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24226"/>
  <mc:AlternateContent xmlns:mc="http://schemas.openxmlformats.org/markup-compatibility/2006">
    <mc:Choice Requires="x15">
      <x15ac:absPath xmlns:x15ac="http://schemas.microsoft.com/office/spreadsheetml/2010/11/ac" url="D:\DATA\SCPE\TEMAS\Excel\"/>
    </mc:Choice>
  </mc:AlternateContent>
  <xr:revisionPtr revIDLastSave="0" documentId="13_ncr:1_{BE69FF51-C17C-4037-A463-9B35D5555367}" xr6:coauthVersionLast="47" xr6:coauthVersionMax="47" xr10:uidLastSave="{00000000-0000-0000-0000-000000000000}"/>
  <bookViews>
    <workbookView xWindow="-120" yWindow="-120" windowWidth="20730" windowHeight="11160" tabRatio="697" firstSheet="17" activeTab="22"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DAE-SEAE" sheetId="80" r:id="rId15"/>
    <sheet name="DOAE-Atribución" sheetId="76" r:id="rId16"/>
    <sheet name="CDR-OSE-Resumen" sheetId="50" r:id="rId17"/>
    <sheet name="CDR-OSE-Comprobante" sheetId="49" r:id="rId18"/>
    <sheet name="CódigosRetorno" sheetId="81" r:id="rId19"/>
    <sheet name="Catálogos" sheetId="38" r:id="rId20"/>
    <sheet name="Listados" sheetId="13" r:id="rId21"/>
    <sheet name="Parámetros" sheetId="12" r:id="rId22"/>
    <sheet name="Control de Cambios" sheetId="82" r:id="rId23"/>
  </sheets>
  <definedNames>
    <definedName name="_xlnm._FilterDatabase" localSheetId="8" hidden="1">Boleta2_0!$B$2:$N$834</definedName>
    <definedName name="_xlnm._FilterDatabase" localSheetId="19" hidden="1">Catálogos!$B$1:$B$1782</definedName>
    <definedName name="_xlnm._FilterDatabase" localSheetId="17" hidden="1">'CDR-OSE-Comprobante'!$J$1:$J$97</definedName>
    <definedName name="_xlnm._FilterDatabase" localSheetId="16" hidden="1">'CDR-OSE-Resumen'!$J$1:$K$81</definedName>
    <definedName name="_xlnm._FilterDatabase" localSheetId="18" hidden="1">CódigosRetorno!$A$1:$B$2079</definedName>
    <definedName name="_xlnm._FilterDatabase" localSheetId="4" hidden="1">'Comunicación de Baja1_0'!$B$2:$M$52</definedName>
    <definedName name="_xlnm._FilterDatabase" localSheetId="22" hidden="1">'Control de Cambios'!$B$1:$E$548</definedName>
    <definedName name="_xlnm._FilterDatabase" localSheetId="12" hidden="1">'DAE-Adquirente2_0'!$B$2:$M$157</definedName>
    <definedName name="_xlnm._FilterDatabase" localSheetId="13" hidden="1">'DAE-Operador2_0'!$B$2:$M$188</definedName>
    <definedName name="_xlnm._FilterDatabase" localSheetId="14" hidden="1">'DAE-SEAE'!$L$2:$N$125</definedName>
    <definedName name="_xlnm._FilterDatabase" localSheetId="15" hidden="1">'DOAE-Atribución'!$J$1:$J$109</definedName>
    <definedName name="_xlnm._FilterDatabase" localSheetId="7" hidden="1">Factura2_0!$B$2:$N$928</definedName>
    <definedName name="_xlnm._FilterDatabase" localSheetId="1" hidden="1">Firma!$B$2:$I$28</definedName>
    <definedName name="_xlnm._FilterDatabase" localSheetId="0" hidden="1">'General '!$B$2:$F$20</definedName>
    <definedName name="_xlnm._FilterDatabase" localSheetId="11" hidden="1">LiquidacionCompra2_0!$B$2:$M$408</definedName>
    <definedName name="_xlnm._FilterDatabase" localSheetId="9" hidden="1">NotaCredito2_0!$B$2:$N$489</definedName>
    <definedName name="_xlnm._FilterDatabase" localSheetId="10" hidden="1">NotaDebito2_0!$A$2:$N$469</definedName>
    <definedName name="_xlnm._FilterDatabase" localSheetId="3" hidden="1">Percepciones1_0!$K$1:$K$118</definedName>
    <definedName name="_xlnm._FilterDatabase" localSheetId="6" hidden="1">'Resumen de reversiones1_0'!$B$2:$M$40</definedName>
    <definedName name="_xlnm._FilterDatabase" localSheetId="5" hidden="1">'Resumen Diario1_1'!$B$2:$M$156</definedName>
    <definedName name="_xlnm._FilterDatabase" localSheetId="2" hidden="1">Retenciones1_0!$B$2:$M$102</definedName>
    <definedName name="cat_52" localSheetId="15">#REF!</definedName>
    <definedName name="cat_52" localSheetId="0">#REF!</definedName>
    <definedName name="cat_52">#REF!</definedName>
    <definedName name="Catalogo_51" localSheetId="0">#REF!</definedName>
    <definedName name="Catalogo_51">#REF!</definedName>
    <definedName name="Catalogo01" localSheetId="15">#REF!</definedName>
    <definedName name="Catalogo01" localSheetId="0">#REF!</definedName>
    <definedName name="Catalogo01">#REF!</definedName>
    <definedName name="Catalogo02" localSheetId="19">Catálogos!$A$51:$B$55</definedName>
    <definedName name="Catalogo02" localSheetId="15">#REF!</definedName>
    <definedName name="Catalogo02" localSheetId="0">#REF!</definedName>
    <definedName name="Catalogo02">#REF!</definedName>
    <definedName name="Catalogo03" localSheetId="19">Catálogos!$A$57:$B$61</definedName>
    <definedName name="Catalogo03" localSheetId="15">#REF!</definedName>
    <definedName name="Catalogo03" localSheetId="0">#REF!</definedName>
    <definedName name="Catalogo03">#REF!</definedName>
    <definedName name="Catalogo04" localSheetId="19">Catálogos!$A$63:$B$67</definedName>
    <definedName name="Catalogo04" localSheetId="15">#REF!</definedName>
    <definedName name="Catalogo04" localSheetId="0">#REF!</definedName>
    <definedName name="Catalogo04">#REF!</definedName>
    <definedName name="Catalogo05" localSheetId="19">Catálogos!$A$69:$C$81</definedName>
    <definedName name="Catalogo05" localSheetId="15">#REF!</definedName>
    <definedName name="Catalogo05" localSheetId="0">#REF!</definedName>
    <definedName name="Catalogo05">#REF!</definedName>
    <definedName name="Catalogo06" localSheetId="19">Catálogos!$A$83:$B$91</definedName>
    <definedName name="Catalogo06" localSheetId="15">#REF!</definedName>
    <definedName name="Catalogo06" localSheetId="0">#REF!</definedName>
    <definedName name="Catalogo06">#REF!</definedName>
    <definedName name="Catalogo07" localSheetId="19">Catálogos!$A$100:$B$121</definedName>
    <definedName name="Catalogo07" localSheetId="15">#REF!</definedName>
    <definedName name="Catalogo07" localSheetId="0">#REF!</definedName>
    <definedName name="Catalogo07">#REF!</definedName>
    <definedName name="Catalogo08" localSheetId="19">Catálogos!$A$123:$B$128</definedName>
    <definedName name="Catalogo08" localSheetId="15">#REF!</definedName>
    <definedName name="Catalogo08" localSheetId="0">#REF!</definedName>
    <definedName name="Catalogo08">#REF!</definedName>
    <definedName name="Catalogo09" localSheetId="19">Catálogos!$A$130:$B$142</definedName>
    <definedName name="Catalogo09" localSheetId="15">#REF!</definedName>
    <definedName name="Catalogo09" localSheetId="0">#REF!</definedName>
    <definedName name="Catalogo09">#REF!</definedName>
    <definedName name="Catalogo10" localSheetId="19">Catálogos!$A$147:$B$152</definedName>
    <definedName name="Catalogo10" localSheetId="15">#REF!</definedName>
    <definedName name="Catalogo10" localSheetId="0">#REF!</definedName>
    <definedName name="Catalogo10">#REF!</definedName>
    <definedName name="Catalogo11" localSheetId="19">Catálogos!$A$157:$B$164</definedName>
    <definedName name="Catalogo11" localSheetId="15">#REF!</definedName>
    <definedName name="Catalogo11" localSheetId="0">#REF!</definedName>
    <definedName name="Catalogo11">#REF!</definedName>
    <definedName name="Catalogo12" localSheetId="19">Catálogos!$A$172:$B$185</definedName>
    <definedName name="Catalogo12" localSheetId="15">#REF!</definedName>
    <definedName name="Catalogo12" localSheetId="0">#REF!</definedName>
    <definedName name="Catalogo12">#REF!</definedName>
    <definedName name="Catalogo13" localSheetId="19">Catálogos!$A$187:$B$191</definedName>
    <definedName name="Catalogo13" localSheetId="15">#REF!</definedName>
    <definedName name="Catalogo13" localSheetId="0">#REF!</definedName>
    <definedName name="Catalogo13">#REF!</definedName>
    <definedName name="Catalogo14" localSheetId="19">Catálogos!$A$193:$B$206</definedName>
    <definedName name="Catalogo14" localSheetId="15">#REF!</definedName>
    <definedName name="Catalogo14" localSheetId="0">#REF!</definedName>
    <definedName name="Catalogo14">#REF!</definedName>
    <definedName name="Catalogo15" localSheetId="19">Catálogos!$A$209:$B$252</definedName>
    <definedName name="Catalogo15" localSheetId="15">#REF!</definedName>
    <definedName name="Catalogo15" localSheetId="0">#REF!</definedName>
    <definedName name="Catalogo15">#REF!</definedName>
    <definedName name="Catalogo16" localSheetId="19">Catálogos!$A$258:$B$262</definedName>
    <definedName name="Catalogo16" localSheetId="15">#REF!</definedName>
    <definedName name="Catalogo16" localSheetId="0">#REF!</definedName>
    <definedName name="Catalogo16">#REF!</definedName>
    <definedName name="Catalogo17" localSheetId="19">Catálogos!$A$265:$B$277</definedName>
    <definedName name="Catalogo17" localSheetId="15">#REF!</definedName>
    <definedName name="Catalogo17" localSheetId="0">#REF!</definedName>
    <definedName name="Catalogo17">#REF!</definedName>
    <definedName name="Catalogo18" localSheetId="19">Catálogos!$A$289:$B$293</definedName>
    <definedName name="Catalogo18" localSheetId="15">#REF!</definedName>
    <definedName name="Catalogo18" localSheetId="0">#REF!</definedName>
    <definedName name="Catalogo18">#REF!</definedName>
    <definedName name="Catalogo19" localSheetId="19">Catálogos!$A$295:$B$300</definedName>
    <definedName name="Catalogo19" localSheetId="15">#REF!</definedName>
    <definedName name="Catalogo19" localSheetId="0">#REF!</definedName>
    <definedName name="Catalogo19">#REF!</definedName>
    <definedName name="Catalogo20" localSheetId="19">Catálogos!$A$302:$B$317</definedName>
    <definedName name="Catalogo20" localSheetId="15">#REF!</definedName>
    <definedName name="Catalogo20" localSheetId="0">#REF!</definedName>
    <definedName name="Catalogo20">#REF!</definedName>
    <definedName name="Catalogo21" localSheetId="19">Catálogos!$A$319:$B$327</definedName>
    <definedName name="Catalogo21" localSheetId="15">#REF!</definedName>
    <definedName name="Catalogo21" localSheetId="0">#REF!</definedName>
    <definedName name="Catalogo21">#REF!</definedName>
    <definedName name="Catalogo22" localSheetId="19">Catálogos!$A$329:$C$334</definedName>
    <definedName name="Catalogo22" localSheetId="15">#REF!</definedName>
    <definedName name="Catalogo22" localSheetId="0">#REF!</definedName>
    <definedName name="Catalogo22">#REF!</definedName>
    <definedName name="Catalogo23" localSheetId="19">Catálogos!$A$337:$B$340</definedName>
    <definedName name="Catalogo23" localSheetId="15">#REF!</definedName>
    <definedName name="Catalogo23" localSheetId="0">#REF!</definedName>
    <definedName name="Catalogo23">#REF!</definedName>
    <definedName name="Catalogo24" localSheetId="19">Catálogos!$A$344:$B$377</definedName>
    <definedName name="Catalogo24" localSheetId="15">#REF!</definedName>
    <definedName name="Catalogo24" localSheetId="0">#REF!</definedName>
    <definedName name="Catalogo24">#REF!</definedName>
    <definedName name="Catalogo51" localSheetId="19">#REF!</definedName>
    <definedName name="Catalogo51" localSheetId="15">#REF!</definedName>
    <definedName name="Catalogo51" localSheetId="0">#REF!</definedName>
    <definedName name="Catalogo51" localSheetId="3">#REF!</definedName>
    <definedName name="Catalogo51" localSheetId="6">#REF!</definedName>
    <definedName name="Catalogo51" localSheetId="5">#REF!</definedName>
    <definedName name="Catalogo51" localSheetId="2">#REF!</definedName>
    <definedName name="Catalogo51">#REF!</definedName>
    <definedName name="Catalogo52" localSheetId="19">#REF!</definedName>
    <definedName name="Catalogo52" localSheetId="15">#REF!</definedName>
    <definedName name="Catalogo52" localSheetId="0">#REF!</definedName>
    <definedName name="Catalogo52" localSheetId="3">#REF!</definedName>
    <definedName name="Catalogo52" localSheetId="6">#REF!</definedName>
    <definedName name="Catalogo52" localSheetId="5">#REF!</definedName>
    <definedName name="Catalogo52" localSheetId="2">#REF!</definedName>
    <definedName name="Catalogo52">#REF!</definedName>
    <definedName name="Catalogo53" localSheetId="19">#REF!</definedName>
    <definedName name="Catalogo53" localSheetId="0">#REF!</definedName>
    <definedName name="Catalogo53" localSheetId="3">#REF!</definedName>
    <definedName name="Catalogo53" localSheetId="6">#REF!</definedName>
    <definedName name="Catalogo53" localSheetId="5">#REF!</definedName>
    <definedName name="Catalogo53" localSheetId="2">#REF!</definedName>
    <definedName name="Catalogo53">#REF!</definedName>
    <definedName name="Catalogo54" localSheetId="19">#REF!</definedName>
    <definedName name="Catalogo54" localSheetId="0">#REF!</definedName>
    <definedName name="Catalogo54" localSheetId="3">#REF!</definedName>
    <definedName name="Catalogo54" localSheetId="6">#REF!</definedName>
    <definedName name="Catalogo54" localSheetId="5">#REF!</definedName>
    <definedName name="Catalogo54" localSheetId="2">#REF!</definedName>
    <definedName name="Catalogo54">#REF!</definedName>
    <definedName name="Catalogo55" localSheetId="19">#REF!</definedName>
    <definedName name="Catalogo55" localSheetId="0">#REF!</definedName>
    <definedName name="Catalogo55" localSheetId="3">#REF!</definedName>
    <definedName name="Catalogo55" localSheetId="6">#REF!</definedName>
    <definedName name="Catalogo55" localSheetId="5">#REF!</definedName>
    <definedName name="Catalogo55" localSheetId="2">#REF!</definedName>
    <definedName name="Catalogo55">#REF!</definedName>
    <definedName name="Catalogo56" localSheetId="19">#REF!</definedName>
    <definedName name="Catalogo56" localSheetId="0">#REF!</definedName>
    <definedName name="Catalogo56" localSheetId="3">#REF!</definedName>
    <definedName name="Catalogo56" localSheetId="6">#REF!</definedName>
    <definedName name="Catalogo56" localSheetId="5">#REF!</definedName>
    <definedName name="Catalogo56" localSheetId="2">#REF!</definedName>
    <definedName name="Catalogo56">#REF!</definedName>
    <definedName name="Catálogo57" localSheetId="19">#REF!</definedName>
    <definedName name="Catálogo57" localSheetId="0">#REF!</definedName>
    <definedName name="Catálogo57" localSheetId="3">#REF!</definedName>
    <definedName name="Catálogo57" localSheetId="6">#REF!</definedName>
    <definedName name="Catálogo57" localSheetId="5">#REF!</definedName>
    <definedName name="Catálogo57" localSheetId="2">#REF!</definedName>
    <definedName name="Catálogo57">#REF!</definedName>
    <definedName name="Catálogo58" localSheetId="15">#REF!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0" i="45" l="1"/>
  <c r="M109" i="45"/>
  <c r="M109" i="46"/>
  <c r="M108" i="46"/>
  <c r="M105" i="46"/>
  <c r="M104" i="46"/>
  <c r="M102" i="46"/>
  <c r="M101" i="46"/>
  <c r="M99" i="46"/>
  <c r="M98" i="46"/>
  <c r="M95" i="46"/>
  <c r="M94" i="46"/>
  <c r="M106" i="45"/>
  <c r="M105" i="45"/>
  <c r="M103" i="45"/>
  <c r="M102" i="45"/>
  <c r="M100" i="45"/>
  <c r="M99" i="45"/>
  <c r="M96" i="45"/>
  <c r="M95" i="45"/>
  <c r="K71" i="50"/>
  <c r="K70" i="50"/>
  <c r="K69" i="50"/>
  <c r="K68" i="50"/>
  <c r="K67" i="50"/>
  <c r="K66" i="50"/>
  <c r="K65" i="50"/>
  <c r="K64" i="50"/>
  <c r="K63" i="50"/>
  <c r="K62" i="50"/>
  <c r="K61" i="50"/>
  <c r="K60" i="50"/>
  <c r="K59" i="50"/>
  <c r="K58" i="50"/>
  <c r="K57" i="50"/>
  <c r="K56" i="50"/>
  <c r="K55" i="50"/>
  <c r="K54" i="50"/>
  <c r="K53" i="50"/>
  <c r="K52" i="50"/>
  <c r="K51" i="50"/>
  <c r="K50" i="50"/>
  <c r="K49" i="50"/>
  <c r="K48" i="50"/>
  <c r="K47" i="50"/>
  <c r="K46" i="50"/>
  <c r="K45" i="50"/>
  <c r="K44" i="50"/>
  <c r="K43" i="50"/>
  <c r="K42" i="50"/>
  <c r="K41" i="50"/>
  <c r="K40" i="50"/>
  <c r="K39" i="50"/>
  <c r="K38" i="50"/>
  <c r="K37" i="50"/>
  <c r="K36" i="50"/>
  <c r="K35" i="50"/>
  <c r="K34" i="50"/>
  <c r="K33" i="50"/>
  <c r="K32" i="50"/>
  <c r="K31" i="50"/>
  <c r="K30" i="50"/>
  <c r="K29" i="50"/>
  <c r="K28" i="50"/>
  <c r="K27" i="50"/>
  <c r="K26" i="50"/>
  <c r="K25" i="50"/>
  <c r="K24" i="50"/>
  <c r="K23" i="50"/>
  <c r="K22" i="50"/>
  <c r="K21" i="50"/>
  <c r="K20" i="50"/>
  <c r="K19" i="50"/>
  <c r="K18" i="50"/>
  <c r="K17" i="50"/>
  <c r="K16" i="50"/>
  <c r="K15" i="50"/>
  <c r="K14" i="50"/>
  <c r="K13" i="50"/>
  <c r="K12" i="50"/>
  <c r="K11" i="50"/>
  <c r="K10" i="50"/>
  <c r="K9" i="50"/>
  <c r="K8" i="50"/>
  <c r="K7" i="50"/>
  <c r="K6" i="50"/>
  <c r="K5" i="50"/>
  <c r="K4" i="50"/>
  <c r="K3" i="50"/>
  <c r="M108" i="76"/>
  <c r="M107" i="76"/>
  <c r="M106" i="76"/>
  <c r="M105" i="76"/>
  <c r="M104" i="76"/>
  <c r="M102" i="76"/>
  <c r="M101" i="76"/>
  <c r="M100" i="76"/>
  <c r="M98" i="76"/>
  <c r="M97" i="76"/>
  <c r="M96" i="76"/>
  <c r="M95" i="76"/>
  <c r="M94" i="76"/>
  <c r="M93" i="76"/>
  <c r="M92" i="76"/>
  <c r="M91" i="76"/>
  <c r="M90" i="76"/>
  <c r="M89" i="76"/>
  <c r="M88" i="76"/>
  <c r="M87" i="76"/>
  <c r="M86" i="76"/>
  <c r="M85" i="76"/>
  <c r="M84" i="76"/>
  <c r="M83" i="76"/>
  <c r="M81" i="76"/>
  <c r="M80" i="76"/>
  <c r="M79" i="76"/>
  <c r="M78" i="76"/>
  <c r="M77" i="76"/>
  <c r="M76" i="76"/>
  <c r="M74" i="76"/>
  <c r="M73" i="76"/>
  <c r="M72" i="76"/>
  <c r="M71" i="76"/>
  <c r="M70" i="76"/>
  <c r="M69" i="76"/>
  <c r="M68" i="76"/>
  <c r="M67" i="76"/>
  <c r="M66" i="76"/>
  <c r="M65" i="76"/>
  <c r="M64" i="76"/>
  <c r="M63" i="76"/>
  <c r="M62" i="76"/>
  <c r="M60" i="76"/>
  <c r="M59" i="76"/>
  <c r="M58" i="76"/>
  <c r="M57" i="76"/>
  <c r="M56" i="76"/>
  <c r="M55" i="76"/>
  <c r="M54" i="76"/>
  <c r="M53" i="76"/>
  <c r="M52" i="76"/>
  <c r="M51" i="76"/>
  <c r="M50" i="76"/>
  <c r="M49" i="76"/>
  <c r="M48" i="76"/>
  <c r="M47" i="76"/>
  <c r="M46" i="76"/>
  <c r="M45" i="76"/>
  <c r="M44" i="76"/>
  <c r="M43" i="76"/>
  <c r="M42" i="76"/>
  <c r="M41" i="76"/>
  <c r="M40" i="76"/>
  <c r="M39" i="76"/>
  <c r="M38" i="76"/>
  <c r="M37" i="76"/>
  <c r="M35" i="76"/>
  <c r="M33" i="76"/>
  <c r="M32" i="76"/>
  <c r="M31" i="76"/>
  <c r="M30" i="76"/>
  <c r="M29" i="76"/>
  <c r="M28" i="76"/>
  <c r="M27" i="76"/>
  <c r="M26" i="76"/>
  <c r="M25" i="76"/>
  <c r="M24" i="76"/>
  <c r="M23" i="76"/>
  <c r="M22" i="76"/>
  <c r="M21" i="76"/>
  <c r="M20" i="76"/>
  <c r="M19" i="76"/>
  <c r="M18" i="76"/>
  <c r="M17" i="76"/>
  <c r="M16" i="76"/>
  <c r="M15" i="76"/>
  <c r="M14" i="76"/>
  <c r="M13" i="76"/>
  <c r="M12" i="76"/>
  <c r="M11" i="76"/>
  <c r="M10" i="76"/>
  <c r="M9" i="76"/>
  <c r="M8" i="76"/>
  <c r="M7" i="76"/>
  <c r="M6" i="76"/>
  <c r="M5" i="76"/>
  <c r="M4" i="76"/>
  <c r="M125" i="80"/>
  <c r="M124" i="80"/>
  <c r="M123" i="80"/>
  <c r="M122" i="80"/>
  <c r="M121" i="80"/>
  <c r="M120" i="80"/>
  <c r="M119" i="80"/>
  <c r="M118" i="80"/>
  <c r="M117" i="80"/>
  <c r="M116" i="80"/>
  <c r="M115" i="80"/>
  <c r="M114" i="80"/>
  <c r="M113" i="80"/>
  <c r="M112" i="80"/>
  <c r="M111" i="80"/>
  <c r="M110" i="80"/>
  <c r="M109" i="80"/>
  <c r="M108" i="80"/>
  <c r="M107" i="80"/>
  <c r="M106" i="80"/>
  <c r="M105" i="80"/>
  <c r="M104" i="80"/>
  <c r="M103" i="80"/>
  <c r="M102" i="80"/>
  <c r="M101" i="80"/>
  <c r="M100" i="80"/>
  <c r="M99" i="80"/>
  <c r="M98" i="80"/>
  <c r="M97" i="80"/>
  <c r="M96" i="80"/>
  <c r="M95" i="80"/>
  <c r="M94" i="80"/>
  <c r="M93" i="80"/>
  <c r="M92" i="80"/>
  <c r="M91" i="80"/>
  <c r="M90" i="80"/>
  <c r="M89" i="80"/>
  <c r="M88" i="80"/>
  <c r="M87" i="80"/>
  <c r="M86" i="80"/>
  <c r="M85" i="80"/>
  <c r="M84" i="80"/>
  <c r="M83" i="80"/>
  <c r="M82" i="80"/>
  <c r="M81" i="80"/>
  <c r="M80" i="80"/>
  <c r="M79" i="80"/>
  <c r="M78" i="80"/>
  <c r="M77" i="80"/>
  <c r="M76" i="80"/>
  <c r="M75" i="80"/>
  <c r="M74" i="80"/>
  <c r="M73" i="80"/>
  <c r="M72" i="80"/>
  <c r="M71" i="80"/>
  <c r="M70" i="80"/>
  <c r="M69" i="80"/>
  <c r="M68" i="80"/>
  <c r="M67" i="80"/>
  <c r="M66" i="80"/>
  <c r="M65" i="80"/>
  <c r="M64" i="80"/>
  <c r="M63" i="80"/>
  <c r="M62" i="80"/>
  <c r="M61" i="80"/>
  <c r="M60" i="80"/>
  <c r="M59" i="80"/>
  <c r="M58" i="80"/>
  <c r="M57" i="80"/>
  <c r="M56" i="80"/>
  <c r="M55" i="80"/>
  <c r="M54" i="80"/>
  <c r="M53" i="80"/>
  <c r="M52" i="80"/>
  <c r="M51" i="80"/>
  <c r="M50" i="80"/>
  <c r="M49" i="80"/>
  <c r="M48" i="80"/>
  <c r="M47" i="80"/>
  <c r="M46" i="80"/>
  <c r="M45" i="80"/>
  <c r="M44" i="80"/>
  <c r="M43" i="80"/>
  <c r="M42" i="80"/>
  <c r="M41" i="80"/>
  <c r="M40" i="80"/>
  <c r="M39" i="80"/>
  <c r="M38" i="80"/>
  <c r="M37" i="80"/>
  <c r="M36" i="80"/>
  <c r="M35" i="80"/>
  <c r="M34" i="80"/>
  <c r="M33" i="80"/>
  <c r="M32" i="80"/>
  <c r="M31" i="80"/>
  <c r="M30" i="80"/>
  <c r="M29" i="80"/>
  <c r="M28" i="80"/>
  <c r="M27" i="80"/>
  <c r="M26" i="80"/>
  <c r="M25" i="80"/>
  <c r="M24" i="80"/>
  <c r="M23" i="80"/>
  <c r="M22" i="80"/>
  <c r="M21" i="80"/>
  <c r="M20" i="80"/>
  <c r="M19" i="80"/>
  <c r="M18" i="80"/>
  <c r="M17" i="80"/>
  <c r="M16" i="80"/>
  <c r="M15" i="80"/>
  <c r="M14" i="80"/>
  <c r="M13" i="80"/>
  <c r="M12" i="80"/>
  <c r="M11" i="80"/>
  <c r="M10" i="80"/>
  <c r="M9" i="80"/>
  <c r="M8" i="80"/>
  <c r="M7" i="80"/>
  <c r="M6" i="80"/>
  <c r="M5" i="80"/>
  <c r="L231" i="65"/>
  <c r="L230" i="65"/>
  <c r="L229" i="65"/>
  <c r="L228" i="65"/>
  <c r="L227" i="65"/>
  <c r="L226" i="65"/>
  <c r="L225" i="65"/>
  <c r="L224" i="65"/>
  <c r="L223" i="65"/>
  <c r="L222"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9" i="65"/>
  <c r="L188" i="65"/>
  <c r="L187" i="65"/>
  <c r="L186" i="65"/>
  <c r="L185" i="65"/>
  <c r="L184" i="65"/>
  <c r="L183" i="65"/>
  <c r="L182" i="65"/>
  <c r="L181" i="65"/>
  <c r="L180"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5"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11"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8"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L4" i="64"/>
  <c r="L408" i="72"/>
  <c r="L407" i="72"/>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6" i="72"/>
  <c r="L55"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L6" i="72"/>
  <c r="L5" i="72"/>
  <c r="L4" i="72"/>
  <c r="M469" i="46"/>
  <c r="M468" i="46"/>
  <c r="M467" i="46"/>
  <c r="M466" i="46"/>
  <c r="M465" i="46"/>
  <c r="M464" i="46"/>
  <c r="M462" i="46"/>
  <c r="M461" i="46"/>
  <c r="M460" i="46"/>
  <c r="M459" i="46"/>
  <c r="M458" i="46"/>
  <c r="M457" i="46"/>
  <c r="M454" i="46"/>
  <c r="M453" i="46"/>
  <c r="M452" i="46"/>
  <c r="M451" i="46"/>
  <c r="M450" i="46"/>
  <c r="M449" i="46"/>
  <c r="M448" i="46"/>
  <c r="M447" i="46"/>
  <c r="M446" i="46"/>
  <c r="M445" i="46"/>
  <c r="M444" i="46"/>
  <c r="M443" i="46"/>
  <c r="M442" i="46"/>
  <c r="M441" i="46"/>
  <c r="M440" i="46"/>
  <c r="M439" i="46"/>
  <c r="M438" i="46"/>
  <c r="M437" i="46"/>
  <c r="M436" i="46"/>
  <c r="M435" i="46"/>
  <c r="M434" i="46"/>
  <c r="M433" i="46"/>
  <c r="M432" i="46"/>
  <c r="M431" i="46"/>
  <c r="M430" i="46"/>
  <c r="M429" i="46"/>
  <c r="M428" i="46"/>
  <c r="M427" i="46"/>
  <c r="M426" i="46"/>
  <c r="M425" i="46"/>
  <c r="M424" i="46"/>
  <c r="M423" i="46"/>
  <c r="M422" i="46"/>
  <c r="M421" i="46"/>
  <c r="M420" i="46"/>
  <c r="M418" i="46"/>
  <c r="M414" i="46"/>
  <c r="M413" i="46"/>
  <c r="M412" i="46"/>
  <c r="M411" i="46"/>
  <c r="M410" i="46"/>
  <c r="M409" i="46"/>
  <c r="M408" i="46"/>
  <c r="M407" i="46"/>
  <c r="M406" i="46"/>
  <c r="M405" i="46"/>
  <c r="M404" i="46"/>
  <c r="M403" i="46"/>
  <c r="M402" i="46"/>
  <c r="M401" i="46"/>
  <c r="M400" i="46"/>
  <c r="M399" i="46"/>
  <c r="M398" i="46"/>
  <c r="M397" i="46"/>
  <c r="M395" i="46"/>
  <c r="M394" i="46"/>
  <c r="M393" i="46"/>
  <c r="M392" i="46"/>
  <c r="M391" i="46"/>
  <c r="M390" i="46"/>
  <c r="M389" i="46"/>
  <c r="M388" i="46"/>
  <c r="M387" i="46"/>
  <c r="M386" i="46"/>
  <c r="M385" i="46"/>
  <c r="M384" i="46"/>
  <c r="M383" i="46"/>
  <c r="M382" i="46"/>
  <c r="M381" i="46"/>
  <c r="M380" i="46"/>
  <c r="M379" i="46"/>
  <c r="M378" i="46"/>
  <c r="M377" i="46"/>
  <c r="M376" i="46"/>
  <c r="M375" i="46"/>
  <c r="M374" i="46"/>
  <c r="M373" i="46"/>
  <c r="M372" i="46"/>
  <c r="M371" i="46"/>
  <c r="M370" i="46"/>
  <c r="M369" i="46"/>
  <c r="M368" i="46"/>
  <c r="M367" i="46"/>
  <c r="M366" i="46"/>
  <c r="M365" i="46"/>
  <c r="M364" i="46"/>
  <c r="M363" i="46"/>
  <c r="M362" i="46"/>
  <c r="M361" i="46"/>
  <c r="M360" i="46"/>
  <c r="M359" i="46"/>
  <c r="M358" i="46"/>
  <c r="M357" i="46"/>
  <c r="M356" i="46"/>
  <c r="M355" i="46"/>
  <c r="M354" i="46"/>
  <c r="M353" i="46"/>
  <c r="M352" i="46"/>
  <c r="M351" i="46"/>
  <c r="M350" i="46"/>
  <c r="M349" i="46"/>
  <c r="M348" i="46"/>
  <c r="M347" i="46"/>
  <c r="M346" i="46"/>
  <c r="M345" i="46"/>
  <c r="M344" i="46"/>
  <c r="M343" i="46"/>
  <c r="M342" i="46"/>
  <c r="M341" i="46"/>
  <c r="M340" i="46"/>
  <c r="M339" i="46"/>
  <c r="M338" i="46"/>
  <c r="M337" i="46"/>
  <c r="M336" i="46"/>
  <c r="M335" i="46"/>
  <c r="M334" i="46"/>
  <c r="M333" i="46"/>
  <c r="M332" i="46"/>
  <c r="M331" i="46"/>
  <c r="M330" i="46"/>
  <c r="M329" i="46"/>
  <c r="M328" i="46"/>
  <c r="M327" i="46"/>
  <c r="M326" i="46"/>
  <c r="M325" i="46"/>
  <c r="M324" i="46"/>
  <c r="M323" i="46"/>
  <c r="M322" i="46"/>
  <c r="M321" i="46"/>
  <c r="M320" i="46"/>
  <c r="M319" i="46"/>
  <c r="M318" i="46"/>
  <c r="M317" i="46"/>
  <c r="M316" i="46"/>
  <c r="M315" i="46"/>
  <c r="M314" i="46"/>
  <c r="M313" i="46"/>
  <c r="M312" i="46"/>
  <c r="M311" i="46"/>
  <c r="M310" i="46"/>
  <c r="M309" i="46"/>
  <c r="M308" i="46"/>
  <c r="M307" i="46"/>
  <c r="M306" i="46"/>
  <c r="M305" i="46"/>
  <c r="M304" i="46"/>
  <c r="M303" i="46"/>
  <c r="M302" i="46"/>
  <c r="M301" i="46"/>
  <c r="M300" i="46"/>
  <c r="M299" i="46"/>
  <c r="M298" i="46"/>
  <c r="M297" i="46"/>
  <c r="M296" i="46"/>
  <c r="M295" i="46"/>
  <c r="M294" i="46"/>
  <c r="M293" i="46"/>
  <c r="M292" i="46"/>
  <c r="M291" i="46"/>
  <c r="M290" i="46"/>
  <c r="M289" i="46"/>
  <c r="M288" i="46"/>
  <c r="M287" i="46"/>
  <c r="M286" i="46"/>
  <c r="M285" i="46"/>
  <c r="M284" i="46"/>
  <c r="M283" i="46"/>
  <c r="M282" i="46"/>
  <c r="M281" i="46"/>
  <c r="M280" i="46"/>
  <c r="M279" i="46"/>
  <c r="M278" i="46"/>
  <c r="M277" i="46"/>
  <c r="M276" i="46"/>
  <c r="M275" i="46"/>
  <c r="M274" i="46"/>
  <c r="M273" i="46"/>
  <c r="M272" i="46"/>
  <c r="M271" i="46"/>
  <c r="M270" i="46"/>
  <c r="M269" i="46"/>
  <c r="M268" i="46"/>
  <c r="M267" i="46"/>
  <c r="M266" i="46"/>
  <c r="M265" i="46"/>
  <c r="M264" i="46"/>
  <c r="M263" i="46"/>
  <c r="M262" i="46"/>
  <c r="M261" i="46"/>
  <c r="M260" i="46"/>
  <c r="M259" i="46"/>
  <c r="M258" i="46"/>
  <c r="M257" i="46"/>
  <c r="M256" i="46"/>
  <c r="M255" i="46"/>
  <c r="M254" i="46"/>
  <c r="M253" i="46"/>
  <c r="M252" i="46"/>
  <c r="M251" i="46"/>
  <c r="M250" i="46"/>
  <c r="M249" i="46"/>
  <c r="M248"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72" i="46"/>
  <c r="M171" i="46"/>
  <c r="M170" i="46"/>
  <c r="M169" i="46"/>
  <c r="M168" i="46"/>
  <c r="M167" i="46"/>
  <c r="M166" i="46"/>
  <c r="M165" i="46"/>
  <c r="M164" i="46"/>
  <c r="M163" i="46"/>
  <c r="M162" i="46"/>
  <c r="M161" i="46"/>
  <c r="M160" i="46"/>
  <c r="M159" i="46"/>
  <c r="M158" i="46"/>
  <c r="M157" i="46"/>
  <c r="M156" i="46"/>
  <c r="M155" i="46"/>
  <c r="M154" i="46"/>
  <c r="M153" i="46"/>
  <c r="M152" i="46"/>
  <c r="M151" i="46"/>
  <c r="M150" i="46"/>
  <c r="M149" i="46"/>
  <c r="M148" i="46"/>
  <c r="M147" i="46"/>
  <c r="M146" i="46"/>
  <c r="M145" i="46"/>
  <c r="M144" i="46"/>
  <c r="M143" i="46"/>
  <c r="M142" i="46"/>
  <c r="M141" i="46"/>
  <c r="M140" i="46"/>
  <c r="M139" i="46"/>
  <c r="M138" i="46"/>
  <c r="M137" i="46"/>
  <c r="M136" i="46"/>
  <c r="M135" i="46"/>
  <c r="M134" i="46"/>
  <c r="M133" i="46"/>
  <c r="M132" i="46"/>
  <c r="M131" i="46"/>
  <c r="M130" i="46"/>
  <c r="M129" i="46"/>
  <c r="M128" i="46"/>
  <c r="M127" i="46"/>
  <c r="M126" i="46"/>
  <c r="M125" i="46"/>
  <c r="M124" i="46"/>
  <c r="M123" i="46"/>
  <c r="M122" i="46"/>
  <c r="M121" i="46"/>
  <c r="M120" i="46"/>
  <c r="M119" i="46"/>
  <c r="M118" i="46"/>
  <c r="M117" i="46"/>
  <c r="M116" i="46"/>
  <c r="M115" i="46"/>
  <c r="M114" i="46"/>
  <c r="M113" i="46"/>
  <c r="M112" i="46"/>
  <c r="M111" i="46"/>
  <c r="M110" i="46"/>
  <c r="M107" i="46"/>
  <c r="M106" i="46"/>
  <c r="M103" i="46"/>
  <c r="M100" i="46"/>
  <c r="M97" i="46"/>
  <c r="M96" i="46"/>
  <c r="M93" i="46"/>
  <c r="M92" i="46"/>
  <c r="M91" i="46"/>
  <c r="M90" i="46"/>
  <c r="M89" i="46"/>
  <c r="M88" i="46"/>
  <c r="M87" i="46"/>
  <c r="M86" i="46"/>
  <c r="M85" i="46"/>
  <c r="M84" i="46"/>
  <c r="M83" i="46"/>
  <c r="M82" i="46"/>
  <c r="M81" i="46"/>
  <c r="M80" i="46"/>
  <c r="M79" i="46"/>
  <c r="M78" i="46"/>
  <c r="M77" i="46"/>
  <c r="M76" i="46"/>
  <c r="M75" i="46"/>
  <c r="M74" i="46"/>
  <c r="M73" i="46"/>
  <c r="M72" i="46"/>
  <c r="M71" i="46"/>
  <c r="M70" i="46"/>
  <c r="M69" i="46"/>
  <c r="M68" i="46"/>
  <c r="M67" i="46"/>
  <c r="M66" i="46"/>
  <c r="M65" i="46"/>
  <c r="M64" i="46"/>
  <c r="M63" i="46"/>
  <c r="M62" i="46"/>
  <c r="M61" i="46"/>
  <c r="M60" i="46"/>
  <c r="M59" i="46"/>
  <c r="M58" i="46"/>
  <c r="M57" i="46"/>
  <c r="M56" i="46"/>
  <c r="M55" i="46"/>
  <c r="M54" i="46"/>
  <c r="M53" i="46"/>
  <c r="M52" i="46"/>
  <c r="M51" i="46"/>
  <c r="M50" i="46"/>
  <c r="M49" i="46"/>
  <c r="M48" i="46"/>
  <c r="M47" i="46"/>
  <c r="M46" i="46"/>
  <c r="M45" i="46"/>
  <c r="M44" i="46"/>
  <c r="M43" i="46"/>
  <c r="M42" i="46"/>
  <c r="M41" i="46"/>
  <c r="M40" i="46"/>
  <c r="M39" i="46"/>
  <c r="M38" i="46"/>
  <c r="M37" i="46"/>
  <c r="M36" i="46"/>
  <c r="M35" i="46"/>
  <c r="M34" i="46"/>
  <c r="M33" i="46"/>
  <c r="M32" i="46"/>
  <c r="M31" i="46"/>
  <c r="M30" i="46"/>
  <c r="M29" i="46"/>
  <c r="M28" i="46"/>
  <c r="M27" i="46"/>
  <c r="M26" i="46"/>
  <c r="M25" i="46"/>
  <c r="M24" i="46"/>
  <c r="M23" i="46"/>
  <c r="M22" i="46"/>
  <c r="M21" i="46"/>
  <c r="M20" i="46"/>
  <c r="M19" i="46"/>
  <c r="M18" i="46"/>
  <c r="M17" i="46"/>
  <c r="M16" i="46"/>
  <c r="M15" i="46"/>
  <c r="M14" i="46"/>
  <c r="M13" i="46"/>
  <c r="M12" i="46"/>
  <c r="M11" i="46"/>
  <c r="M10" i="46"/>
  <c r="M9" i="46"/>
  <c r="M8" i="46"/>
  <c r="M7" i="46"/>
  <c r="M6" i="46"/>
  <c r="M5" i="46"/>
  <c r="M4" i="46"/>
  <c r="M3" i="46"/>
  <c r="M489" i="45"/>
  <c r="M488" i="45"/>
  <c r="M487" i="45"/>
  <c r="M486" i="45"/>
  <c r="M485" i="45"/>
  <c r="M484" i="45"/>
  <c r="M482" i="45"/>
  <c r="M481" i="45"/>
  <c r="M480" i="45"/>
  <c r="M479" i="45"/>
  <c r="M478" i="45"/>
  <c r="M477" i="45"/>
  <c r="M474" i="45"/>
  <c r="M473" i="45"/>
  <c r="M472" i="45"/>
  <c r="M471" i="45"/>
  <c r="M470" i="45"/>
  <c r="M469" i="45"/>
  <c r="M468" i="45"/>
  <c r="M467" i="45"/>
  <c r="M466" i="45"/>
  <c r="M465" i="45"/>
  <c r="M464" i="45"/>
  <c r="M463" i="45"/>
  <c r="M462" i="45"/>
  <c r="M461" i="45"/>
  <c r="M460" i="45"/>
  <c r="M459" i="45"/>
  <c r="M458" i="45"/>
  <c r="M457" i="45"/>
  <c r="M456" i="45"/>
  <c r="M455" i="45"/>
  <c r="M454" i="45"/>
  <c r="M452" i="45"/>
  <c r="M451" i="45"/>
  <c r="M450" i="45"/>
  <c r="M449" i="45"/>
  <c r="M448" i="45"/>
  <c r="M447" i="45"/>
  <c r="M446" i="45"/>
  <c r="M445" i="45"/>
  <c r="M444" i="45"/>
  <c r="M443" i="45"/>
  <c r="M442" i="45"/>
  <c r="M441" i="45"/>
  <c r="M440" i="45"/>
  <c r="M439" i="45"/>
  <c r="M438" i="45"/>
  <c r="M437" i="45"/>
  <c r="M436" i="45"/>
  <c r="M435" i="45"/>
  <c r="M433" i="45"/>
  <c r="M429" i="45"/>
  <c r="M428" i="45"/>
  <c r="M427" i="45"/>
  <c r="M426" i="45"/>
  <c r="M425" i="45"/>
  <c r="M424" i="45"/>
  <c r="M423" i="45"/>
  <c r="M422" i="45"/>
  <c r="M421" i="45"/>
  <c r="M420" i="45"/>
  <c r="M419" i="45"/>
  <c r="M418" i="45"/>
  <c r="M417" i="45"/>
  <c r="M416" i="45"/>
  <c r="M415" i="45"/>
  <c r="M414" i="45"/>
  <c r="M413" i="45"/>
  <c r="M412" i="45"/>
  <c r="M411" i="45"/>
  <c r="M410" i="45"/>
  <c r="M409" i="45"/>
  <c r="M408" i="45"/>
  <c r="M407" i="45"/>
  <c r="M406" i="45"/>
  <c r="M405" i="45"/>
  <c r="M404" i="45"/>
  <c r="M403" i="45"/>
  <c r="M402" i="45"/>
  <c r="M401" i="45"/>
  <c r="M400" i="45"/>
  <c r="M399" i="45"/>
  <c r="M398" i="45"/>
  <c r="M397" i="45"/>
  <c r="M396" i="45"/>
  <c r="M395" i="45"/>
  <c r="M394" i="45"/>
  <c r="M393" i="45"/>
  <c r="M392" i="45"/>
  <c r="M391" i="45"/>
  <c r="M390" i="45"/>
  <c r="M389" i="45"/>
  <c r="M388" i="45"/>
  <c r="M387" i="45"/>
  <c r="M386" i="45"/>
  <c r="M385" i="45"/>
  <c r="M384" i="45"/>
  <c r="M383" i="45"/>
  <c r="M382" i="45"/>
  <c r="M381" i="45"/>
  <c r="M380" i="45"/>
  <c r="M379" i="45"/>
  <c r="M378" i="45"/>
  <c r="M377" i="45"/>
  <c r="M376" i="45"/>
  <c r="M375" i="45"/>
  <c r="M374" i="45"/>
  <c r="M373" i="45"/>
  <c r="M372" i="45"/>
  <c r="M371" i="45"/>
  <c r="M370" i="45"/>
  <c r="M369" i="45"/>
  <c r="M368" i="45"/>
  <c r="M367" i="45"/>
  <c r="M366" i="45"/>
  <c r="M365" i="45"/>
  <c r="M364" i="45"/>
  <c r="M363" i="45"/>
  <c r="M362" i="45"/>
  <c r="M361" i="45"/>
  <c r="M360" i="45"/>
  <c r="M359" i="45"/>
  <c r="M358" i="45"/>
  <c r="M357" i="45"/>
  <c r="M356" i="45"/>
  <c r="M355" i="45"/>
  <c r="M354" i="45"/>
  <c r="M353" i="45"/>
  <c r="M352" i="45"/>
  <c r="M351" i="45"/>
  <c r="M350" i="45"/>
  <c r="M349" i="45"/>
  <c r="M348" i="45"/>
  <c r="M347" i="45"/>
  <c r="M346" i="45"/>
  <c r="M345" i="45"/>
  <c r="M344" i="45"/>
  <c r="M343" i="45"/>
  <c r="M342" i="45"/>
  <c r="M341" i="45"/>
  <c r="M340" i="45"/>
  <c r="M339" i="45"/>
  <c r="M338" i="45"/>
  <c r="M337" i="45"/>
  <c r="M336" i="45"/>
  <c r="M335" i="45"/>
  <c r="M334" i="45"/>
  <c r="M333" i="45"/>
  <c r="M332" i="45"/>
  <c r="M331" i="45"/>
  <c r="M330" i="45"/>
  <c r="M329" i="45"/>
  <c r="M328" i="45"/>
  <c r="M327" i="45"/>
  <c r="M326" i="45"/>
  <c r="M325" i="45"/>
  <c r="M324" i="45"/>
  <c r="M323" i="45"/>
  <c r="M322" i="45"/>
  <c r="M321" i="45"/>
  <c r="M320" i="45"/>
  <c r="M319" i="45"/>
  <c r="M318" i="45"/>
  <c r="M317" i="45"/>
  <c r="M316" i="45"/>
  <c r="M315" i="45"/>
  <c r="M314" i="45"/>
  <c r="M313" i="45"/>
  <c r="M312" i="45"/>
  <c r="M311" i="45"/>
  <c r="M310" i="45"/>
  <c r="M309" i="45"/>
  <c r="M308" i="45"/>
  <c r="M307" i="45"/>
  <c r="M306" i="45"/>
  <c r="M305" i="45"/>
  <c r="M304" i="45"/>
  <c r="M303" i="45"/>
  <c r="M302" i="45"/>
  <c r="M301" i="45"/>
  <c r="M300" i="45"/>
  <c r="M299" i="45"/>
  <c r="M298" i="45"/>
  <c r="M297" i="45"/>
  <c r="M296" i="45"/>
  <c r="M295" i="45"/>
  <c r="M294" i="45"/>
  <c r="M293" i="45"/>
  <c r="M292" i="45"/>
  <c r="M291" i="45"/>
  <c r="M290" i="45"/>
  <c r="M289" i="45"/>
  <c r="M288" i="45"/>
  <c r="M287" i="45"/>
  <c r="M286" i="45"/>
  <c r="M285" i="45"/>
  <c r="M284" i="45"/>
  <c r="M283" i="45"/>
  <c r="M282" i="45"/>
  <c r="M281" i="45"/>
  <c r="M280" i="45"/>
  <c r="M279" i="45"/>
  <c r="M278" i="45"/>
  <c r="M277" i="45"/>
  <c r="M276" i="45"/>
  <c r="M275" i="45"/>
  <c r="M274" i="45"/>
  <c r="M273" i="45"/>
  <c r="M272" i="45"/>
  <c r="M271" i="45"/>
  <c r="M270" i="45"/>
  <c r="M269" i="45"/>
  <c r="M268" i="45"/>
  <c r="M267" i="45"/>
  <c r="M266" i="45"/>
  <c r="M265" i="45"/>
  <c r="M264" i="45"/>
  <c r="M263" i="45"/>
  <c r="M262" i="45"/>
  <c r="M261" i="45"/>
  <c r="M260" i="45"/>
  <c r="M259" i="45"/>
  <c r="M258" i="45"/>
  <c r="M257" i="45"/>
  <c r="M256" i="45"/>
  <c r="M255" i="45"/>
  <c r="M254" i="45"/>
  <c r="M253" i="45"/>
  <c r="M252"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8" i="45"/>
  <c r="M177" i="45"/>
  <c r="M176" i="45"/>
  <c r="M175" i="45"/>
  <c r="M174" i="45"/>
  <c r="M173" i="45"/>
  <c r="M172" i="45"/>
  <c r="M171" i="45"/>
  <c r="M170" i="45"/>
  <c r="M169" i="45"/>
  <c r="M168" i="45"/>
  <c r="M167" i="45"/>
  <c r="M166" i="45"/>
  <c r="M165" i="45"/>
  <c r="M164" i="45"/>
  <c r="M163" i="45"/>
  <c r="M162" i="45"/>
  <c r="M161" i="45"/>
  <c r="M160" i="45"/>
  <c r="M159" i="45"/>
  <c r="M158" i="45"/>
  <c r="M157" i="45"/>
  <c r="M156" i="45"/>
  <c r="M155" i="45"/>
  <c r="M154" i="45"/>
  <c r="M153" i="45"/>
  <c r="M152" i="45"/>
  <c r="M151" i="45"/>
  <c r="M150" i="45"/>
  <c r="M149" i="45"/>
  <c r="M148" i="45"/>
  <c r="M147" i="45"/>
  <c r="M146" i="45"/>
  <c r="M145" i="45"/>
  <c r="M144" i="45"/>
  <c r="M143" i="45"/>
  <c r="M142" i="45"/>
  <c r="M141"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16" i="45"/>
  <c r="M115" i="45"/>
  <c r="M114" i="45"/>
  <c r="M113" i="45"/>
  <c r="M112" i="45"/>
  <c r="M111" i="45"/>
  <c r="M108" i="45"/>
  <c r="M107" i="45"/>
  <c r="M104" i="45"/>
  <c r="M101" i="45"/>
  <c r="M98" i="45"/>
  <c r="M97" i="45"/>
  <c r="M94" i="45"/>
  <c r="M93" i="45"/>
  <c r="M92" i="45"/>
  <c r="M91" i="45"/>
  <c r="M90" i="45"/>
  <c r="M89" i="45"/>
  <c r="M88" i="45"/>
  <c r="M87" i="45"/>
  <c r="M86" i="45"/>
  <c r="M85" i="45"/>
  <c r="M84" i="45"/>
  <c r="M83" i="45"/>
  <c r="M82" i="45"/>
  <c r="M81" i="45"/>
  <c r="M80" i="45"/>
  <c r="M79" i="45"/>
  <c r="M78" i="45"/>
  <c r="M77" i="45"/>
  <c r="M76" i="45"/>
  <c r="M75" i="45"/>
  <c r="M74" i="45"/>
  <c r="M73" i="45"/>
  <c r="M72" i="45"/>
  <c r="M71" i="45"/>
  <c r="M70" i="45"/>
  <c r="M69" i="45"/>
  <c r="M68" i="45"/>
  <c r="M67" i="45"/>
  <c r="M66" i="45"/>
  <c r="M65" i="45"/>
  <c r="M64" i="45"/>
  <c r="M63" i="45"/>
  <c r="M62" i="45"/>
  <c r="M61" i="45"/>
  <c r="M60" i="45"/>
  <c r="M59" i="45"/>
  <c r="M58"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2" i="45"/>
  <c r="M31" i="45"/>
  <c r="M30" i="45"/>
  <c r="M29" i="45"/>
  <c r="M28" i="45"/>
  <c r="M27" i="45"/>
  <c r="M26" i="45"/>
  <c r="M25" i="45"/>
  <c r="M24" i="45"/>
  <c r="M23" i="45"/>
  <c r="M22" i="45"/>
  <c r="M21" i="45"/>
  <c r="M20" i="45"/>
  <c r="M19" i="45"/>
  <c r="M18" i="45"/>
  <c r="M17" i="45"/>
  <c r="M16" i="45"/>
  <c r="M15" i="45"/>
  <c r="M14" i="45"/>
  <c r="M13" i="45"/>
  <c r="M12" i="45"/>
  <c r="M11" i="45"/>
  <c r="M10" i="45"/>
  <c r="M9" i="45"/>
  <c r="M8" i="45"/>
  <c r="M7" i="45"/>
  <c r="M6" i="45"/>
  <c r="M5" i="45"/>
  <c r="M4" i="45"/>
  <c r="M3" i="45"/>
  <c r="M834" i="58"/>
  <c r="M833" i="58"/>
  <c r="M832" i="58"/>
  <c r="M831" i="58"/>
  <c r="M830" i="58"/>
  <c r="M829" i="58"/>
  <c r="M827" i="58"/>
  <c r="M826" i="58"/>
  <c r="M825" i="58"/>
  <c r="M824" i="58"/>
  <c r="M823" i="58"/>
  <c r="M822" i="58"/>
  <c r="M819" i="58"/>
  <c r="M818" i="58"/>
  <c r="M817" i="58"/>
  <c r="M816" i="58"/>
  <c r="M815" i="58"/>
  <c r="M814" i="58"/>
  <c r="M813" i="58"/>
  <c r="M812" i="58"/>
  <c r="M811" i="58"/>
  <c r="M810" i="58"/>
  <c r="M809" i="58"/>
  <c r="M808" i="58"/>
  <c r="M807" i="58"/>
  <c r="M806" i="58"/>
  <c r="M805" i="58"/>
  <c r="M804" i="58"/>
  <c r="M802" i="58"/>
  <c r="M801" i="58"/>
  <c r="M800" i="58"/>
  <c r="M799" i="58"/>
  <c r="M798" i="58"/>
  <c r="M797" i="58"/>
  <c r="M796" i="58"/>
  <c r="M795" i="58"/>
  <c r="M794" i="58"/>
  <c r="M793" i="58"/>
  <c r="M792" i="58"/>
  <c r="M791" i="58"/>
  <c r="M790" i="58"/>
  <c r="M789" i="58"/>
  <c r="M788" i="58"/>
  <c r="M787" i="58"/>
  <c r="M786" i="58"/>
  <c r="M785" i="58"/>
  <c r="M784" i="58"/>
  <c r="M783" i="58"/>
  <c r="M781" i="58"/>
  <c r="M780" i="58"/>
  <c r="M779" i="58"/>
  <c r="M778" i="58"/>
  <c r="M777" i="58"/>
  <c r="M776" i="58"/>
  <c r="M775" i="58"/>
  <c r="M774" i="58"/>
  <c r="M773" i="58"/>
  <c r="M772" i="58"/>
  <c r="M771" i="58"/>
  <c r="M770" i="58"/>
  <c r="M769" i="58"/>
  <c r="M768" i="58"/>
  <c r="M767" i="58"/>
  <c r="M766" i="58"/>
  <c r="M765" i="58"/>
  <c r="M764" i="58"/>
  <c r="M762" i="58"/>
  <c r="M761"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60" i="58"/>
  <c r="M659" i="58"/>
  <c r="M658" i="58"/>
  <c r="M657" i="58"/>
  <c r="M656" i="58"/>
  <c r="M655" i="58"/>
  <c r="M654" i="58"/>
  <c r="M653" i="58"/>
  <c r="M652" i="58"/>
  <c r="M651" i="58"/>
  <c r="M650" i="58"/>
  <c r="M649" i="58"/>
  <c r="M648" i="58"/>
  <c r="M647" i="58"/>
  <c r="M646" i="58"/>
  <c r="M645" i="58"/>
  <c r="M644" i="58"/>
  <c r="M643" i="58"/>
  <c r="M642" i="58"/>
  <c r="M641" i="58"/>
  <c r="M640" i="58"/>
  <c r="M639" i="58"/>
  <c r="M638" i="58"/>
  <c r="M637" i="58"/>
  <c r="M636" i="58"/>
  <c r="M635" i="58"/>
  <c r="M634" i="58"/>
  <c r="M633" i="58"/>
  <c r="M632" i="58"/>
  <c r="M631" i="58"/>
  <c r="M630" i="58"/>
  <c r="M629" i="58"/>
  <c r="M628" i="58"/>
  <c r="M627" i="58"/>
  <c r="M626" i="58"/>
  <c r="M625" i="58"/>
  <c r="M624" i="58"/>
  <c r="M623" i="58"/>
  <c r="M622" i="58"/>
  <c r="M621" i="58"/>
  <c r="M620" i="58"/>
  <c r="M619" i="58"/>
  <c r="M618" i="58"/>
  <c r="M617" i="58"/>
  <c r="M616" i="58"/>
  <c r="M615" i="58"/>
  <c r="M614" i="58"/>
  <c r="M613" i="58"/>
  <c r="M612" i="58"/>
  <c r="M611" i="58"/>
  <c r="M610" i="58"/>
  <c r="M609" i="58"/>
  <c r="M608" i="58"/>
  <c r="M607" i="58"/>
  <c r="M606" i="58"/>
  <c r="M605" i="58"/>
  <c r="M604" i="58"/>
  <c r="M603" i="58"/>
  <c r="M602" i="58"/>
  <c r="M601" i="58"/>
  <c r="M600" i="58"/>
  <c r="M599" i="58"/>
  <c r="M598" i="58"/>
  <c r="M597" i="58"/>
  <c r="M596" i="58"/>
  <c r="M595" i="58"/>
  <c r="M594" i="58"/>
  <c r="M593" i="58"/>
  <c r="M592" i="58"/>
  <c r="M591" i="58"/>
  <c r="M590" i="58"/>
  <c r="M589" i="58"/>
  <c r="M588" i="58"/>
  <c r="M587" i="58"/>
  <c r="M586" i="58"/>
  <c r="M585" i="58"/>
  <c r="M584" i="58"/>
  <c r="M583" i="58"/>
  <c r="M582" i="58"/>
  <c r="M581" i="58"/>
  <c r="M580" i="58"/>
  <c r="M579" i="58"/>
  <c r="M578" i="58"/>
  <c r="M577" i="58"/>
  <c r="M576" i="58"/>
  <c r="M575" i="58"/>
  <c r="M574" i="58"/>
  <c r="M573" i="58"/>
  <c r="M572" i="58"/>
  <c r="M571" i="58"/>
  <c r="M570" i="58"/>
  <c r="M569" i="58"/>
  <c r="M568" i="58"/>
  <c r="M567" i="58"/>
  <c r="M566" i="58"/>
  <c r="M565" i="58"/>
  <c r="M564" i="58"/>
  <c r="M563" i="58"/>
  <c r="M562" i="58"/>
  <c r="M561" i="58"/>
  <c r="M560" i="58"/>
  <c r="M559" i="58"/>
  <c r="M558" i="58"/>
  <c r="M557" i="58"/>
  <c r="M556" i="58"/>
  <c r="M555" i="58"/>
  <c r="M554" i="58"/>
  <c r="M553" i="58"/>
  <c r="M552" i="58"/>
  <c r="M551" i="58"/>
  <c r="M550" i="58"/>
  <c r="M549" i="58"/>
  <c r="M548" i="58"/>
  <c r="M547" i="58"/>
  <c r="M546" i="58"/>
  <c r="M545" i="58"/>
  <c r="M544" i="58"/>
  <c r="M543" i="58"/>
  <c r="M542" i="58"/>
  <c r="M541" i="58"/>
  <c r="M540" i="58"/>
  <c r="M539" i="58"/>
  <c r="M538" i="58"/>
  <c r="M537" i="58"/>
  <c r="M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9" i="58"/>
  <c r="M498" i="58"/>
  <c r="M497" i="58"/>
  <c r="M496" i="58"/>
  <c r="M495"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7" i="58"/>
  <c r="M466" i="58"/>
  <c r="M465" i="58"/>
  <c r="M464" i="58"/>
  <c r="M463" i="58"/>
  <c r="M462" i="58"/>
  <c r="M461" i="58"/>
  <c r="M460" i="58"/>
  <c r="M459" i="58"/>
  <c r="M458" i="58"/>
  <c r="M457" i="58"/>
  <c r="M456" i="58"/>
  <c r="M455" i="58"/>
  <c r="M454" i="58"/>
  <c r="M453" i="58"/>
  <c r="M452" i="58"/>
  <c r="M451" i="58"/>
  <c r="M450" i="58"/>
  <c r="M449" i="58"/>
  <c r="M448" i="58"/>
  <c r="M447" i="58"/>
  <c r="M446" i="58"/>
  <c r="M445" i="58"/>
  <c r="M444" i="58"/>
  <c r="M443" i="58"/>
  <c r="M442" i="58"/>
  <c r="M441" i="58"/>
  <c r="M440" i="58"/>
  <c r="M439" i="58"/>
  <c r="M438" i="58"/>
  <c r="M437" i="58"/>
  <c r="M436" i="58"/>
  <c r="M435" i="58"/>
  <c r="M434" i="58"/>
  <c r="M433" i="58"/>
  <c r="M432" i="58"/>
  <c r="M431" i="58"/>
  <c r="M430" i="58"/>
  <c r="M429" i="58"/>
  <c r="M428" i="58"/>
  <c r="M427" i="58"/>
  <c r="M426" i="58"/>
  <c r="M425" i="58"/>
  <c r="M424" i="58"/>
  <c r="M423" i="58"/>
  <c r="M422" i="58"/>
  <c r="M421" i="58"/>
  <c r="M420" i="58"/>
  <c r="M419" i="58"/>
  <c r="M418" i="58"/>
  <c r="M417" i="58"/>
  <c r="M416" i="58"/>
  <c r="M415" i="58"/>
  <c r="M414" i="58"/>
  <c r="M413" i="58"/>
  <c r="M412" i="58"/>
  <c r="M411" i="58"/>
  <c r="M410" i="58"/>
  <c r="M409" i="58"/>
  <c r="M408" i="58"/>
  <c r="M407" i="58"/>
  <c r="M406" i="58"/>
  <c r="M405" i="58"/>
  <c r="M404" i="58"/>
  <c r="M403" i="58"/>
  <c r="M402" i="58"/>
  <c r="M401" i="58"/>
  <c r="M400" i="58"/>
  <c r="M399" i="58"/>
  <c r="M398" i="58"/>
  <c r="M397" i="58"/>
  <c r="M396" i="58"/>
  <c r="M395" i="58"/>
  <c r="M394"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2"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2"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60" i="58"/>
  <c r="M159" i="58"/>
  <c r="M158" i="58"/>
  <c r="M157" i="58"/>
  <c r="M156" i="58"/>
  <c r="M155" i="58"/>
  <c r="M154" i="58"/>
  <c r="M153" i="58"/>
  <c r="M152" i="58"/>
  <c r="M151" i="58"/>
  <c r="M150" i="58"/>
  <c r="M149" i="58"/>
  <c r="M148" i="58"/>
  <c r="M147" i="58"/>
  <c r="M146" i="58"/>
  <c r="M145" i="58"/>
  <c r="M144" i="58"/>
  <c r="M143" i="58"/>
  <c r="M142" i="58"/>
  <c r="M141" i="58"/>
  <c r="M140" i="58"/>
  <c r="M139" i="58"/>
  <c r="M138" i="58"/>
  <c r="M137" i="58"/>
  <c r="M136" i="58"/>
  <c r="M135" i="58"/>
  <c r="M134" i="58"/>
  <c r="M133" i="58"/>
  <c r="M132" i="58"/>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7" i="58"/>
  <c r="M86" i="58"/>
  <c r="M85" i="58"/>
  <c r="M84" i="58"/>
  <c r="M83" i="58"/>
  <c r="M82" i="58"/>
  <c r="M81" i="58"/>
  <c r="M80" i="58"/>
  <c r="M79" i="58"/>
  <c r="M78"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5" i="58"/>
  <c r="M14" i="58"/>
  <c r="M13" i="58"/>
  <c r="M12" i="58"/>
  <c r="M11" i="58"/>
  <c r="M10" i="58"/>
  <c r="M9" i="58"/>
  <c r="M8" i="58"/>
  <c r="M7" i="58"/>
  <c r="M6" i="58"/>
  <c r="M5" i="58"/>
  <c r="M4" i="58"/>
  <c r="M3" i="58"/>
  <c r="M928" i="74"/>
  <c r="M927" i="74"/>
  <c r="M926" i="74"/>
  <c r="M925" i="74"/>
  <c r="M924" i="74"/>
  <c r="M923" i="74"/>
  <c r="M921" i="74"/>
  <c r="M920" i="74"/>
  <c r="M919" i="74"/>
  <c r="M918" i="74"/>
  <c r="M917" i="74"/>
  <c r="M916" i="74"/>
  <c r="M913" i="74"/>
  <c r="M912" i="74"/>
  <c r="M911" i="74"/>
  <c r="M910" i="74"/>
  <c r="M909" i="74"/>
  <c r="M908" i="74"/>
  <c r="M907" i="74"/>
  <c r="M906" i="74"/>
  <c r="M905" i="74"/>
  <c r="M904" i="74"/>
  <c r="M903" i="74"/>
  <c r="M902" i="74"/>
  <c r="M900" i="74"/>
  <c r="M899"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59" i="74"/>
  <c r="M858" i="74"/>
  <c r="M857" i="74"/>
  <c r="M856" i="74"/>
  <c r="M855" i="74"/>
  <c r="M853" i="74"/>
  <c r="M852" i="74"/>
  <c r="M851" i="74"/>
  <c r="M850" i="74"/>
  <c r="M849" i="74"/>
  <c r="M848" i="74"/>
  <c r="M847" i="74"/>
  <c r="M846" i="74"/>
  <c r="M845" i="74"/>
  <c r="M844" i="74"/>
  <c r="M843" i="74"/>
  <c r="M842" i="74"/>
  <c r="M841" i="74"/>
  <c r="M840" i="74"/>
  <c r="M839" i="74"/>
  <c r="M838" i="74"/>
  <c r="M837" i="74"/>
  <c r="M836" i="74"/>
  <c r="M835" i="74"/>
  <c r="M834" i="74"/>
  <c r="M832" i="74"/>
  <c r="M828" i="74"/>
  <c r="M827"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M774" i="74"/>
  <c r="M773" i="74"/>
  <c r="M772" i="74"/>
  <c r="M771" i="74"/>
  <c r="M770" i="74"/>
  <c r="M769" i="74"/>
  <c r="M768" i="74"/>
  <c r="M767" i="74"/>
  <c r="M766" i="74"/>
  <c r="M765" i="74"/>
  <c r="M764" i="74"/>
  <c r="M763" i="74"/>
  <c r="M762" i="74"/>
  <c r="M761" i="74"/>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M529" i="74"/>
  <c r="M528" i="74"/>
  <c r="M527" i="74"/>
  <c r="M526" i="74"/>
  <c r="M525"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4" i="74"/>
  <c r="M203" i="74"/>
  <c r="M202" i="74"/>
  <c r="M201" i="74"/>
  <c r="M200" i="74"/>
  <c r="M199" i="74"/>
  <c r="M198" i="74"/>
  <c r="M197" i="74"/>
  <c r="M196" i="74"/>
  <c r="M195" i="74"/>
  <c r="M194" i="74"/>
  <c r="M193" i="74"/>
  <c r="M192" i="74"/>
  <c r="M191" i="74"/>
  <c r="M190" i="74"/>
  <c r="M189" i="74"/>
  <c r="M188" i="74"/>
  <c r="M187" i="74"/>
  <c r="M186" i="74"/>
  <c r="M185" i="74"/>
  <c r="M184" i="74"/>
  <c r="M183" i="74"/>
  <c r="M182" i="74"/>
  <c r="M181"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1"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M9" i="74"/>
  <c r="M8" i="74"/>
  <c r="M7" i="74"/>
  <c r="M6" i="74"/>
  <c r="M5" i="74"/>
  <c r="M4" i="74"/>
  <c r="M3" i="74"/>
  <c r="L40" i="24"/>
  <c r="L39" i="24"/>
  <c r="L38" i="24"/>
  <c r="L37" i="24"/>
  <c r="L36" i="24"/>
  <c r="L35" i="24"/>
  <c r="L34" i="24"/>
  <c r="L33" i="24"/>
  <c r="L32" i="24"/>
  <c r="L31" i="24"/>
  <c r="L30" i="24"/>
  <c r="L29" i="24"/>
  <c r="L28" i="24"/>
  <c r="L27" i="24"/>
  <c r="L26" i="24"/>
  <c r="L25" i="24"/>
  <c r="L24" i="24"/>
  <c r="L23" i="24"/>
  <c r="L22" i="24"/>
  <c r="L21" i="24"/>
  <c r="L20" i="24"/>
  <c r="L19" i="24"/>
  <c r="L18" i="24"/>
  <c r="L17" i="24"/>
  <c r="L16" i="24"/>
  <c r="L15" i="24"/>
  <c r="L14" i="24"/>
  <c r="L13" i="24"/>
  <c r="L12" i="24"/>
  <c r="L11" i="24"/>
  <c r="L10" i="24"/>
  <c r="L9" i="24"/>
  <c r="L8" i="24"/>
  <c r="L7" i="24"/>
  <c r="L6" i="24"/>
  <c r="L5" i="24"/>
  <c r="L4" i="24"/>
  <c r="L3" i="24"/>
  <c r="L170" i="37"/>
  <c r="L169" i="37"/>
  <c r="L168" i="37"/>
  <c r="L167" i="37"/>
  <c r="L166" i="37"/>
  <c r="L165" i="37"/>
  <c r="L164" i="37"/>
  <c r="L163" i="37"/>
  <c r="L162" i="37"/>
  <c r="L161" i="37"/>
  <c r="L160" i="37"/>
  <c r="L159" i="37"/>
  <c r="L158" i="37"/>
  <c r="L157" i="37"/>
  <c r="L156" i="37"/>
  <c r="L155" i="37"/>
  <c r="L154" i="37"/>
  <c r="L153" i="37"/>
  <c r="L152" i="37"/>
  <c r="L151" i="37"/>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50" i="37"/>
  <c r="L49" i="37"/>
  <c r="L48" i="37"/>
  <c r="L47" i="37"/>
  <c r="L46" i="37"/>
  <c r="L45" i="37"/>
  <c r="L44" i="37"/>
  <c r="L43" i="37"/>
  <c r="L42" i="37"/>
  <c r="L41" i="37"/>
  <c r="L40" i="37"/>
  <c r="L39" i="37"/>
  <c r="L38" i="37"/>
  <c r="L37" i="37"/>
  <c r="L36" i="37"/>
  <c r="L35" i="37"/>
  <c r="L34" i="37"/>
  <c r="L33" i="37"/>
  <c r="L32" i="37"/>
  <c r="L31" i="37"/>
  <c r="L30" i="37"/>
  <c r="L29" i="37"/>
  <c r="L28" i="37"/>
  <c r="L27" i="37"/>
  <c r="L26" i="37"/>
  <c r="L25" i="37"/>
  <c r="L24" i="37"/>
  <c r="L23" i="37"/>
  <c r="L22" i="37"/>
  <c r="L21" i="37"/>
  <c r="L20" i="37"/>
  <c r="L19" i="37"/>
  <c r="L18" i="37"/>
  <c r="L17" i="37"/>
  <c r="L16" i="37"/>
  <c r="L15" i="37"/>
  <c r="L14" i="37"/>
  <c r="L13" i="37"/>
  <c r="L12" i="37"/>
  <c r="L11" i="37"/>
  <c r="L10" i="37"/>
  <c r="L9" i="37"/>
  <c r="L8" i="37"/>
  <c r="L7" i="37"/>
  <c r="L6" i="37"/>
  <c r="L5" i="37"/>
  <c r="L4" i="37"/>
  <c r="L3" i="37"/>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L6" i="6"/>
  <c r="L5" i="6"/>
  <c r="L4" i="6"/>
  <c r="L3" i="6"/>
  <c r="L117" i="25"/>
  <c r="L116" i="25"/>
  <c r="L115" i="25"/>
  <c r="L114" i="25"/>
  <c r="L113" i="25"/>
  <c r="L112" i="25"/>
  <c r="L110" i="25"/>
  <c r="L109" i="25"/>
  <c r="L108" i="25"/>
  <c r="L107" i="25"/>
  <c r="L106" i="25"/>
  <c r="L105" i="25"/>
  <c r="L104" i="25"/>
  <c r="L103" i="25"/>
  <c r="L102" i="25"/>
  <c r="L100" i="25"/>
  <c r="L99" i="25"/>
  <c r="L98" i="25"/>
  <c r="L97" i="25"/>
  <c r="L96" i="25"/>
  <c r="L95" i="25"/>
  <c r="L94" i="25"/>
  <c r="L93" i="25"/>
  <c r="L92" i="25"/>
  <c r="L91" i="25"/>
  <c r="L90" i="25"/>
  <c r="L89" i="25"/>
  <c r="L87" i="25"/>
  <c r="L86" i="25"/>
  <c r="L85" i="25"/>
  <c r="L84" i="25"/>
  <c r="L83" i="25"/>
  <c r="L82" i="25"/>
  <c r="L81" i="25"/>
  <c r="L80" i="25"/>
  <c r="L79" i="25"/>
  <c r="L78" i="25"/>
  <c r="L77" i="25"/>
  <c r="L76" i="25"/>
  <c r="L75" i="25"/>
  <c r="L74" i="25"/>
  <c r="L73" i="25"/>
  <c r="L72" i="25"/>
  <c r="L71" i="25"/>
  <c r="L70" i="25"/>
  <c r="L68" i="25"/>
  <c r="L67" i="25"/>
  <c r="L66" i="25"/>
  <c r="L65" i="25"/>
  <c r="L64" i="25"/>
  <c r="L63" i="25"/>
  <c r="L62" i="25"/>
  <c r="L61" i="25"/>
  <c r="L60" i="25"/>
  <c r="L59" i="25"/>
  <c r="L58" i="25"/>
  <c r="L57" i="25"/>
  <c r="L56" i="25"/>
  <c r="L54" i="25"/>
  <c r="L53" i="25"/>
  <c r="L52" i="25"/>
  <c r="L51" i="25"/>
  <c r="L50" i="25"/>
  <c r="L49" i="25"/>
  <c r="L48" i="25"/>
  <c r="L46" i="25"/>
  <c r="L45" i="25"/>
  <c r="L44" i="25"/>
  <c r="L43" i="25"/>
  <c r="L42" i="25"/>
  <c r="L41" i="25"/>
  <c r="L40" i="25"/>
  <c r="L39" i="25"/>
  <c r="L38" i="25"/>
  <c r="L37" i="25"/>
  <c r="L36" i="25"/>
  <c r="L35" i="25"/>
  <c r="L33" i="25"/>
  <c r="L32" i="25"/>
  <c r="L31" i="25"/>
  <c r="L30" i="25"/>
  <c r="L29" i="25"/>
  <c r="L28" i="25"/>
  <c r="L27" i="25"/>
  <c r="L25" i="25"/>
  <c r="L24" i="25"/>
  <c r="L23" i="25"/>
  <c r="L22" i="25"/>
  <c r="L21" i="25"/>
  <c r="L20" i="25"/>
  <c r="L19" i="25"/>
  <c r="L17" i="25"/>
  <c r="L16" i="25"/>
  <c r="L15" i="25"/>
  <c r="L14" i="25"/>
  <c r="L13" i="25"/>
  <c r="L12" i="25"/>
  <c r="L11" i="25"/>
  <c r="L10" i="25"/>
  <c r="L9" i="25"/>
  <c r="L8" i="25"/>
  <c r="L7" i="25"/>
  <c r="L6" i="25"/>
  <c r="L5" i="25"/>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3" i="28"/>
  <c r="L62" i="28"/>
  <c r="L61" i="28"/>
  <c r="L60" i="28"/>
  <c r="L59" i="28"/>
  <c r="L58" i="28"/>
  <c r="L57" i="28"/>
  <c r="L56" i="28"/>
  <c r="L55" i="28"/>
  <c r="L54" i="28"/>
  <c r="L53" i="28"/>
  <c r="L51" i="28"/>
  <c r="L50" i="28"/>
  <c r="L49" i="28"/>
  <c r="L48" i="28"/>
  <c r="L47" i="28"/>
  <c r="L46" i="28"/>
  <c r="L45" i="28"/>
  <c r="L43" i="28"/>
  <c r="L42" i="28"/>
  <c r="L41" i="28"/>
  <c r="L40" i="28"/>
  <c r="L39" i="28"/>
  <c r="L38" i="28"/>
  <c r="L37" i="28"/>
  <c r="L36" i="28"/>
  <c r="L35" i="28"/>
  <c r="L34" i="28"/>
  <c r="L32" i="28"/>
  <c r="L31" i="28"/>
  <c r="L30" i="28"/>
  <c r="L29" i="28"/>
  <c r="L28" i="28"/>
  <c r="L27" i="28"/>
  <c r="L26" i="28"/>
  <c r="L24" i="28"/>
  <c r="L23" i="28"/>
  <c r="L22" i="28"/>
  <c r="L21" i="28"/>
  <c r="L20" i="28"/>
  <c r="L19" i="28"/>
  <c r="L18" i="28"/>
  <c r="L16" i="28"/>
  <c r="L15" i="28"/>
  <c r="L14" i="28"/>
  <c r="L13" i="28"/>
  <c r="L12" i="28"/>
  <c r="L11" i="28"/>
  <c r="L10" i="28"/>
  <c r="L9" i="28"/>
  <c r="L8" i="28"/>
  <c r="L7" i="28"/>
  <c r="L6" i="28"/>
  <c r="L5" i="28"/>
  <c r="I3" i="7"/>
  <c r="K83" i="49"/>
  <c r="K82" i="49"/>
  <c r="K81" i="49"/>
  <c r="K80" i="49"/>
  <c r="K79" i="49"/>
  <c r="K78" i="49"/>
  <c r="K77" i="49"/>
  <c r="K76" i="49"/>
  <c r="K75" i="49"/>
  <c r="K74" i="49"/>
  <c r="K73" i="49"/>
  <c r="K72" i="49"/>
  <c r="K71" i="49"/>
  <c r="K70" i="49"/>
  <c r="K69" i="49"/>
  <c r="K68" i="49"/>
  <c r="K67" i="49"/>
  <c r="K66" i="49"/>
  <c r="K65" i="49"/>
  <c r="K64" i="49"/>
  <c r="K63" i="49"/>
  <c r="K62" i="49"/>
  <c r="K61" i="49"/>
  <c r="K60" i="49"/>
  <c r="K59" i="49"/>
  <c r="K58" i="49"/>
  <c r="K57" i="49"/>
  <c r="K56" i="49"/>
  <c r="K55" i="49"/>
  <c r="K54" i="49"/>
  <c r="K53" i="49"/>
  <c r="K52" i="49"/>
  <c r="K51" i="49"/>
  <c r="K50" i="49"/>
  <c r="K49" i="49"/>
  <c r="K48" i="49"/>
  <c r="K47" i="49"/>
  <c r="K46" i="49"/>
  <c r="K45" i="49"/>
  <c r="K44" i="49"/>
  <c r="K43" i="49"/>
  <c r="K42" i="49"/>
  <c r="K41" i="49"/>
  <c r="K40" i="49"/>
  <c r="K39" i="49"/>
  <c r="K38" i="49"/>
  <c r="K37" i="49"/>
  <c r="K36" i="49"/>
  <c r="K35" i="49"/>
  <c r="K34" i="49"/>
  <c r="K33" i="49"/>
  <c r="K32" i="49"/>
  <c r="K31" i="49"/>
  <c r="K30" i="49"/>
  <c r="K29" i="49"/>
  <c r="K28" i="49"/>
  <c r="K27" i="49"/>
  <c r="K26" i="49"/>
  <c r="K25" i="49"/>
  <c r="K24" i="49"/>
  <c r="K23" i="49"/>
  <c r="K22" i="49"/>
  <c r="K21" i="49"/>
  <c r="K20" i="49"/>
  <c r="K19" i="49"/>
  <c r="K18" i="49"/>
  <c r="K17" i="49"/>
  <c r="K16" i="49"/>
  <c r="K15" i="49"/>
  <c r="K14" i="49"/>
  <c r="K13" i="49"/>
  <c r="K12" i="49"/>
  <c r="K11" i="49"/>
  <c r="K10" i="49"/>
  <c r="K9" i="49"/>
  <c r="K8" i="49"/>
  <c r="K7" i="49"/>
  <c r="K6" i="49"/>
  <c r="K5" i="49"/>
  <c r="K4" i="49"/>
  <c r="K3" i="49"/>
  <c r="M417" i="46" l="1"/>
  <c r="M416" i="46"/>
  <c r="M415" i="46"/>
  <c r="M432" i="45"/>
  <c r="M431" i="45"/>
  <c r="M430" i="45"/>
  <c r="M831" i="74"/>
  <c r="M830" i="74"/>
  <c r="M829" i="74"/>
  <c r="B73" i="76" l="1"/>
  <c r="B76" i="76" s="1"/>
  <c r="B78" i="76" s="1"/>
  <c r="B80" i="76" s="1"/>
  <c r="B83" i="76" s="1"/>
  <c r="B85" i="76" s="1"/>
  <c r="B88" i="76" s="1"/>
  <c r="B89" i="76" s="1"/>
  <c r="B95" i="76" s="1"/>
  <c r="B100" i="76" s="1"/>
  <c r="B104" i="76" s="1"/>
  <c r="B106" i="76" s="1"/>
  <c r="B37" i="76"/>
  <c r="B46" i="76" s="1"/>
  <c r="B47" i="76" s="1"/>
  <c r="B49" i="76" s="1"/>
  <c r="B22" i="76"/>
  <c r="B23" i="76" s="1"/>
  <c r="B28" i="76" s="1"/>
  <c r="B6" i="76"/>
  <c r="B9" i="76" s="1"/>
  <c r="B189" i="65" l="1"/>
  <c r="B194" i="65" s="1"/>
  <c r="B205" i="65" s="1"/>
  <c r="B215" i="65" s="1"/>
  <c r="B220" i="65" s="1"/>
  <c r="B224" i="65" s="1"/>
  <c r="B228" i="65" s="1"/>
  <c r="B13" i="64" l="1"/>
  <c r="B461" i="46"/>
  <c r="B462" i="46" s="1"/>
  <c r="B464" i="46" s="1"/>
  <c r="B468" i="46" s="1"/>
  <c r="B469" i="46" s="1"/>
  <c r="B481" i="45"/>
  <c r="B482" i="45" s="1"/>
  <c r="B484" i="45" s="1"/>
  <c r="B488" i="45" s="1"/>
  <c r="B489" i="45" s="1"/>
  <c r="B822" i="58"/>
  <c r="B826" i="58" s="1"/>
  <c r="B827" i="58" s="1"/>
  <c r="B829" i="58" s="1"/>
  <c r="B833" i="58" s="1"/>
  <c r="B834" i="58" s="1"/>
  <c r="B158" i="37"/>
  <c r="B165" i="37" s="1"/>
  <c r="B168" i="37" s="1"/>
  <c r="B170" i="37" s="1"/>
  <c r="B902" i="74" l="1"/>
  <c r="B777" i="74"/>
  <c r="B757" i="74"/>
  <c r="B763" i="74" s="1"/>
  <c r="B768" i="74" s="1"/>
  <c r="B725" i="74"/>
  <c r="B581" i="74"/>
  <c r="B588" i="74" s="1"/>
  <c r="B594" i="74" s="1"/>
  <c r="B600" i="74" s="1"/>
  <c r="B602" i="74" s="1"/>
  <c r="B606" i="74" s="1"/>
  <c r="B610" i="74" s="1"/>
  <c r="B615" i="74" s="1"/>
  <c r="B619" i="74" s="1"/>
  <c r="B622" i="74" s="1"/>
  <c r="B624" i="74" s="1"/>
  <c r="B627" i="74" s="1"/>
  <c r="B631" i="74" s="1"/>
  <c r="B635" i="74" s="1"/>
  <c r="B639" i="74" s="1"/>
  <c r="B641" i="74" s="1"/>
  <c r="B643" i="74" s="1"/>
  <c r="B532" i="74"/>
  <c r="B539" i="74" s="1"/>
  <c r="B549" i="74" s="1"/>
  <c r="B555" i="74" s="1"/>
  <c r="B405" i="74"/>
  <c r="B408" i="74" s="1"/>
  <c r="B411" i="74" s="1"/>
  <c r="B414" i="74" s="1"/>
  <c r="B418" i="74" s="1"/>
  <c r="B423" i="74" s="1"/>
  <c r="B426" i="74" s="1"/>
  <c r="B435" i="74" s="1"/>
  <c r="B440" i="74" s="1"/>
  <c r="B441" i="74" s="1"/>
  <c r="B451" i="74" s="1"/>
  <c r="B453" i="74" s="1"/>
  <c r="B455" i="74" s="1"/>
  <c r="B472" i="74" s="1"/>
  <c r="B479" i="74" s="1"/>
  <c r="B507" i="74" s="1"/>
  <c r="B282" i="74"/>
  <c r="B297" i="74" s="1"/>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3" i="74" s="1"/>
  <c r="B169" i="74" s="1"/>
  <c r="B175" i="74" s="1"/>
  <c r="B177" i="74" s="1"/>
  <c r="B181" i="74" s="1"/>
  <c r="B190" i="74" s="1"/>
  <c r="B199" i="74" s="1"/>
  <c r="B204" i="74" s="1"/>
  <c r="B238" i="74" s="1"/>
  <c r="B315" i="72"/>
  <c r="B332" i="72" s="1"/>
  <c r="B338" i="72" s="1"/>
  <c r="B342" i="72" s="1"/>
  <c r="B344" i="72" s="1"/>
  <c r="B348" i="72" s="1"/>
  <c r="B375" i="72" s="1"/>
  <c r="B383" i="72" s="1"/>
  <c r="B391" i="72" s="1"/>
  <c r="B394" i="72" s="1"/>
  <c r="B397" i="72" s="1"/>
  <c r="B403" i="72" s="1"/>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31" i="72" s="1"/>
  <c r="B135" i="72" s="1"/>
  <c r="B146" i="72" s="1"/>
  <c r="B151" i="72" s="1"/>
  <c r="B164" i="72" s="1"/>
  <c r="B169" i="72" s="1"/>
  <c r="B200" i="72" s="1"/>
  <c r="B218" i="72" s="1"/>
  <c r="B235" i="72" s="1"/>
  <c r="B15" i="25"/>
  <c r="B16" i="25" s="1"/>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B445" i="46"/>
  <c r="B451" i="46" s="1"/>
  <c r="B6" i="64"/>
  <c r="B8" i="64" s="1"/>
  <c r="B10"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B8" i="65"/>
  <c r="B10" i="65" s="1"/>
  <c r="B13" i="65" s="1"/>
  <c r="B731" i="58"/>
  <c r="B661" i="58"/>
  <c r="B668" i="58" s="1"/>
  <c r="B674" i="58" s="1"/>
  <c r="B680" i="58" s="1"/>
  <c r="B682" i="58" s="1"/>
  <c r="B686" i="58" s="1"/>
  <c r="B690" i="58" s="1"/>
  <c r="B695" i="58" s="1"/>
  <c r="B699" i="58" s="1"/>
  <c r="B702" i="58" s="1"/>
  <c r="B704" i="58" s="1"/>
  <c r="B707" i="58" s="1"/>
  <c r="B710" i="58" s="1"/>
  <c r="B714" i="58" s="1"/>
  <c r="B718" i="58" s="1"/>
  <c r="B720" i="58" s="1"/>
  <c r="B722" i="58" s="1"/>
  <c r="B629" i="58"/>
  <c r="B635" i="58" s="1"/>
  <c r="B592" i="58"/>
  <c r="B598" i="58" s="1"/>
  <c r="B603" i="58" s="1"/>
  <c r="B560" i="58"/>
  <c r="B538" i="58"/>
  <c r="B401" i="58"/>
  <c r="B404" i="58" s="1"/>
  <c r="B407" i="58" s="1"/>
  <c r="B410" i="58" s="1"/>
  <c r="B414" i="58" s="1"/>
  <c r="B419" i="58" s="1"/>
  <c r="B422" i="58" s="1"/>
  <c r="B431" i="58" s="1"/>
  <c r="B436" i="58" s="1"/>
  <c r="B446" i="58" s="1"/>
  <c r="B448" i="58" s="1"/>
  <c r="B450" i="58" s="1"/>
  <c r="B466" i="58" s="1"/>
  <c r="B472" i="58" s="1"/>
  <c r="B500" i="58" s="1"/>
  <c r="B504" i="58" s="1"/>
  <c r="B132" i="58"/>
  <c r="B138" i="58" s="1"/>
  <c r="B145" i="58" s="1"/>
  <c r="B147" i="58" s="1"/>
  <c r="B151" i="58" s="1"/>
  <c r="B153" i="58" s="1"/>
  <c r="B154" i="58" s="1"/>
  <c r="B162" i="58" s="1"/>
  <c r="B168" i="58" s="1"/>
  <c r="B170" i="58" s="1"/>
  <c r="B174" i="58" s="1"/>
  <c r="B183" i="58" s="1"/>
  <c r="B192" i="58" s="1"/>
  <c r="B197" i="58" s="1"/>
  <c r="B231" i="58" s="1"/>
  <c r="B252" i="58" s="1"/>
  <c r="B272" i="58" s="1"/>
  <c r="B276" i="58" s="1"/>
  <c r="B291" i="58" s="1"/>
  <c r="B7" i="58"/>
  <c r="B10" i="58"/>
  <c r="B18" i="58" s="1"/>
  <c r="B20" i="58" s="1"/>
  <c r="B21" i="58" s="1"/>
  <c r="B26" i="58" s="1"/>
  <c r="B33" i="58" s="1"/>
  <c r="B35" i="58" s="1"/>
  <c r="B46" i="58" s="1"/>
  <c r="B47" i="58" s="1"/>
  <c r="B49" i="58" s="1"/>
  <c r="B61" i="58" s="1"/>
  <c r="B73" i="58" s="1"/>
  <c r="B78" i="58" s="1"/>
  <c r="B84" i="58" s="1"/>
  <c r="B97" i="58" s="1"/>
  <c r="B99" i="58" s="1"/>
  <c r="B111" i="58" s="1"/>
  <c r="B117" i="58" s="1"/>
  <c r="B384" i="46"/>
  <c r="B386" i="46" s="1"/>
  <c r="B390" i="46" s="1"/>
  <c r="B394" i="46" s="1"/>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400" i="45"/>
  <c r="B405" i="45" s="1"/>
  <c r="B409" i="45" s="1"/>
  <c r="B8" i="24"/>
  <c r="B10" i="24"/>
  <c r="B12" i="24" s="1"/>
  <c r="B13" i="24" s="1"/>
  <c r="B14" i="24" s="1"/>
  <c r="B17" i="24" s="1"/>
  <c r="B20" i="24" s="1"/>
  <c r="B24" i="24" s="1"/>
  <c r="B27" i="24" s="1"/>
  <c r="B32" i="24" s="1"/>
  <c r="B39" i="24" s="1"/>
  <c r="B8" i="6"/>
  <c r="B10" i="6" s="1"/>
  <c r="B12" i="6" s="1"/>
  <c r="B13" i="6" s="1"/>
  <c r="B14" i="6" s="1"/>
  <c r="B18" i="6" s="1"/>
  <c r="B21" i="6" s="1"/>
  <c r="B25" i="6" s="1"/>
  <c r="B27" i="6" s="1"/>
  <c r="B34" i="6" s="1"/>
  <c r="B51" i="6" s="1"/>
  <c r="B78" i="37"/>
  <c r="B81" i="37" s="1"/>
  <c r="B41" i="37"/>
  <c r="B49"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13" i="46" s="1"/>
  <c r="B124" i="46" s="1"/>
  <c r="B130" i="46" s="1"/>
  <c r="B137" i="46" s="1"/>
  <c r="B139" i="46" s="1"/>
  <c r="B143" i="46" s="1"/>
  <c r="B144" i="46" s="1"/>
  <c r="B145" i="46" s="1"/>
  <c r="B153" i="46" s="1"/>
  <c r="B159" i="46" s="1"/>
  <c r="B160" i="46" s="1"/>
  <c r="B163" i="46" s="1"/>
  <c r="B174" i="46" s="1"/>
  <c r="B180" i="46" s="1"/>
  <c r="B220" i="46" s="1"/>
  <c r="B241" i="46" s="1"/>
  <c r="B260" i="46" s="1"/>
  <c r="B267" i="46" s="1"/>
  <c r="B318" i="46"/>
  <c r="B7" i="45"/>
  <c r="B10" i="45" s="1"/>
  <c r="B18" i="45" s="1"/>
  <c r="B21" i="45" s="1"/>
  <c r="B36" i="45"/>
  <c r="B47" i="45" s="1"/>
  <c r="B48" i="45" s="1"/>
  <c r="B50" i="45" s="1"/>
  <c r="B62" i="45" s="1"/>
  <c r="B70" i="45" s="1"/>
  <c r="B80" i="45" s="1"/>
  <c r="B82" i="45" s="1"/>
  <c r="B89" i="45" s="1"/>
  <c r="B131" i="45" s="1"/>
  <c r="B144" i="45" s="1"/>
  <c r="B150" i="45" s="1"/>
  <c r="B160" i="45" s="1"/>
  <c r="B162" i="45" s="1"/>
  <c r="B166" i="45" s="1"/>
  <c r="B167" i="45" s="1"/>
  <c r="B168" i="45" s="1"/>
  <c r="B175" i="45" s="1"/>
  <c r="B181" i="45" s="1"/>
  <c r="B182" i="45" s="1"/>
  <c r="B200" i="45"/>
  <c r="B237" i="45" s="1"/>
  <c r="B258" i="45" s="1"/>
  <c r="B277" i="45" s="1"/>
  <c r="B284" i="45" s="1"/>
  <c r="B19" i="65" l="1"/>
  <c r="B20" i="65" s="1"/>
  <c r="B22" i="65" s="1"/>
  <c r="B24" i="65" s="1"/>
  <c r="B31" i="65" s="1"/>
  <c r="B34" i="65" s="1"/>
  <c r="B44" i="65" s="1"/>
  <c r="B47" i="65" s="1"/>
  <c r="B53" i="65" s="1"/>
  <c r="B59" i="65" s="1"/>
  <c r="B63" i="65" s="1"/>
  <c r="B65" i="65" s="1"/>
  <c r="B74" i="65" s="1"/>
  <c r="B76" i="65" s="1"/>
  <c r="B79" i="65" s="1"/>
  <c r="B84" i="65" s="1"/>
  <c r="B93" i="65" s="1"/>
  <c r="B104" i="65" s="1"/>
  <c r="B117" i="65" s="1"/>
  <c r="B121" i="65" s="1"/>
  <c r="B125" i="65" s="1"/>
  <c r="B127" i="65" s="1"/>
  <c r="B130" i="65" s="1"/>
  <c r="B132" i="65" s="1"/>
  <c r="B134" i="65" s="1"/>
  <c r="B137" i="65" s="1"/>
  <c r="B140" i="65" s="1"/>
  <c r="B145" i="65" s="1"/>
  <c r="B156" i="65" s="1"/>
  <c r="B170" i="65" s="1"/>
  <c r="B184" i="65" s="1"/>
  <c r="B50" i="37"/>
  <c r="B53" i="37" s="1"/>
  <c r="B58" i="37"/>
  <c r="B63" i="37" s="1"/>
  <c r="B64" i="37" s="1"/>
  <c r="B65" i="37" s="1"/>
  <c r="B70" i="37" s="1"/>
  <c r="B74" i="37" s="1"/>
  <c r="B42" i="37"/>
  <c r="B46" i="37" s="1"/>
  <c r="B82" i="37"/>
  <c r="B84" i="37" s="1"/>
  <c r="B87" i="37"/>
  <c r="B93" i="37" l="1"/>
  <c r="B99" i="37" s="1"/>
  <c r="B88" i="37"/>
  <c r="B90" i="37" s="1"/>
  <c r="B94" i="37" l="1"/>
  <c r="B96" i="37" s="1"/>
  <c r="B100" i="37" l="1"/>
  <c r="B102" i="37" s="1"/>
  <c r="B105" i="37"/>
  <c r="B111" i="37" l="1"/>
  <c r="B106" i="37"/>
  <c r="B108" i="37" s="1"/>
  <c r="B116" i="37" l="1"/>
  <c r="B112" i="37"/>
  <c r="B114" i="37" s="1"/>
  <c r="B133" i="37" l="1"/>
  <c r="B117" i="37"/>
  <c r="B126" i="37" s="1"/>
  <c r="B129" i="37" s="1"/>
  <c r="B132" i="37" s="1"/>
  <c r="B141" i="37" l="1"/>
  <c r="B142" i="37" s="1"/>
  <c r="B144" i="37" s="1"/>
  <c r="B147" i="37" s="1"/>
  <c r="B148" i="37" s="1"/>
  <c r="B134" i="37"/>
  <c r="B136" i="37" s="1"/>
  <c r="B139" i="37" s="1"/>
  <c r="B140"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tc={CF2475CB-4DEB-48E3-8E05-E86331D958FA}</author>
  </authors>
  <commentList>
    <comment ref="B155" authorId="0" shapeId="0" xr:uid="{CF2475CB-4DEB-48E3-8E05-E86331D958FA}">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si se utiliza otros</t>
      </text>
    </comment>
  </commentList>
</comments>
</file>

<file path=xl/sharedStrings.xml><?xml version="1.0" encoding="utf-8"?>
<sst xmlns="http://schemas.openxmlformats.org/spreadsheetml/2006/main" count="36530" uniqueCount="9773">
  <si>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</si>
  <si>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</si>
  <si>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</si>
  <si>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</si>
  <si>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</si>
  <si>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</si>
  <si>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</si>
  <si>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</si>
  <si>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</si>
  <si>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</si>
  <si>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</si>
  <si>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</si>
  <si>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</si>
  <si>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</si>
  <si>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</si>
  <si>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</si>
  <si>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</si>
  <si>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</si>
  <si>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</si>
  <si>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</si>
  <si>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</si>
  <si>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</si>
  <si>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</si>
  <si>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</si>
  <si>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</si>
  <si>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</si>
  <si>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</si>
  <si>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</si>
  <si>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</si>
  <si>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</si>
  <si>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</si>
  <si>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</si>
  <si>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</si>
  <si>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</si>
  <si>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</si>
  <si>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</si>
  <si>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</si>
  <si>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</si>
  <si>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</si>
  <si>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</si>
  <si>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</si>
  <si>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</si>
  <si>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</si>
  <si>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</si>
  <si>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</si>
  <si>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</si>
  <si>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</si>
  <si>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</si>
  <si>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</si>
  <si>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</si>
  <si>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</si>
  <si>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</si>
  <si>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</si>
  <si>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</si>
  <si>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</si>
  <si>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</si>
  <si>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</si>
  <si>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</si>
  <si>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</si>
  <si>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</si>
  <si>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</si>
  <si>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</si>
  <si>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</si>
  <si>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</si>
  <si>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</si>
  <si>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</si>
  <si>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</si>
  <si>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</si>
  <si>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</si>
  <si>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</si>
  <si>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</si>
  <si>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</si>
  <si>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</si>
  <si>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</si>
  <si>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</si>
  <si>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</si>
  <si>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</si>
  <si>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</si>
  <si>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</si>
  <si>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</si>
  <si>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</si>
  <si>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</si>
  <si>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</si>
  <si>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</si>
  <si>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</si>
  <si>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</si>
  <si>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</si>
  <si>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</si>
  <si>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</si>
  <si>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</si>
  <si>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</si>
  <si>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</si>
  <si>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</si>
  <si>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</si>
  <si>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</si>
  <si>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</si>
  <si>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</si>
  <si>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</si>
  <si>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</si>
  <si>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</si>
  <si>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</si>
  <si>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</si>
  <si>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</si>
  <si>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</si>
  <si>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</si>
  <si>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</si>
  <si>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</si>
  <si>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</si>
  <si>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</si>
  <si>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</si>
  <si>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</si>
  <si>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</si>
  <si>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</si>
  <si>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</si>
  <si>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</si>
  <si>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</si>
  <si>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</si>
  <si>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</si>
  <si>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</si>
  <si>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</si>
  <si>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</si>
  <si>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</si>
  <si>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</si>
  <si>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</si>
  <si>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</si>
  <si>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</si>
  <si>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</si>
  <si>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</si>
  <si>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</si>
  <si>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</si>
  <si>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</si>
  <si>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</si>
  <si>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</si>
  <si>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</si>
  <si>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</si>
  <si>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</si>
  <si>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</si>
  <si>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</si>
  <si>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</si>
  <si>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</si>
  <si>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</si>
  <si>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</si>
  <si>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</si>
  <si>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</si>
  <si>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</si>
  <si>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</si>
  <si>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</si>
  <si>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</si>
  <si>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</si>
  <si>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</si>
  <si>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</si>
  <si>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</si>
  <si>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</si>
  <si>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</si>
  <si>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</si>
  <si>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</si>
  <si>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</si>
  <si>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</si>
  <si>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</si>
  <si>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</si>
  <si>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</si>
  <si>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</si>
  <si>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</si>
  <si>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</si>
  <si>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</si>
  <si>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</si>
  <si>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</si>
  <si>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</si>
  <si>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</si>
  <si>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</si>
  <si>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</si>
  <si>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</si>
  <si>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</si>
  <si>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</si>
  <si>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</si>
  <si>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</si>
  <si>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</si>
  <si>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</si>
  <si>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</si>
  <si>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</si>
  <si>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</si>
  <si>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</si>
  <si>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</si>
  <si>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</si>
  <si>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</si>
  <si>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</si>
  <si>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</si>
  <si>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</si>
  <si>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</si>
  <si>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</si>
  <si>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</si>
  <si>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</si>
  <si>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</si>
  <si>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</si>
  <si>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</si>
  <si>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</si>
  <si>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</si>
  <si>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</si>
  <si>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</si>
  <si>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</si>
  <si>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</si>
  <si>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</si>
  <si>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</si>
  <si>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</si>
  <si>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</si>
  <si>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</si>
  <si>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</si>
  <si>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</si>
  <si>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</si>
  <si>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</si>
  <si>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</si>
  <si>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</si>
  <si>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</si>
  <si>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</si>
  <si>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</si>
  <si>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</si>
  <si>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</si>
  <si>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</si>
  <si>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</si>
  <si>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</si>
  <si>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</si>
  <si>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</si>
  <si>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</si>
  <si>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</si>
  <si>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</si>
  <si>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</si>
  <si>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</si>
  <si>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</si>
  <si>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</si>
  <si>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</si>
  <si>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</si>
  <si>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</si>
  <si>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</si>
  <si>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</si>
  <si>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</si>
  <si>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</si>
  <si>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</si>
  <si>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</si>
  <si>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</si>
  <si>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</si>
  <si>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</si>
  <si>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</si>
  <si>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</si>
  <si>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</si>
  <si>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</si>
  <si>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</si>
  <si>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</si>
  <si>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</si>
  <si>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</si>
  <si>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</si>
  <si>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</si>
  <si>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</si>
  <si>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</si>
  <si>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</si>
  <si>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</si>
  <si>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</si>
  <si>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</si>
  <si>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</si>
  <si>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</si>
  <si>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</si>
  <si>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</si>
  <si>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</si>
  <si>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</si>
  <si>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</si>
  <si>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</si>
  <si>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</si>
  <si>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</si>
  <si>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</si>
  <si>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</si>
  <si>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</si>
  <si>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</si>
  <si>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</si>
  <si>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</si>
  <si>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</si>
  <si>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</si>
  <si>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</si>
  <si>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</si>
  <si>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</si>
  <si>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</si>
  <si>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</si>
  <si>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</si>
  <si>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</si>
  <si>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</si>
  <si>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</si>
  <si>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</si>
  <si>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</si>
  <si>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</si>
  <si>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</si>
  <si>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</si>
  <si>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</si>
  <si>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</si>
  <si>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</si>
  <si>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</si>
  <si>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</si>
  <si>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</si>
  <si>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</si>
  <si>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</si>
  <si>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</si>
  <si>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</si>
  <si>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</si>
  <si>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</si>
  <si>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</si>
  <si>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</si>
  <si>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</si>
  <si>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</si>
  <si>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</si>
  <si>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</si>
  <si>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</si>
  <si>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</si>
  <si>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</si>
  <si>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</si>
  <si>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</si>
  <si>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</si>
  <si>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</si>
  <si>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</si>
  <si>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</si>
  <si>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</si>
  <si>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</si>
  <si>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</si>
  <si>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</si>
  <si>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</si>
  <si>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</si>
  <si>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</si>
  <si>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</si>
  <si>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</si>
  <si>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</si>
  <si>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</si>
  <si>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</si>
  <si>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</si>
  <si>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</si>
  <si>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</si>
  <si>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</si>
  <si>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</si>
  <si>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</si>
  <si>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</si>
  <si>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</si>
  <si>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</si>
  <si>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</si>
  <si>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</si>
  <si>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</si>
  <si>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</si>
  <si>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</si>
  <si>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</si>
  <si>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</si>
  <si>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</si>
  <si>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</si>
  <si>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</si>
  <si>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</si>
  <si>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</si>
  <si>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</si>
  <si>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</si>
  <si>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</si>
  <si>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</si>
  <si>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</si>
  <si>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</si>
  <si>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</si>
  <si>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</si>
  <si>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</si>
  <si>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</si>
  <si>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</si>
  <si>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</si>
  <si>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</si>
  <si>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</si>
  <si>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</si>
  <si>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</si>
  <si>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</si>
  <si>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</si>
  <si>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</si>
  <si>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</si>
  <si>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</si>
  <si>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</si>
  <si>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</si>
  <si>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</si>
  <si>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</si>
  <si>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</si>
  <si>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</si>
  <si>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</si>
  <si>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</si>
  <si>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</si>
  <si>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</si>
  <si>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</si>
  <si>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</si>
  <si>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</si>
  <si>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</si>
  <si>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</si>
  <si>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</si>
  <si>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</si>
  <si>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</si>
  <si>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</si>
  <si>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</si>
  <si>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</si>
  <si>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</si>
  <si>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</si>
  <si>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</si>
  <si>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</si>
  <si>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</si>
  <si>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</si>
  <si>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</si>
  <si>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</si>
  <si>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</si>
  <si>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</si>
  <si>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</si>
  <si>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</si>
  <si>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</si>
  <si>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</si>
  <si>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</si>
  <si>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</si>
  <si>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</si>
  <si>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</si>
  <si>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</si>
  <si>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</si>
  <si>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</si>
  <si>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</si>
  <si>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</si>
  <si>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</si>
  <si>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</si>
  <si>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</si>
  <si>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</si>
  <si>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</si>
  <si>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</si>
  <si>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</si>
  <si>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</si>
  <si>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</si>
  <si>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</si>
  <si>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</si>
  <si>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</si>
  <si>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</si>
  <si>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</si>
  <si>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</si>
  <si>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</si>
  <si>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</si>
  <si>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</si>
  <si>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</si>
  <si>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</si>
  <si>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</si>
  <si>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</si>
  <si>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</si>
  <si>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</si>
  <si>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</si>
  <si>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</si>
  <si>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</si>
  <si>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</si>
  <si>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</si>
  <si>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</si>
  <si>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</si>
  <si>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</si>
  <si>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</si>
  <si>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</si>
  <si>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</si>
  <si>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</si>
  <si>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</si>
  <si>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</si>
  <si>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</si>
  <si>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</si>
  <si>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</si>
  <si>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</si>
  <si>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</si>
  <si>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</si>
  <si>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</si>
  <si>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</si>
  <si>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</si>
  <si>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</si>
  <si>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</si>
  <si>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</si>
  <si>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</si>
  <si>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</si>
  <si>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</si>
  <si>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</si>
  <si>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</si>
  <si>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</si>
  <si>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</si>
  <si>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</si>
  <si>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</si>
  <si>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</si>
  <si>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</si>
  <si>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</si>
  <si>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</si>
  <si>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</si>
  <si>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</si>
  <si>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</si>
  <si>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</si>
  <si>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</si>
  <si>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</si>
  <si>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</si>
  <si>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</si>
  <si>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</si>
  <si>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</si>
  <si>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</si>
  <si>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</si>
  <si>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</si>
  <si>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</si>
  <si>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</si>
  <si>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</si>
  <si>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</si>
  <si>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</si>
  <si>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</si>
  <si>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</si>
  <si>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</si>
  <si>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</si>
  <si>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</si>
  <si>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</si>
  <si>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</si>
  <si>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</si>
  <si>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</si>
  <si>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</si>
  <si>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</si>
  <si>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</si>
  <si>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</si>
  <si>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</si>
  <si>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</si>
  <si>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</si>
  <si>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</si>
  <si>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</si>
  <si>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</si>
  <si>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</si>
  <si>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</si>
  <si>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</si>
  <si>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</si>
  <si>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</si>
  <si>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</si>
  <si>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</si>
  <si>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</si>
  <si>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</si>
  <si>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</si>
  <si>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</si>
  <si>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</si>
  <si>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</si>
  <si>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</si>
  <si>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</si>
  <si>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</si>
  <si>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</si>
  <si>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</si>
  <si>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</si>
  <si>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</si>
  <si>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</si>
  <si>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</si>
  <si>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</si>
  <si>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</si>
  <si>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</si>
  <si>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</si>
  <si>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</si>
  <si>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</si>
  <si>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</si>
  <si>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</si>
  <si>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</si>
  <si>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</si>
  <si>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</si>
  <si>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</si>
  <si>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</si>
  <si>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</si>
  <si>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</si>
  <si>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</si>
  <si>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</si>
  <si>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</si>
  <si>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</si>
  <si>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</si>
  <si>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</si>
  <si>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</si>
  <si>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</si>
  <si>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</si>
  <si>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</si>
  <si>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</si>
  <si>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</si>
  <si>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</si>
  <si>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</si>
  <si>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</si>
  <si>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</si>
  <si>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</si>
  <si>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</si>
  <si>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</si>
  <si>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</si>
  <si>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</si>
  <si>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</si>
  <si>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</si>
  <si>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</si>
  <si>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</si>
  <si>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</si>
  <si>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</si>
  <si>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</si>
  <si>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</si>
  <si>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</si>
  <si>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</si>
  <si>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</si>
  <si>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</si>
  <si>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</si>
  <si>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</si>
  <si>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</si>
  <si>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</si>
  <si>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</si>
  <si>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</si>
  <si>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</si>
  <si>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</si>
  <si>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</si>
  <si>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</si>
  <si>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</si>
  <si>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</si>
  <si>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</si>
  <si>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</si>
  <si>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</si>
  <si>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</si>
  <si>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</si>
  <si>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</si>
  <si>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</si>
  <si>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</si>
  <si>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</si>
  <si>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</si>
  <si>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</si>
  <si>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</si>
  <si>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</si>
  <si>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</si>
  <si>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</si>
  <si>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</si>
  <si>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</si>
  <si>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</si>
  <si>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</si>
  <si>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</si>
  <si>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</si>
  <si>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</si>
  <si>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</si>
  <si>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</si>
  <si>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</si>
  <si>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</si>
  <si>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</si>
  <si>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</si>
  <si>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</si>
  <si>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</si>
  <si>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</si>
  <si>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</si>
  <si>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</si>
  <si>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</si>
  <si>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</si>
  <si>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</si>
  <si>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</si>
  <si>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</si>
  <si>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</si>
  <si>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</si>
  <si>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</si>
  <si>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</si>
  <si>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</si>
  <si>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</si>
  <si>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</si>
  <si>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</si>
  <si>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</si>
  <si>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</si>
  <si>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</si>
  <si>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</si>
  <si>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</si>
  <si>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</si>
  <si>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</si>
  <si>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</si>
  <si>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</si>
  <si>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</si>
  <si>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</si>
  <si>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</si>
  <si>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</si>
  <si>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</si>
  <si>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</si>
  <si>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</si>
  <si>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</si>
  <si>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</si>
  <si>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</si>
  <si>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</si>
  <si>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</si>
  <si>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</si>
  <si>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</si>
  <si>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</si>
  <si>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</si>
  <si>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</si>
  <si>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</si>
  <si>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</si>
  <si>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</si>
  <si>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</si>
  <si>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</si>
  <si>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</si>
  <si>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</si>
  <si>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</si>
  <si>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</si>
  <si>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</si>
  <si>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</si>
  <si>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</si>
  <si>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</si>
  <si>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</si>
  <si>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</si>
  <si>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</si>
  <si>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</si>
  <si>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</si>
  <si>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</si>
  <si>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</si>
  <si>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</si>
  <si>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</si>
  <si>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</si>
  <si>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</si>
  <si>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</si>
  <si>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</si>
  <si>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</si>
  <si>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</si>
  <si>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</si>
  <si>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</si>
  <si>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</si>
  <si>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</si>
  <si>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</si>
  <si>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</si>
  <si>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</si>
  <si>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</si>
  <si>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</si>
  <si>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</si>
  <si>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</si>
  <si>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</si>
  <si>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</si>
  <si>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</si>
  <si>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</si>
  <si>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</si>
  <si>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</si>
  <si>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</si>
  <si>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</si>
  <si>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</si>
  <si>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</si>
  <si>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</si>
  <si>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</si>
  <si>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</si>
  <si>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</si>
  <si>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</si>
  <si>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</si>
  <si>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</si>
  <si>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</si>
  <si>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</si>
  <si>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</si>
  <si>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</si>
  <si>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</si>
  <si>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</si>
  <si>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</si>
  <si>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2765</t>
  </si>
  <si>
    <t>2766</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</si>
  <si>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</si>
  <si>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</si>
  <si>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</si>
  <si>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</si>
  <si>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</si>
  <si>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</si>
  <si>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</si>
  <si>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</si>
  <si>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</si>
  <si>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</si>
  <si>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</si>
  <si>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</si>
  <si>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</si>
  <si>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</si>
  <si>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</si>
  <si>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</si>
  <si>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</si>
  <si>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</si>
  <si>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</si>
  <si>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</si>
  <si>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</si>
  <si>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</si>
  <si>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</si>
  <si>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</si>
  <si>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</si>
  <si>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</si>
  <si>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</si>
  <si>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</si>
  <si>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</si>
  <si>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</si>
  <si>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</si>
  <si>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</si>
  <si>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</si>
  <si>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</si>
  <si>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</si>
  <si>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</si>
  <si>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</si>
  <si>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</si>
  <si>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</si>
  <si>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</si>
  <si>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</si>
  <si>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</si>
  <si>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</si>
  <si>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</si>
  <si>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</si>
  <si>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</si>
  <si>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</si>
  <si>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</si>
  <si>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</si>
  <si>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</si>
  <si>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</si>
  <si>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</si>
  <si>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</si>
  <si>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</si>
  <si>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</si>
  <si>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</si>
  <si>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</si>
  <si>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</si>
  <si>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</si>
  <si>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</si>
  <si>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</si>
  <si>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</si>
  <si>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</si>
  <si>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</si>
  <si>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</si>
  <si>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</si>
  <si>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</si>
  <si>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</si>
  <si>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</si>
  <si>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</si>
  <si>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</si>
  <si>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</si>
  <si>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</si>
  <si>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</si>
  <si>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</si>
  <si>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</si>
  <si>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</si>
  <si>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</si>
  <si>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</si>
  <si>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</si>
  <si>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</si>
  <si>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</si>
  <si>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</si>
  <si>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</si>
  <si>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</si>
  <si>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</si>
  <si>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</si>
  <si>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</si>
  <si>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</si>
  <si>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</si>
  <si>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</si>
  <si>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</si>
  <si>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</si>
  <si>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</si>
  <si>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</si>
  <si>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</si>
  <si>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</si>
  <si>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</si>
  <si>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</si>
  <si>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</si>
  <si>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</si>
  <si>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</si>
  <si>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</si>
  <si>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</si>
  <si>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</si>
  <si>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</si>
  <si>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</si>
  <si>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</si>
  <si>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</si>
  <si>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</si>
  <si>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</si>
  <si>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</si>
  <si>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</si>
  <si>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</si>
  <si>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</si>
  <si>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</si>
  <si>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</si>
  <si>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</si>
  <si>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</si>
  <si>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</si>
  <si>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</si>
  <si>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</si>
  <si>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</si>
  <si>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</si>
  <si>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</si>
  <si>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</si>
  <si>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</si>
  <si>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</si>
  <si>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</si>
  <si>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</si>
  <si>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</si>
  <si>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</si>
  <si>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</si>
  <si>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</si>
  <si>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</si>
  <si>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</si>
  <si>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</si>
  <si>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</si>
  <si>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</si>
  <si>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</si>
  <si>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</si>
  <si>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</si>
  <si>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</si>
  <si>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</si>
  <si>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</si>
  <si>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</si>
  <si>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</si>
  <si>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</si>
  <si>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</si>
  <si>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</si>
  <si>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</si>
  <si>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</si>
  <si>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</si>
  <si>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</si>
  <si>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</si>
  <si>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</si>
  <si>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</si>
  <si>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</si>
  <si>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</si>
  <si>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</si>
  <si>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</si>
  <si>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</si>
  <si>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</si>
  <si>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</si>
  <si>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</si>
  <si>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</si>
  <si>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</si>
  <si>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</si>
  <si>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</si>
  <si>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</si>
  <si>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</si>
  <si>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</si>
  <si>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</si>
  <si>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</si>
  <si>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</si>
  <si>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</si>
  <si>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</si>
  <si>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</si>
  <si>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</si>
  <si>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</si>
  <si>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</si>
  <si>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</si>
  <si>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</si>
  <si>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</si>
  <si>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</si>
  <si>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</si>
  <si>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</si>
  <si>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</si>
  <si>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</si>
  <si>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</si>
  <si>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</si>
  <si>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</si>
  <si>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</si>
  <si>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</si>
  <si>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</si>
  <si>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</si>
  <si>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</si>
  <si>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</si>
  <si>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</si>
  <si>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</si>
  <si>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</si>
  <si>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</si>
  <si>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</si>
  <si>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</si>
  <si>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</si>
  <si>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</si>
  <si>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</si>
  <si>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</si>
  <si>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</si>
  <si>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</si>
  <si>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</si>
  <si>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</si>
  <si>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</si>
  <si>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</si>
  <si>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</si>
  <si>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</si>
  <si>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</si>
  <si>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</si>
  <si>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</si>
  <si>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</si>
  <si>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</si>
  <si>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</si>
  <si>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</si>
  <si>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</si>
  <si>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</si>
  <si>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</si>
  <si>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</si>
  <si>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</si>
  <si>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</si>
  <si>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</si>
  <si>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</si>
  <si>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</si>
  <si>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</si>
  <si>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</si>
  <si>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</si>
  <si>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</si>
  <si>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</si>
  <si>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</si>
  <si>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</si>
  <si>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</si>
  <si>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</si>
  <si>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</si>
  <si>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</si>
  <si>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</si>
  <si>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</si>
  <si>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</si>
  <si>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</si>
  <si>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</si>
  <si>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</si>
  <si>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</si>
  <si>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</si>
  <si>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</si>
  <si>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</si>
  <si>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</si>
  <si>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</si>
  <si>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</si>
  <si>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</si>
  <si>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</si>
  <si>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</si>
  <si>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</si>
  <si>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</si>
  <si>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</si>
  <si>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</si>
  <si>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</si>
  <si>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</si>
  <si>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</si>
  <si>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</si>
  <si>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</si>
  <si>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</si>
  <si>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</si>
  <si>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</si>
  <si>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</si>
  <si>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</si>
  <si>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</si>
  <si>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</si>
  <si>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</si>
  <si>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</si>
  <si>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</si>
  <si>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</si>
  <si>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</si>
  <si>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</si>
  <si>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</si>
  <si>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</si>
  <si>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</si>
  <si>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</si>
  <si>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</si>
  <si>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</si>
  <si>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</si>
  <si>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</si>
  <si>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</si>
  <si>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</si>
  <si>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</si>
  <si>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</si>
  <si>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</si>
  <si>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</si>
  <si>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</si>
  <si>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</si>
  <si>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</si>
  <si>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</si>
  <si>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</si>
  <si>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</si>
  <si>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</si>
  <si>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</si>
  <si>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</si>
  <si>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</si>
  <si>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</si>
  <si>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</si>
  <si>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</si>
  <si>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</si>
  <si>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</si>
  <si>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</si>
  <si>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</si>
  <si>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</si>
  <si>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</si>
  <si>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</si>
  <si>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</si>
  <si>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</si>
  <si>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</si>
  <si>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</si>
  <si>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</si>
  <si>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</si>
  <si>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</si>
  <si>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</si>
  <si>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</si>
  <si>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</si>
  <si>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</si>
  <si>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</si>
  <si>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</si>
  <si>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</si>
  <si>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</si>
  <si>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</si>
  <si>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</si>
  <si>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</si>
  <si>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</si>
  <si>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</si>
  <si>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</si>
  <si>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</si>
  <si>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</si>
  <si>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</si>
  <si>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</si>
  <si>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</si>
  <si>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</si>
  <si>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</si>
  <si>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</si>
  <si>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</si>
  <si>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</si>
  <si>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</si>
  <si>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</si>
  <si>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</si>
  <si>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</si>
  <si>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</si>
  <si>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</si>
  <si>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</si>
  <si>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</si>
  <si>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</si>
  <si>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</si>
  <si>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</si>
  <si>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</si>
  <si>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</si>
  <si>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</si>
  <si>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</si>
  <si>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</si>
  <si>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</si>
  <si>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</si>
  <si>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</si>
  <si>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</si>
  <si>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</si>
  <si>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</si>
  <si>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</si>
  <si>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</si>
  <si>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</si>
  <si>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</si>
  <si>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</si>
  <si>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</si>
  <si>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</si>
  <si>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</si>
  <si>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</si>
  <si>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</si>
  <si>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</si>
  <si>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</si>
  <si>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</si>
  <si>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</si>
  <si>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</si>
  <si>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</si>
  <si>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</si>
  <si>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</si>
  <si>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</si>
  <si>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</si>
  <si>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</si>
  <si>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</si>
  <si>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</si>
  <si>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</si>
  <si>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</si>
  <si>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</si>
  <si>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</si>
  <si>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</si>
  <si>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</si>
  <si>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</si>
  <si>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</si>
  <si>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</si>
  <si>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</si>
  <si>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</si>
  <si>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</si>
  <si>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</si>
  <si>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</si>
  <si>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</si>
  <si>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</si>
  <si>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</si>
  <si>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</si>
  <si>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</si>
  <si>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</si>
  <si>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</si>
  <si>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</si>
  <si>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</si>
  <si>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</si>
  <si>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</si>
  <si>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</si>
  <si>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</si>
  <si>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</si>
  <si>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</si>
  <si>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</si>
  <si>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</si>
  <si>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</si>
  <si>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</si>
  <si>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</si>
  <si>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</si>
  <si>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</si>
  <si>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</si>
  <si>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</si>
  <si>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</si>
  <si>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</si>
  <si>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</si>
  <si>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</si>
  <si>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</si>
  <si>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</si>
  <si>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</si>
  <si>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</si>
  <si>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</si>
  <si>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</si>
  <si>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</si>
  <si>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</si>
  <si>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</si>
  <si>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</si>
  <si>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</si>
  <si>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</si>
  <si>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</si>
  <si>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</si>
  <si>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</si>
  <si>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</si>
  <si>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</si>
  <si>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</si>
  <si>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</si>
  <si>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</si>
  <si>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</si>
  <si>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</si>
  <si>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</si>
  <si>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</si>
  <si>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</si>
  <si>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</si>
  <si>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</si>
  <si>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</si>
  <si>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</si>
  <si>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</si>
  <si>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</si>
  <si>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</si>
  <si>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</si>
  <si>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</si>
  <si>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</si>
  <si>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</si>
  <si>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</si>
  <si>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</si>
  <si>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</si>
  <si>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</si>
  <si>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</si>
  <si>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</si>
  <si>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</si>
  <si>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</si>
  <si>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</si>
  <si>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</si>
  <si>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</si>
  <si>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</si>
  <si>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</si>
  <si>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</si>
  <si>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</si>
  <si>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</si>
  <si>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</si>
  <si>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</si>
  <si>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</si>
  <si>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</si>
  <si>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</si>
  <si>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</si>
  <si>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</si>
  <si>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</si>
  <si>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</si>
  <si>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</si>
  <si>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</si>
  <si>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</si>
  <si>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</si>
  <si>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</si>
  <si>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</si>
  <si>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</si>
  <si>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</si>
  <si>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</si>
  <si>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</si>
  <si>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</si>
  <si>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</si>
  <si>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</si>
  <si>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</si>
  <si>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</si>
  <si>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</si>
  <si>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</si>
  <si>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</si>
  <si>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</si>
  <si>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</si>
  <si>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</si>
  <si>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</si>
  <si>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</si>
  <si>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</si>
  <si>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</si>
  <si>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</si>
  <si>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</si>
  <si>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</si>
  <si>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</si>
  <si>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</si>
  <si>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</si>
  <si>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</si>
  <si>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</si>
  <si>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</si>
  <si>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</si>
  <si>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</si>
  <si>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</si>
  <si>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</si>
  <si>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</si>
  <si>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</si>
  <si>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</si>
  <si>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</si>
  <si>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</si>
  <si>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</si>
  <si>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</si>
  <si>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</si>
  <si>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</si>
  <si>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</si>
  <si>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</si>
  <si>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</si>
  <si>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</si>
  <si>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</si>
  <si>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</si>
  <si>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</si>
  <si>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</si>
  <si>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</si>
  <si>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</si>
  <si>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</si>
  <si>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</si>
  <si>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</si>
  <si>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</si>
  <si>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</si>
  <si>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</si>
  <si>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</si>
  <si>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</si>
  <si>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</si>
  <si>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</si>
  <si>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</si>
  <si>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</si>
  <si>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</si>
  <si>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</si>
  <si>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</si>
  <si>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</si>
  <si>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</si>
  <si>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</si>
  <si>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</si>
  <si>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</si>
  <si>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</si>
  <si>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</si>
  <si>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</si>
  <si>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</si>
  <si>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</si>
  <si>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</si>
  <si>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</si>
  <si>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</si>
  <si>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</si>
  <si>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</si>
  <si>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</si>
  <si>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</si>
  <si>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</si>
  <si>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</si>
  <si>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</si>
  <si>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</si>
  <si>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</si>
  <si>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</si>
  <si>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</si>
  <si>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</si>
  <si>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</si>
  <si>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</si>
  <si>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</si>
  <si>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</si>
  <si>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</si>
  <si>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</si>
  <si>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</si>
  <si>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</si>
  <si>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</si>
  <si>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</si>
  <si>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</si>
  <si>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</si>
  <si>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</si>
  <si>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</si>
  <si>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</si>
  <si>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</si>
  <si>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</si>
  <si>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</si>
  <si>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</si>
  <si>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</si>
  <si>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</si>
  <si>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</si>
  <si>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</si>
  <si>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</si>
  <si>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</si>
  <si>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</si>
  <si>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</si>
  <si>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</si>
  <si>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</si>
  <si>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</si>
  <si>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</si>
  <si>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</si>
  <si>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</si>
  <si>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</si>
  <si>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</si>
  <si>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</si>
  <si>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</si>
  <si>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</si>
  <si>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</si>
  <si>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</si>
  <si>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</si>
  <si>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</si>
  <si>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</si>
  <si>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</si>
  <si>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</si>
  <si>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</si>
  <si>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</si>
  <si>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</si>
  <si>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</si>
  <si>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</si>
  <si>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</si>
  <si>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</si>
  <si>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</si>
  <si>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</si>
  <si>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</si>
  <si>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</si>
  <si>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</si>
  <si>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</si>
  <si>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</si>
  <si>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</si>
  <si>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</si>
  <si>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</si>
  <si>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</si>
  <si>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</si>
  <si>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</si>
  <si>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</si>
  <si>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</si>
  <si>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</si>
  <si>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</si>
  <si>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</si>
  <si>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</si>
  <si>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</si>
  <si>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</si>
  <si>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</si>
  <si>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</si>
  <si>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</si>
  <si>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</si>
  <si>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</si>
  <si>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</si>
  <si>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</si>
  <si>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</si>
  <si>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</si>
  <si>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</si>
  <si>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</si>
  <si>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</si>
  <si>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</si>
  <si>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</si>
  <si>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</si>
  <si>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</si>
  <si>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</si>
  <si>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</si>
  <si>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</si>
  <si>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</si>
  <si>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</si>
  <si>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</si>
  <si>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</si>
  <si>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</si>
  <si>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</si>
  <si>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</si>
  <si>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</si>
  <si>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</si>
  <si>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</si>
  <si>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</si>
  <si>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</si>
  <si>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</si>
  <si>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</si>
  <si>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</si>
  <si>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</si>
  <si>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</si>
  <si>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</si>
  <si>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</si>
  <si>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</si>
  <si>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</si>
  <si>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</si>
  <si>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</si>
  <si>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</si>
  <si>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</si>
  <si>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</si>
  <si>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</si>
  <si>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</si>
  <si>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</si>
  <si>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</si>
  <si>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</si>
  <si>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</si>
  <si>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</si>
  <si>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</si>
  <si>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</si>
  <si>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</si>
  <si>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</si>
  <si>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</si>
  <si>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</si>
  <si>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</si>
  <si>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</si>
  <si>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</si>
  <si>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</si>
  <si>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</si>
  <si>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</si>
  <si>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</si>
  <si>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</si>
  <si>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</si>
  <si>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</si>
  <si>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</si>
  <si>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</si>
  <si>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</si>
  <si>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</si>
  <si>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</si>
  <si>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</si>
  <si>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</si>
  <si>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</si>
  <si>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</si>
  <si>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</si>
  <si>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</si>
  <si>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</si>
  <si>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</si>
  <si>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</si>
  <si>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</si>
  <si>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</si>
  <si>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</si>
  <si>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</si>
  <si>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</si>
  <si>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</si>
  <si>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</si>
  <si>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</si>
  <si>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</si>
  <si>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</si>
  <si>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</si>
  <si>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</si>
  <si>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</si>
  <si>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</si>
  <si>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</si>
  <si>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</si>
  <si>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</si>
  <si>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</si>
  <si>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</si>
  <si>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</si>
  <si>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</si>
  <si>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</si>
  <si>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</si>
  <si>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</si>
  <si>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</si>
  <si>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</si>
  <si>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</si>
  <si>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</si>
  <si>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</si>
  <si>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</si>
  <si>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</si>
  <si>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</si>
  <si>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</si>
  <si>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</si>
  <si>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</si>
  <si>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</si>
  <si>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</si>
  <si>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</si>
  <si>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</si>
  <si>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</si>
  <si>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</si>
  <si>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</si>
  <si>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</si>
  <si>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</si>
  <si>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</si>
  <si>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</si>
  <si>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</si>
  <si>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</si>
  <si>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</si>
  <si>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</si>
  <si>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</si>
  <si>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</si>
  <si>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</si>
  <si>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</si>
  <si>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</si>
  <si>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</si>
  <si>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</si>
  <si>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</si>
  <si>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</si>
  <si>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</si>
  <si>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</si>
  <si>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</si>
  <si>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</si>
  <si>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</si>
  <si>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</si>
  <si>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</si>
  <si>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</si>
  <si>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</si>
  <si>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</si>
  <si>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</si>
  <si>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</si>
  <si>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</si>
  <si>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</si>
  <si>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</si>
  <si>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</si>
  <si>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</si>
  <si>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</si>
  <si>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</si>
  <si>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</si>
  <si>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</si>
  <si>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</si>
  <si>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</si>
  <si>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</si>
  <si>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</si>
  <si>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</si>
  <si>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</si>
  <si>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</si>
  <si>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</si>
  <si>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</si>
  <si>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</si>
  <si>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</si>
  <si>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</si>
  <si>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</si>
  <si>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</si>
  <si>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</si>
  <si>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</si>
  <si>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</si>
  <si>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</si>
  <si>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</si>
  <si>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</si>
  <si>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</si>
  <si>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</si>
  <si>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</si>
  <si>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</si>
  <si>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</si>
  <si>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</si>
  <si>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</si>
  <si>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</si>
  <si>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</si>
  <si>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</si>
  <si>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</si>
  <si>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</si>
  <si>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</si>
  <si>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</si>
  <si>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</si>
  <si>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</si>
  <si>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</si>
  <si>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</si>
  <si>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</si>
  <si>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</si>
  <si>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</si>
  <si>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</si>
  <si>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</si>
  <si>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</si>
  <si>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</si>
  <si>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</si>
  <si>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</si>
  <si>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</si>
  <si>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</si>
  <si>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</si>
  <si>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</si>
  <si>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</si>
  <si>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</si>
  <si>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</si>
  <si>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</si>
  <si>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</si>
  <si>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</si>
  <si>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</si>
  <si>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</si>
  <si>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</si>
  <si>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</si>
  <si>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</si>
  <si>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</si>
  <si>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</si>
  <si>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</si>
  <si>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</si>
  <si>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</si>
  <si>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</si>
  <si>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</si>
  <si>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</si>
  <si>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</si>
  <si>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</si>
  <si>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</si>
  <si>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</si>
  <si>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</si>
  <si>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</si>
  <si>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</si>
  <si>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</si>
  <si>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</si>
  <si>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</si>
  <si>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</si>
  <si>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</si>
  <si>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</si>
  <si>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</si>
  <si>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</si>
  <si>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</si>
  <si>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</si>
  <si>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</si>
  <si>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</si>
  <si>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</si>
  <si>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</si>
  <si>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</si>
  <si>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</si>
  <si>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</si>
  <si>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</si>
  <si>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</si>
  <si>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</si>
  <si>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</si>
  <si>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</si>
  <si>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</si>
  <si>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</si>
  <si>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</si>
  <si>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</si>
  <si>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</si>
  <si>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</si>
  <si>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</si>
  <si>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</si>
  <si>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</si>
  <si>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</si>
  <si>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</si>
  <si>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</si>
  <si>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</si>
  <si>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</si>
  <si>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</si>
  <si>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</si>
  <si>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</si>
  <si>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</si>
  <si>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</si>
  <si>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</si>
  <si>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</si>
  <si>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</si>
  <si>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</si>
  <si>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</si>
  <si>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</si>
  <si>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</si>
  <si>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</si>
  <si>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</si>
  <si>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</si>
  <si>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</si>
  <si>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</si>
  <si>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</si>
  <si>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</si>
  <si>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</si>
  <si>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</si>
  <si>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</si>
  <si>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</si>
  <si>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</si>
  <si>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</si>
  <si>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</si>
  <si>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</si>
  <si>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</si>
  <si>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</si>
  <si>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</si>
  <si>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</si>
  <si>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</si>
  <si>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</si>
  <si>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</si>
  <si>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</si>
  <si>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</si>
  <si>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</si>
  <si>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</si>
  <si>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</si>
  <si>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</si>
  <si>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</si>
  <si>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</si>
  <si>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</si>
  <si>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</si>
  <si>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</si>
  <si>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</si>
  <si>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</si>
  <si>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</si>
  <si>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</si>
  <si>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</si>
  <si>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</si>
  <si>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</si>
  <si>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</si>
  <si>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</si>
  <si>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</si>
  <si>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</si>
  <si>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</si>
  <si>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</si>
  <si>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</si>
  <si>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</si>
  <si>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</si>
  <si>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</si>
  <si>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</si>
  <si>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</si>
  <si>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</si>
  <si>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</si>
  <si>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</si>
  <si>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</si>
  <si>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</si>
  <si>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</si>
  <si>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</si>
  <si>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</si>
  <si>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</si>
  <si>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</si>
  <si>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</si>
  <si>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</si>
  <si>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</si>
  <si>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</si>
  <si>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</si>
  <si>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</si>
  <si>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</si>
  <si>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</si>
  <si>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</si>
  <si>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</si>
  <si>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</si>
  <si>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</si>
  <si>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</si>
  <si>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</si>
  <si>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</si>
  <si>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</si>
  <si>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</si>
  <si>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</si>
  <si>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</si>
  <si>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</si>
  <si>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</si>
  <si>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</si>
  <si>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</si>
  <si>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</si>
  <si>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</si>
  <si>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</si>
  <si>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</si>
  <si>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</si>
  <si>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</si>
  <si>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</si>
  <si>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</si>
  <si>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</si>
  <si>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</si>
  <si>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</si>
  <si>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</si>
  <si>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</si>
  <si>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</si>
  <si>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</si>
  <si>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</si>
  <si>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</si>
  <si>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</si>
  <si>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</si>
  <si>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</si>
  <si>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</si>
  <si>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</si>
  <si>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</si>
  <si>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</si>
  <si>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</si>
  <si>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</si>
  <si>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</si>
  <si>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</si>
  <si>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</si>
  <si>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</si>
  <si>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</si>
  <si>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</si>
  <si>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</si>
  <si>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</si>
  <si>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</si>
  <si>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</si>
  <si>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</si>
  <si>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</si>
  <si>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</si>
  <si>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</si>
  <si>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</si>
  <si>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</si>
  <si>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</si>
  <si>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</si>
  <si>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</si>
  <si>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</si>
  <si>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</si>
  <si>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</si>
  <si>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</si>
  <si>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</si>
  <si>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</si>
  <si>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</si>
  <si>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</si>
  <si>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</si>
  <si>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</si>
  <si>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</si>
  <si>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</si>
  <si>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</si>
  <si>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</si>
  <si>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</si>
  <si>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</si>
  <si>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</si>
  <si>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</si>
  <si>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</si>
  <si>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</si>
  <si>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</si>
  <si>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</si>
  <si>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</si>
  <si>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</si>
  <si>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</si>
  <si>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4158</t>
  </si>
  <si>
    <t>4167</t>
  </si>
  <si>
    <t>4170</t>
  </si>
  <si>
    <t>4157</t>
  </si>
  <si>
    <t>4174</t>
  </si>
  <si>
    <t>4172</t>
  </si>
  <si>
    <t>4173</t>
  </si>
  <si>
    <t>4249</t>
  </si>
  <si>
    <t>4126</t>
  </si>
  <si>
    <t>4286</t>
  </si>
  <si>
    <t>4160</t>
  </si>
  <si>
    <t>4163</t>
  </si>
  <si>
    <t>4161</t>
  </si>
  <si>
    <t>4162</t>
  </si>
  <si>
    <t>4164</t>
  </si>
  <si>
    <t>4165</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</si>
  <si>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</si>
  <si>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</si>
  <si>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</si>
  <si>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</si>
  <si>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</si>
  <si>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</si>
  <si>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</si>
  <si>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</si>
  <si>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</si>
  <si>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</si>
  <si>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</si>
  <si>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</si>
  <si>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</si>
  <si>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</si>
  <si>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</si>
  <si>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</si>
  <si>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</si>
  <si>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</si>
  <si>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</si>
  <si>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</si>
  <si>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</si>
  <si>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</si>
  <si>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</si>
  <si>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</si>
  <si>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</si>
  <si>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</si>
  <si>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</si>
  <si>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</si>
  <si>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</si>
  <si>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</si>
  <si>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</si>
  <si>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</si>
  <si>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</si>
  <si>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</si>
  <si>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</si>
  <si>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</si>
  <si>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</si>
  <si>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</si>
  <si>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</si>
  <si>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</si>
  <si>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</si>
  <si>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</si>
  <si>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</si>
  <si>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</si>
  <si>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</si>
  <si>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</si>
  <si>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</si>
  <si>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</si>
  <si>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</si>
  <si>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</si>
  <si>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</si>
  <si>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</si>
  <si>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</si>
  <si>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</si>
  <si>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</si>
  <si>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</si>
  <si>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</si>
  <si>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</si>
  <si>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</si>
  <si>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</si>
  <si>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</si>
  <si>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</si>
  <si>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</si>
  <si>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</si>
  <si>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</si>
  <si>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</si>
  <si>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</si>
  <si>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</si>
  <si>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</si>
  <si>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</si>
  <si>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</si>
  <si>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</si>
  <si>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</si>
  <si>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</si>
  <si>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</si>
  <si>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</si>
  <si>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</si>
  <si>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</si>
  <si>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</si>
  <si>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</si>
  <si>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</si>
  <si>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</si>
  <si>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</si>
  <si>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</si>
  <si>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</si>
  <si>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</si>
  <si>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</si>
  <si>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</si>
  <si>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</si>
  <si>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</si>
  <si>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</si>
  <si>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</si>
  <si>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</si>
  <si>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</si>
  <si>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</si>
  <si>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</si>
  <si>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</si>
  <si>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</si>
  <si>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</si>
  <si>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</si>
  <si>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</si>
  <si>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</si>
  <si>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</si>
  <si>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</si>
  <si>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</si>
  <si>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</si>
  <si>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</si>
  <si>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</si>
  <si>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</si>
  <si>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</si>
  <si>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</si>
  <si>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</si>
  <si>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</si>
  <si>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</si>
  <si>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</si>
  <si>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</si>
  <si>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</si>
  <si>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</si>
  <si>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</si>
  <si>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</si>
  <si>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</si>
  <si>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</si>
  <si>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</si>
  <si>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</si>
  <si>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</si>
  <si>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</si>
  <si>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</si>
  <si>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</si>
  <si>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</si>
  <si>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</si>
  <si>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</si>
  <si>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</si>
  <si>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</si>
  <si>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</si>
  <si>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</si>
  <si>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</si>
  <si>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</si>
  <si>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</si>
  <si>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</si>
  <si>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</si>
  <si>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</si>
  <si>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</si>
  <si>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</si>
  <si>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</si>
  <si>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</si>
  <si>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</si>
  <si>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</si>
  <si>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</si>
  <si>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</si>
  <si>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</si>
  <si>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</si>
  <si>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</si>
  <si>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</si>
  <si>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</si>
  <si>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</si>
  <si>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</si>
  <si>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</si>
  <si>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</si>
  <si>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</si>
  <si>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</si>
  <si>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</si>
  <si>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</si>
  <si>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</si>
  <si>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</si>
  <si>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</si>
  <si>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</si>
  <si>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</si>
  <si>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</si>
  <si>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</si>
  <si>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</si>
  <si>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</si>
  <si>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</si>
  <si>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</si>
  <si>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</si>
  <si>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</si>
  <si>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</si>
  <si>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</si>
  <si>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</si>
  <si>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</si>
  <si>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</si>
  <si>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</si>
  <si>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</si>
  <si>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</si>
  <si>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</si>
  <si>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</si>
  <si>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</si>
  <si>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</si>
  <si>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</si>
  <si>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</si>
  <si>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</si>
  <si>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</si>
  <si>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</si>
  <si>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</si>
  <si>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</si>
  <si>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</si>
  <si>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</si>
  <si>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</si>
  <si>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</si>
  <si>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</si>
  <si>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</si>
  <si>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</si>
  <si>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</si>
  <si>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</si>
  <si>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</si>
  <si>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</si>
  <si>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</si>
  <si>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</si>
  <si>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</si>
  <si>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</si>
  <si>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</si>
  <si>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</si>
  <si>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</si>
  <si>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</si>
  <si>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</si>
  <si>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</si>
  <si>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</si>
  <si>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</si>
  <si>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</si>
  <si>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</si>
  <si>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</si>
  <si>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</si>
  <si>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</si>
  <si>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</si>
  <si>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</si>
  <si>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</si>
  <si>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</si>
  <si>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</si>
  <si>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</si>
  <si>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</si>
  <si>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</si>
  <si>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</si>
  <si>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</si>
  <si>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</si>
  <si>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</si>
  <si>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</si>
  <si>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</si>
  <si>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</si>
  <si>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</si>
  <si>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</si>
  <si>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</si>
  <si>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</si>
  <si>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</si>
  <si>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</si>
  <si>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</si>
  <si>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</si>
  <si>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</si>
  <si>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</si>
  <si>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</si>
  <si>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</si>
  <si>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</si>
  <si>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</si>
  <si>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</si>
  <si>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</si>
  <si>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</si>
  <si>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</si>
  <si>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</si>
  <si>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</si>
  <si>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</si>
  <si>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</si>
  <si>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</si>
  <si>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</si>
  <si>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</si>
  <si>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</si>
  <si>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</si>
  <si>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</si>
  <si>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</si>
  <si>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</si>
  <si>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</si>
  <si>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</si>
  <si>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</si>
  <si>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</si>
  <si>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</si>
  <si>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</si>
  <si>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</si>
  <si>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</si>
  <si>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</si>
  <si>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</si>
  <si>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</si>
  <si>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</si>
  <si>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</si>
  <si>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</si>
  <si>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</si>
  <si>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</si>
  <si>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</si>
  <si>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</si>
  <si>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</si>
  <si>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</si>
  <si>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</si>
  <si>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</si>
  <si>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</si>
  <si>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</si>
  <si>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</si>
  <si>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</si>
  <si>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</si>
  <si>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</si>
  <si>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</si>
  <si>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</si>
  <si>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</si>
  <si>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</si>
  <si>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</si>
  <si>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</si>
  <si>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</si>
  <si>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</si>
  <si>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</si>
  <si>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</si>
  <si>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</si>
  <si>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</si>
  <si>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</si>
  <si>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</si>
  <si>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</si>
  <si>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</si>
  <si>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</si>
  <si>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</si>
  <si>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</si>
  <si>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</si>
  <si>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</si>
  <si>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</si>
  <si>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</si>
  <si>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</si>
  <si>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</si>
  <si>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</si>
  <si>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</si>
  <si>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</si>
  <si>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</si>
  <si>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</si>
  <si>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</si>
  <si>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</si>
  <si>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</si>
  <si>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</si>
  <si>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</si>
  <si>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</si>
  <si>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</si>
  <si>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</si>
  <si>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</si>
  <si>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</si>
  <si>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</si>
  <si>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</si>
  <si>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</si>
  <si>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</si>
  <si>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</si>
  <si>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</si>
  <si>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</si>
  <si>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</si>
  <si>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</si>
  <si>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</si>
  <si>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</si>
  <si>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</si>
  <si>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</si>
  <si>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</si>
  <si>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</si>
  <si>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</si>
  <si>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</si>
  <si>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</si>
  <si>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</si>
  <si>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</si>
  <si>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</si>
  <si>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</si>
  <si>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</si>
  <si>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</si>
  <si>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</si>
  <si>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</si>
  <si>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</si>
  <si>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</si>
  <si>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</si>
  <si>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</si>
  <si>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</si>
  <si>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</si>
  <si>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</si>
  <si>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</si>
  <si>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</si>
  <si>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</si>
  <si>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</si>
  <si>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</si>
  <si>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</si>
  <si>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</si>
  <si>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</si>
  <si>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</si>
  <si>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</si>
  <si>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</si>
  <si>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</si>
  <si>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</si>
  <si>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</si>
  <si>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</si>
  <si>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</si>
  <si>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</si>
  <si>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</si>
  <si>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</si>
  <si>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</si>
  <si>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</si>
  <si>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</si>
  <si>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</si>
  <si>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</si>
  <si>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</si>
  <si>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</si>
  <si>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</si>
  <si>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</si>
  <si>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</si>
  <si>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</si>
  <si>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</si>
  <si>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</si>
  <si>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</si>
  <si>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</si>
  <si>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</si>
  <si>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</si>
  <si>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</si>
  <si>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</si>
  <si>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</si>
  <si>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</si>
  <si>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</si>
  <si>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</si>
  <si>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</si>
  <si>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</si>
  <si>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</si>
  <si>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</si>
  <si>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</si>
  <si>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</si>
  <si>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</si>
  <si>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</si>
  <si>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</si>
  <si>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</si>
  <si>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</si>
  <si>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</si>
  <si>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</si>
  <si>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</si>
  <si>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</si>
  <si>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</si>
  <si>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</si>
  <si>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</si>
  <si>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</si>
  <si>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</si>
  <si>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</si>
  <si>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</si>
  <si>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</si>
  <si>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</si>
  <si>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</si>
  <si>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</si>
  <si>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</si>
  <si>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</si>
  <si>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</si>
  <si>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</si>
  <si>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</si>
  <si>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</si>
  <si>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</si>
  <si>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</si>
  <si>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</si>
  <si>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</si>
  <si>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</si>
  <si>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</si>
  <si>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</si>
  <si>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</si>
  <si>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</si>
  <si>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</si>
  <si>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</si>
  <si>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</si>
  <si>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</si>
  <si>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</si>
  <si>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</si>
  <si>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</si>
  <si>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</si>
  <si>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</si>
  <si>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</si>
  <si>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</si>
  <si>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</si>
  <si>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</si>
  <si>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</si>
  <si>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</si>
  <si>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</si>
  <si>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</si>
  <si>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</si>
  <si>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</si>
  <si>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</si>
  <si>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</si>
  <si>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</si>
  <si>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</si>
  <si>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</si>
  <si>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</si>
  <si>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</si>
  <si>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</si>
  <si>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</si>
  <si>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</si>
  <si>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</si>
  <si>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</si>
  <si>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</si>
  <si>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</si>
  <si>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</si>
  <si>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</si>
  <si>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</si>
  <si>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</si>
  <si>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</si>
  <si>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</si>
  <si>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</si>
  <si>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</si>
  <si>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</si>
  <si>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</si>
  <si>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</si>
  <si>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</si>
  <si>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</si>
  <si>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</si>
  <si>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</si>
  <si>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</si>
  <si>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</si>
  <si>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</si>
  <si>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</si>
  <si>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</si>
  <si>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</si>
  <si>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</si>
  <si>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</si>
  <si>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</si>
  <si>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</si>
  <si>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</si>
  <si>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</si>
  <si>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</si>
  <si>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</si>
  <si>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</si>
  <si>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</si>
  <si>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</si>
  <si>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</si>
  <si>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</si>
  <si>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</si>
  <si>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</si>
  <si>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</si>
  <si>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</si>
  <si>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</si>
  <si>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</si>
  <si>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</si>
  <si>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</si>
  <si>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</si>
  <si>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</si>
  <si>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</si>
  <si>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</si>
  <si>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</si>
  <si>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</si>
  <si>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</si>
  <si>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</si>
  <si>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</si>
  <si>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</si>
  <si>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</si>
  <si>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</si>
  <si>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</si>
  <si>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</si>
  <si>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</si>
  <si>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</si>
  <si>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</si>
  <si>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</si>
  <si>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</si>
  <si>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</si>
  <si>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</si>
  <si>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</si>
  <si>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</si>
  <si>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</si>
  <si>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</si>
  <si>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</si>
  <si>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</si>
  <si>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</si>
  <si>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</si>
  <si>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</si>
  <si>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</si>
  <si>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</si>
  <si>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</si>
  <si>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</si>
  <si>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</si>
  <si>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</si>
  <si>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</si>
  <si>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</si>
  <si>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</si>
  <si>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</si>
  <si>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</si>
  <si>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</si>
  <si>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</si>
  <si>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</si>
  <si>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</si>
  <si>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</si>
  <si>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</si>
  <si>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</si>
  <si>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</si>
  <si>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</si>
  <si>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</si>
  <si>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</si>
  <si>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</si>
  <si>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</si>
  <si>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</si>
  <si>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</si>
  <si>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</si>
  <si>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</si>
  <si>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</si>
  <si>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</si>
  <si>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</si>
  <si>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</si>
  <si>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</si>
  <si>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</si>
  <si>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</si>
  <si>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</si>
  <si>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</si>
  <si>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</si>
  <si>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</si>
  <si>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</si>
  <si>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</si>
  <si>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</si>
  <si>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</si>
  <si>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</si>
  <si>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</si>
  <si>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</si>
  <si>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</si>
  <si>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</si>
  <si>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</si>
  <si>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</si>
  <si>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</si>
  <si>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</si>
  <si>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</si>
  <si>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</si>
  <si>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</si>
  <si>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</si>
  <si>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</si>
  <si>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</si>
  <si>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</si>
  <si>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</si>
  <si>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</si>
  <si>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</si>
  <si>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</si>
  <si>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</si>
  <si>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</si>
  <si>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</si>
  <si>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</si>
  <si>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</si>
  <si>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</si>
  <si>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</si>
  <si>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</si>
  <si>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</si>
  <si>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</si>
  <si>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</si>
  <si>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</si>
  <si>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</si>
  <si>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</si>
  <si>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</si>
  <si>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</si>
  <si>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</si>
  <si>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</si>
  <si>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</si>
  <si>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</si>
  <si>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</si>
  <si>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</si>
  <si>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</si>
  <si>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</si>
  <si>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</si>
  <si>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</si>
  <si>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</si>
  <si>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</si>
  <si>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</si>
  <si>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</si>
  <si>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</si>
  <si>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</si>
  <si>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</si>
  <si>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</si>
  <si>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</si>
  <si>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</si>
  <si>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</si>
  <si>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</si>
  <si>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</si>
  <si>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</si>
  <si>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</si>
  <si>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</si>
  <si>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</si>
  <si>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</si>
  <si>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</si>
  <si>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</si>
  <si>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</si>
  <si>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</si>
  <si>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</si>
  <si>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</si>
  <si>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</si>
  <si>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</si>
  <si>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</si>
  <si>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</si>
  <si>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</si>
  <si>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</si>
  <si>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</si>
  <si>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</si>
  <si>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</si>
  <si>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</si>
  <si>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</si>
  <si>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</si>
  <si>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</si>
  <si>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</si>
  <si>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</si>
  <si>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</si>
  <si>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</si>
  <si>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</si>
  <si>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</si>
  <si>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</si>
  <si>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</si>
  <si>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</si>
  <si>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</si>
  <si>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</si>
  <si>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</si>
  <si>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</si>
  <si>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</si>
  <si>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</si>
  <si>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</si>
  <si>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</si>
  <si>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</si>
  <si>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</si>
  <si>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</si>
  <si>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</si>
  <si>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</si>
  <si>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</si>
  <si>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</si>
  <si>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</si>
  <si>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</si>
  <si>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</si>
  <si>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</si>
  <si>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</si>
  <si>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</si>
  <si>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</si>
  <si>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</si>
  <si>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</si>
  <si>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</si>
  <si>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</si>
  <si>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</si>
  <si>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</si>
  <si>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</si>
  <si>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</si>
  <si>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</si>
  <si>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</si>
  <si>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</si>
  <si>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</si>
  <si>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</si>
  <si>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</si>
  <si>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</si>
  <si>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</si>
  <si>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</si>
  <si>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</si>
  <si>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</si>
  <si>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</si>
  <si>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</si>
  <si>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</si>
  <si>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</si>
  <si>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</si>
  <si>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</si>
  <si>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</si>
  <si>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</si>
  <si>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</si>
  <si>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</si>
  <si>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</si>
  <si>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</si>
  <si>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</si>
  <si>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</si>
  <si>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</si>
  <si>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</si>
  <si>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</si>
  <si>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</si>
  <si>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</si>
  <si>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</si>
  <si>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</si>
  <si>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</si>
  <si>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</si>
  <si>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</si>
  <si>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</si>
  <si>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</si>
  <si>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</si>
  <si>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</si>
  <si>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</si>
  <si>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</si>
  <si>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</si>
  <si>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</si>
  <si>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</si>
  <si>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</si>
  <si>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</si>
  <si>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</si>
  <si>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</si>
  <si>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</si>
  <si>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</si>
  <si>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</si>
  <si>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</si>
  <si>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</si>
  <si>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</si>
  <si>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</si>
  <si>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</si>
  <si>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</si>
  <si>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</si>
  <si>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</si>
  <si>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</si>
  <si>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</si>
  <si>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</si>
  <si>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</si>
  <si>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</si>
  <si>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</si>
  <si>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</si>
  <si>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</si>
  <si>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</si>
  <si>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</si>
  <si>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</si>
  <si>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</si>
  <si>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</si>
  <si>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</si>
  <si>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</si>
  <si>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</si>
  <si>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</si>
  <si>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</si>
  <si>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</si>
  <si>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</si>
  <si>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</si>
  <si>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</si>
  <si>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</si>
  <si>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</si>
  <si>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</si>
  <si>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</si>
  <si>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</si>
  <si>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</si>
  <si>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</si>
  <si>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</si>
  <si>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</si>
  <si>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</si>
  <si>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</si>
  <si>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</si>
  <si>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</si>
  <si>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</si>
  <si>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</si>
  <si>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</si>
  <si>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</si>
  <si>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</si>
  <si>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</si>
  <si>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</si>
  <si>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</si>
  <si>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</si>
  <si>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</si>
  <si>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</si>
  <si>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</si>
  <si>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</si>
  <si>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</si>
  <si>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</si>
  <si>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</si>
  <si>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</si>
  <si>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</si>
  <si>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</si>
  <si>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</si>
  <si>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</si>
  <si>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</si>
  <si>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</si>
  <si>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</si>
  <si>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</si>
  <si>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</si>
  <si>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</si>
  <si>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</si>
  <si>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</si>
  <si>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</si>
  <si>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</si>
  <si>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</si>
  <si>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</si>
  <si>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</si>
  <si>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</si>
  <si>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</si>
  <si>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</si>
  <si>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</si>
  <si>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</si>
  <si>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</si>
  <si>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</si>
  <si>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</si>
  <si>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</si>
  <si>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</si>
  <si>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</si>
  <si>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</si>
  <si>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</si>
  <si>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</si>
  <si>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</si>
  <si>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</si>
  <si>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</si>
  <si>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</si>
  <si>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</si>
  <si>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</si>
  <si>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</si>
  <si>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</si>
  <si>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</si>
  <si>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</si>
  <si>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</si>
  <si>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</si>
  <si>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</si>
  <si>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</si>
  <si>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</si>
  <si>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</si>
  <si>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</si>
  <si>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</si>
  <si>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</si>
  <si>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</si>
  <si>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</si>
  <si>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</si>
  <si>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</si>
  <si>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</si>
  <si>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</si>
  <si>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</si>
  <si>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</si>
  <si>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</si>
  <si>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</si>
  <si>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</si>
  <si>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</si>
  <si>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</si>
  <si>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</si>
  <si>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</si>
  <si>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</si>
  <si>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</si>
  <si>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</si>
  <si>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</si>
  <si>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</si>
  <si>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</si>
  <si>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</si>
  <si>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</si>
  <si>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</si>
  <si>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</si>
  <si>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</si>
  <si>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</si>
  <si>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</si>
  <si>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</si>
  <si>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</si>
  <si>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</si>
  <si>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</si>
  <si>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</si>
  <si>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</si>
  <si>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</si>
  <si>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</si>
  <si>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</si>
  <si>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</si>
  <si>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</si>
  <si>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</si>
  <si>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</si>
  <si>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</si>
  <si>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</si>
  <si>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</si>
  <si>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</si>
  <si>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</si>
  <si>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</si>
  <si>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</si>
  <si>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</si>
  <si>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</si>
  <si>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</si>
  <si>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</si>
  <si>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</si>
  <si>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</si>
  <si>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</si>
  <si>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</si>
  <si>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</si>
  <si>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</si>
  <si>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</si>
  <si>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</si>
  <si>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</si>
  <si>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</si>
  <si>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</si>
  <si>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</si>
  <si>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</si>
  <si>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</si>
  <si>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</si>
  <si>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</si>
  <si>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</si>
  <si>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</si>
  <si>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</si>
  <si>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</si>
  <si>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</si>
  <si>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</si>
  <si>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</si>
  <si>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</si>
  <si>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</si>
  <si>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</si>
  <si>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</si>
  <si>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</si>
  <si>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</si>
  <si>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</si>
  <si>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</si>
  <si>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</si>
  <si>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</si>
  <si>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</si>
  <si>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</si>
  <si>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</si>
  <si>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</si>
  <si>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</si>
  <si>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</si>
  <si>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</si>
  <si>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</si>
  <si>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</si>
  <si>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</si>
  <si>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</si>
  <si>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</si>
  <si>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</si>
  <si>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</si>
  <si>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</si>
  <si>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</si>
  <si>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</si>
  <si>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</si>
  <si>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</si>
  <si>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</si>
  <si>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</si>
  <si>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</si>
  <si>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</si>
  <si>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</si>
  <si>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</si>
  <si>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</si>
  <si>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</si>
  <si>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</si>
  <si>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</si>
  <si>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</si>
  <si>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</si>
  <si>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</si>
  <si>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</si>
  <si>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</si>
  <si>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</si>
  <si>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</si>
  <si>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</si>
  <si>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</si>
  <si>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</si>
  <si>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</si>
  <si>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</si>
  <si>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</si>
  <si>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</si>
  <si>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</si>
  <si>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</si>
  <si>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</si>
  <si>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</si>
  <si>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</si>
  <si>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</si>
  <si>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</si>
  <si>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</si>
  <si>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</si>
  <si>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</si>
  <si>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</si>
  <si>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</si>
  <si>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</si>
  <si>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</si>
  <si>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</si>
  <si>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</si>
  <si>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</si>
  <si>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</si>
  <si>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</si>
  <si>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</si>
  <si>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</si>
  <si>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</si>
  <si>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</si>
  <si>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</si>
  <si>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</si>
  <si>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</si>
  <si>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</si>
  <si>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</si>
  <si>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</si>
  <si>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</si>
  <si>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</si>
  <si>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</si>
  <si>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</si>
  <si>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</si>
  <si>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</si>
  <si>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</si>
  <si>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</si>
  <si>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</si>
  <si>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</si>
  <si>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</si>
  <si>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</si>
  <si>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</si>
  <si>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</si>
  <si>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</si>
  <si>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</si>
  <si>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</si>
  <si>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</si>
  <si>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</si>
  <si>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</si>
  <si>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</si>
  <si>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</si>
  <si>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</si>
  <si>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</si>
  <si>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</si>
  <si>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</si>
  <si>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</si>
  <si>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</si>
  <si>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</si>
  <si>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</si>
  <si>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</si>
  <si>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</si>
  <si>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</si>
  <si>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</si>
  <si>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</si>
  <si>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</si>
  <si>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</si>
  <si>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</si>
  <si>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</si>
  <si>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</si>
  <si>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</si>
  <si>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</si>
  <si>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</si>
  <si>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</si>
  <si>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</si>
  <si>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</si>
  <si>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</si>
  <si>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</si>
  <si>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</si>
  <si>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</si>
  <si>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</si>
  <si>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</si>
  <si>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</si>
  <si>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</si>
  <si>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</si>
  <si>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</si>
  <si>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</si>
  <si>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</si>
  <si>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</si>
  <si>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</si>
  <si>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</si>
  <si>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</si>
  <si>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</si>
  <si>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</si>
  <si>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</si>
  <si>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</si>
  <si>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</si>
  <si>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</si>
  <si>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</si>
  <si>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</si>
  <si>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</si>
  <si>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</si>
  <si>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</si>
  <si>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</si>
  <si>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</si>
  <si>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</si>
  <si>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</si>
  <si>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</si>
  <si>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</si>
  <si>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</si>
  <si>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</si>
  <si>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</si>
  <si>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</si>
  <si>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</si>
  <si>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</si>
  <si>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</si>
  <si>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</si>
  <si>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</si>
  <si>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</si>
  <si>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</si>
  <si>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</si>
  <si>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</si>
  <si>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</si>
  <si>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</si>
  <si>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</si>
  <si>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</si>
  <si>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</si>
  <si>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</si>
  <si>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</si>
  <si>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</si>
  <si>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</si>
  <si>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</si>
  <si>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</si>
  <si>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</si>
  <si>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</si>
  <si>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</si>
  <si>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</si>
  <si>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</si>
  <si>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</si>
  <si>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</si>
  <si>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</si>
  <si>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</si>
  <si>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</si>
  <si>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</si>
  <si>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</si>
  <si>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</si>
  <si>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</si>
  <si>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</si>
  <si>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</si>
  <si>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</si>
  <si>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</si>
  <si>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</si>
  <si>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</si>
  <si>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</si>
  <si>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</si>
  <si>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</si>
  <si>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</si>
  <si>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</si>
  <si>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</si>
  <si>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</si>
  <si>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</si>
  <si>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</si>
  <si>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</si>
  <si>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</si>
  <si>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</si>
  <si>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</si>
  <si>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</si>
  <si>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</si>
  <si>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</si>
  <si>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</si>
  <si>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</si>
  <si>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</si>
  <si>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</si>
  <si>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</si>
  <si>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</si>
  <si>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</si>
  <si>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</si>
  <si>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</si>
  <si>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</si>
  <si>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</si>
  <si>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</si>
  <si>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</si>
  <si>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</si>
  <si>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</si>
  <si>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</si>
  <si>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</si>
  <si>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2204</t>
  </si>
  <si>
    <t>2400</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</si>
  <si>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</si>
  <si>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</si>
  <si>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</si>
  <si>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</si>
  <si>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</si>
  <si>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</si>
  <si>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</si>
  <si>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</si>
  <si>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</si>
  <si>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</si>
  <si>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</si>
  <si>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</si>
  <si>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</si>
  <si>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</si>
  <si>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</si>
  <si>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</si>
  <si>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</si>
  <si>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</si>
  <si>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</si>
  <si>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</si>
  <si>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</si>
  <si>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</si>
  <si>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</si>
  <si>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</si>
  <si>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</si>
  <si>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</si>
  <si>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</si>
  <si>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</si>
  <si>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</si>
  <si>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</si>
  <si>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</si>
  <si>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</si>
  <si>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</si>
  <si>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</si>
  <si>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</si>
  <si>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</si>
  <si>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</si>
  <si>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</si>
  <si>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</si>
  <si>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</si>
  <si>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</si>
  <si>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</si>
  <si>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</si>
  <si>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</si>
  <si>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</si>
  <si>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</si>
  <si>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</si>
  <si>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</si>
  <si>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</si>
  <si>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</si>
  <si>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</si>
  <si>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</si>
  <si>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</si>
  <si>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</si>
  <si>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</si>
  <si>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</si>
  <si>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</si>
  <si>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</si>
  <si>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</si>
  <si>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</si>
  <si>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</si>
  <si>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</si>
  <si>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</si>
  <si>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</si>
  <si>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</si>
  <si>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</si>
  <si>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</si>
  <si>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</si>
  <si>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</si>
  <si>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</si>
  <si>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</si>
  <si>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</si>
  <si>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</si>
  <si>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</si>
  <si>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</si>
  <si>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</si>
  <si>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</si>
  <si>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</si>
  <si>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</si>
  <si>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</si>
  <si>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</si>
  <si>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</si>
  <si>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</si>
  <si>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</si>
  <si>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</si>
  <si>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</si>
  <si>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</si>
  <si>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</si>
  <si>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</si>
  <si>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</si>
  <si>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</si>
  <si>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</si>
  <si>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</si>
  <si>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</si>
  <si>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</si>
  <si>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</si>
  <si>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</si>
  <si>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</si>
  <si>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</si>
  <si>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</si>
  <si>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</si>
  <si>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</si>
  <si>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</si>
  <si>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</si>
  <si>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</si>
  <si>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</si>
  <si>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</si>
  <si>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</si>
  <si>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</si>
  <si>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</si>
  <si>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</si>
  <si>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</si>
  <si>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</si>
  <si>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</si>
  <si>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</si>
  <si>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</si>
  <si>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</si>
  <si>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</si>
  <si>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</si>
  <si>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</si>
  <si>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</si>
  <si>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</si>
  <si>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</si>
  <si>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</si>
  <si>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</si>
  <si>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</si>
  <si>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</si>
  <si>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</si>
  <si>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</si>
  <si>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</si>
  <si>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</si>
  <si>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</si>
  <si>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</si>
  <si>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</si>
  <si>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</si>
  <si>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</si>
  <si>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</si>
  <si>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</si>
  <si>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</si>
  <si>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</si>
  <si>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</si>
  <si>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</si>
  <si>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</si>
  <si>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</si>
  <si>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</si>
  <si>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</si>
  <si>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</si>
  <si>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</si>
  <si>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</si>
  <si>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</si>
  <si>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</si>
  <si>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</si>
  <si>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</si>
  <si>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</si>
  <si>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</si>
  <si>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</si>
  <si>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</si>
  <si>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</si>
  <si>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</si>
  <si>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</si>
  <si>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</si>
  <si>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</si>
  <si>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</si>
  <si>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</si>
  <si>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</si>
  <si>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</si>
  <si>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</si>
  <si>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</si>
  <si>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</si>
  <si>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</si>
  <si>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</si>
  <si>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</si>
  <si>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</si>
  <si>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</si>
  <si>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</si>
  <si>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</si>
  <si>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</si>
  <si>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</si>
  <si>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</si>
  <si>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</si>
  <si>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</si>
  <si>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</si>
  <si>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</si>
  <si>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</si>
  <si>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</si>
  <si>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</si>
  <si>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</si>
  <si>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</si>
  <si>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</si>
  <si>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</si>
  <si>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</si>
  <si>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</si>
  <si>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</si>
  <si>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</si>
  <si>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</si>
  <si>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</si>
  <si>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</si>
  <si>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</si>
  <si>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</si>
  <si>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</si>
  <si>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</si>
  <si>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</si>
  <si>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</si>
  <si>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</si>
  <si>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</si>
  <si>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</si>
  <si>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</si>
  <si>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</si>
  <si>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</si>
  <si>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</si>
  <si>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</si>
  <si>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</si>
  <si>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</si>
  <si>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</si>
  <si>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</si>
  <si>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</si>
  <si>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</si>
  <si>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</si>
  <si>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</si>
  <si>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</si>
  <si>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</si>
  <si>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</si>
  <si>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</si>
  <si>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</si>
  <si>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</si>
  <si>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</si>
  <si>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</si>
  <si>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</si>
  <si>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</si>
  <si>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</si>
  <si>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</si>
  <si>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</si>
  <si>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</si>
  <si>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</si>
  <si>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</si>
  <si>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</si>
  <si>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</si>
  <si>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</si>
  <si>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</si>
  <si>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</si>
  <si>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</si>
  <si>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</si>
  <si>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</si>
  <si>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</si>
  <si>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</si>
  <si>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</si>
  <si>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</si>
  <si>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</si>
  <si>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</si>
  <si>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</si>
  <si>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</si>
  <si>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</si>
  <si>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</si>
  <si>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</si>
  <si>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</si>
  <si>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</si>
  <si>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</si>
  <si>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</si>
  <si>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</si>
  <si>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</si>
  <si>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</si>
  <si>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</si>
  <si>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</si>
  <si>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</si>
  <si>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</si>
  <si>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</si>
  <si>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</si>
  <si>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</si>
  <si>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</si>
  <si>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</si>
  <si>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</si>
  <si>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</si>
  <si>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</si>
  <si>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</si>
  <si>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</si>
  <si>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</si>
  <si>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</si>
  <si>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</si>
  <si>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</si>
  <si>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</si>
  <si>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</si>
  <si>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</si>
  <si>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</si>
  <si>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</si>
  <si>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</si>
  <si>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</si>
  <si>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</si>
  <si>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</si>
  <si>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</si>
  <si>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</si>
  <si>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</si>
  <si>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</si>
  <si>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</si>
  <si>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</si>
  <si>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</si>
  <si>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</si>
  <si>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</si>
  <si>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</si>
  <si>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</si>
  <si>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</si>
  <si>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</si>
  <si>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</si>
  <si>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</si>
  <si>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</si>
  <si>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</si>
  <si>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</si>
  <si>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</si>
  <si>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</si>
  <si>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</si>
  <si>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</si>
  <si>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</si>
  <si>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</si>
  <si>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</si>
  <si>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</si>
  <si>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</si>
  <si>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</si>
  <si>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</si>
  <si>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</si>
  <si>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</si>
  <si>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</si>
  <si>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</si>
  <si>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</si>
  <si>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</si>
  <si>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</si>
  <si>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</si>
  <si>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</si>
  <si>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</si>
  <si>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</si>
  <si>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</si>
  <si>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</si>
  <si>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</si>
  <si>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</si>
  <si>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</si>
  <si>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</si>
  <si>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</si>
  <si>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</si>
  <si>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</si>
  <si>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</si>
  <si>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</si>
  <si>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</si>
  <si>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</si>
  <si>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</si>
  <si>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</si>
  <si>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</si>
  <si>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</si>
  <si>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</si>
  <si>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</si>
  <si>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</si>
  <si>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</si>
  <si>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</si>
  <si>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</si>
  <si>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</si>
  <si>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</si>
  <si>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</si>
  <si>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</si>
  <si>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</si>
  <si>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</si>
  <si>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</si>
  <si>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</si>
  <si>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</si>
  <si>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</si>
  <si>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</si>
  <si>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</si>
  <si>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</si>
  <si>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</si>
  <si>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</si>
  <si>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</si>
  <si>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</si>
  <si>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</si>
  <si>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</si>
  <si>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</si>
  <si>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</si>
  <si>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</si>
  <si>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</si>
  <si>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</si>
  <si>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</si>
  <si>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</si>
  <si>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</si>
  <si>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</si>
  <si>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</si>
  <si>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</si>
  <si>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</si>
  <si>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</si>
  <si>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</si>
  <si>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</si>
  <si>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</si>
  <si>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</si>
  <si>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</si>
  <si>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</si>
  <si>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</si>
  <si>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</si>
  <si>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</si>
  <si>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</si>
  <si>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</si>
  <si>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</si>
  <si>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</si>
  <si>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</si>
  <si>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</si>
  <si>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</si>
  <si>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</si>
  <si>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</si>
  <si>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</si>
  <si>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</si>
  <si>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</si>
  <si>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</si>
  <si>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</si>
  <si>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</si>
  <si>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</si>
  <si>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</si>
  <si>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</si>
  <si>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</si>
  <si>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</si>
  <si>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</si>
  <si>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</si>
  <si>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</si>
  <si>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</si>
  <si>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</si>
  <si>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</si>
  <si>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</si>
  <si>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</si>
  <si>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</si>
  <si>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</si>
  <si>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</si>
  <si>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</si>
  <si>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</si>
  <si>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</si>
  <si>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</si>
  <si>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</si>
  <si>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</si>
  <si>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</si>
  <si>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</si>
  <si>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</si>
  <si>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</si>
  <si>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</si>
  <si>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</si>
  <si>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</si>
  <si>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</si>
  <si>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</si>
  <si>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</si>
  <si>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</si>
  <si>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</si>
  <si>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</si>
  <si>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</si>
  <si>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</si>
  <si>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</si>
  <si>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</si>
  <si>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</si>
  <si>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</si>
  <si>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</si>
  <si>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</si>
  <si>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</si>
  <si>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</si>
  <si>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</si>
  <si>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</si>
  <si>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</si>
  <si>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</si>
  <si>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</si>
  <si>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</si>
  <si>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</si>
  <si>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</si>
  <si>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</si>
  <si>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</si>
  <si>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</si>
  <si>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</si>
  <si>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</si>
  <si>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</si>
  <si>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</si>
  <si>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</si>
  <si>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</si>
  <si>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</si>
  <si>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</si>
  <si>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</si>
  <si>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</si>
  <si>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</si>
  <si>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</si>
  <si>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</si>
  <si>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</si>
  <si>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</si>
  <si>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</si>
  <si>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</si>
  <si>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</si>
  <si>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</si>
  <si>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</si>
  <si>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</si>
  <si>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</si>
  <si>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</si>
  <si>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</si>
  <si>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</si>
  <si>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</si>
  <si>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</si>
  <si>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</si>
  <si>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</si>
  <si>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</si>
  <si>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</si>
  <si>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</si>
  <si>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</si>
  <si>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</si>
  <si>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</si>
  <si>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</si>
  <si>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</si>
  <si>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</si>
  <si>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</si>
  <si>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</si>
  <si>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</si>
  <si>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</si>
  <si>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</si>
  <si>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</si>
  <si>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</si>
  <si>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</si>
  <si>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</si>
  <si>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</si>
  <si>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</si>
  <si>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</si>
  <si>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</si>
  <si>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</si>
  <si>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</si>
  <si>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</si>
  <si>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</si>
  <si>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</si>
  <si>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</si>
  <si>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</si>
  <si>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</si>
  <si>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</si>
  <si>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</si>
  <si>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</si>
  <si>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</si>
  <si>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</si>
  <si>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</si>
  <si>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</si>
  <si>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</si>
  <si>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</si>
  <si>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</si>
  <si>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</si>
  <si>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</si>
  <si>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</si>
  <si>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</si>
  <si>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</si>
  <si>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</si>
  <si>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</si>
  <si>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</si>
  <si>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</si>
  <si>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</si>
  <si>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</si>
  <si>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</si>
  <si>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</si>
  <si>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</si>
  <si>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</si>
  <si>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</si>
  <si>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</si>
  <si>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</si>
  <si>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</si>
  <si>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</si>
  <si>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</si>
  <si>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</si>
  <si>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</si>
  <si>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</si>
  <si>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</si>
  <si>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</si>
  <si>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</si>
  <si>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</si>
  <si>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</si>
  <si>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</si>
  <si>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</si>
  <si>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</si>
  <si>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</si>
  <si>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</si>
  <si>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</si>
  <si>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</si>
  <si>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</si>
  <si>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</si>
  <si>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</si>
  <si>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</si>
  <si>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</si>
  <si>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</si>
  <si>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</si>
  <si>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</si>
  <si>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</si>
  <si>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</si>
  <si>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</si>
  <si>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</si>
  <si>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</si>
  <si>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</si>
  <si>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</si>
  <si>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</si>
  <si>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</si>
  <si>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</si>
  <si>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</si>
  <si>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</si>
  <si>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</si>
  <si>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</si>
  <si>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</si>
  <si>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</si>
  <si>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</si>
  <si>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</si>
  <si>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</si>
  <si>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</si>
  <si>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</si>
  <si>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</si>
  <si>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</si>
  <si>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</si>
  <si>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</si>
  <si>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</si>
  <si>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</si>
  <si>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</si>
  <si>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</si>
  <si>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</si>
  <si>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</si>
  <si>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</si>
  <si>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</si>
  <si>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</si>
  <si>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</si>
  <si>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</si>
  <si>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</si>
  <si>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</si>
  <si>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</si>
  <si>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</si>
  <si>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</si>
  <si>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</si>
  <si>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</si>
  <si>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</si>
  <si>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</si>
  <si>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</si>
  <si>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</si>
  <si>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</si>
  <si>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</si>
  <si>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</si>
  <si>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</si>
  <si>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</si>
  <si>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</si>
  <si>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</si>
  <si>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</si>
  <si>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</si>
  <si>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</si>
  <si>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</si>
  <si>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</si>
  <si>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</si>
  <si>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</si>
  <si>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</si>
  <si>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</si>
  <si>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</si>
  <si>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</si>
  <si>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</si>
  <si>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</si>
  <si>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</si>
  <si>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</si>
  <si>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</si>
  <si>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</si>
  <si>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</si>
  <si>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</si>
  <si>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</si>
  <si>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</si>
  <si>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</si>
  <si>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</si>
  <si>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</si>
  <si>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</si>
  <si>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</si>
  <si>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</si>
  <si>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</si>
  <si>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</si>
  <si>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</si>
  <si>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</si>
  <si>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</si>
  <si>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</si>
  <si>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</si>
  <si>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</si>
  <si>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</si>
  <si>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</si>
  <si>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</si>
  <si>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</si>
  <si>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</si>
  <si>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</si>
  <si>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</si>
  <si>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</si>
  <si>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</si>
  <si>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</si>
  <si>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</si>
  <si>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</si>
  <si>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</si>
  <si>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</si>
  <si>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</si>
  <si>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</si>
  <si>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</si>
  <si>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</si>
  <si>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</si>
  <si>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</si>
  <si>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</si>
  <si>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</si>
  <si>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</si>
  <si>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</si>
  <si>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</si>
  <si>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</si>
  <si>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</si>
  <si>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</si>
  <si>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</si>
  <si>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</si>
  <si>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</si>
  <si>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</si>
  <si>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</si>
  <si>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</si>
  <si>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</si>
  <si>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</si>
  <si>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</si>
  <si>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</si>
  <si>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</si>
  <si>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</si>
  <si>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</si>
  <si>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</si>
  <si>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</si>
  <si>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</si>
  <si>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</si>
  <si>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</si>
  <si>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</si>
  <si>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</si>
  <si>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</si>
  <si>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</si>
  <si>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</si>
  <si>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</si>
  <si>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</si>
  <si>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</si>
  <si>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</si>
  <si>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</si>
  <si>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</si>
  <si>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</si>
  <si>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</si>
  <si>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</si>
  <si>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</si>
  <si>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</si>
  <si>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</si>
  <si>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</si>
  <si>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</si>
  <si>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</si>
  <si>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</si>
  <si>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</si>
  <si>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</si>
  <si>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</si>
  <si>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</si>
  <si>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</si>
  <si>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</si>
  <si>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</si>
  <si>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</si>
  <si>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</si>
  <si>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</si>
  <si>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</si>
  <si>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</si>
  <si>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</si>
  <si>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</si>
  <si>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</si>
  <si>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</si>
  <si>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</si>
  <si>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</si>
  <si>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</si>
  <si>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</si>
  <si>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</si>
  <si>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</si>
  <si>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</si>
  <si>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</si>
  <si>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</si>
  <si>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</si>
  <si>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</si>
  <si>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</si>
  <si>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</si>
  <si>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</si>
  <si>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El valor del tag es diferente de "1.0"</t>
  </si>
  <si>
    <t>CustomizationID - La version del documento no es correcta</t>
  </si>
  <si>
    <t>Número de autorización del comprobante (UUID)</t>
  </si>
  <si>
    <t>an..36</t>
  </si>
  <si>
    <t>/ApplicationResponse/cbc:ID</t>
  </si>
  <si>
    <t>El valor del tag es vacío</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</si>
  <si>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</si>
  <si>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</si>
  <si>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</si>
  <si>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</si>
  <si>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</si>
  <si>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El valor del tag es mayor a la fecha de recepción en SUNAT</t>
  </si>
  <si>
    <t>Hora de recepción del comprobante por OSE</t>
  </si>
  <si>
    <t>an..12 </t>
  </si>
  <si>
    <t>hh:mm:ss.sssss</t>
  </si>
  <si>
    <t>/ApplicationResponse/cbc:IssueTime</t>
  </si>
  <si>
    <t>El XML no contiene el tag IssueTime</t>
  </si>
  <si>
    <t>El valor del tag no cumple con el formato</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</si>
  <si>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</si>
  <si>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</si>
  <si>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</si>
  <si>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</si>
  <si>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</si>
  <si>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El valor del tag es mayor a la fecha de recepción en SUNAT (TODAY)</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</si>
  <si>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</si>
  <si>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</si>
  <si>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</si>
  <si>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</si>
  <si>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</si>
  <si>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</si>
  <si>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</si>
  <si>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</si>
  <si>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</si>
  <si>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</si>
  <si>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</si>
  <si>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</si>
  <si>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</si>
  <si>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</si>
  <si>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</si>
  <si>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</si>
  <si>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</si>
  <si>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</si>
  <si>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</si>
  <si>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</si>
  <si>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</si>
  <si>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</si>
  <si>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</si>
  <si>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</si>
  <si>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</si>
  <si>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</si>
  <si>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</si>
  <si>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</si>
  <si>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</si>
  <si>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</si>
  <si>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</si>
  <si>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</si>
  <si>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</si>
  <si>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</si>
  <si>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</si>
  <si>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</si>
  <si>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</si>
  <si>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</si>
  <si>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</si>
  <si>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</si>
  <si>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</si>
  <si>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</si>
  <si>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</si>
  <si>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</si>
  <si>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</si>
  <si>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</si>
  <si>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</si>
  <si>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</si>
  <si>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</si>
  <si>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</si>
  <si>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</si>
  <si>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</si>
  <si>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</si>
  <si>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</si>
  <si>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</si>
  <si>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</si>
  <si>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</si>
  <si>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</si>
  <si>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</si>
  <si>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</si>
  <si>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</si>
  <si>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</si>
  <si>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</si>
  <si>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</si>
  <si>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El valor del atributo es diferente de "urn:pe:gob:sunat:cpe:see:gem:codigos:codigoretorno"</t>
  </si>
  <si>
    <t>Descripción de la observación</t>
  </si>
  <si>
    <t>/ApplicationResponse/cac:DocumentResponse/cac:Response/cac:Status/cbc:StatusReason</t>
  </si>
  <si>
    <t>Si existe el 'Código de observación' (cbc:Status ReasonCode) y no existe el tag o es vacío</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</si>
  <si>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</si>
  <si>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</si>
  <si>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</si>
  <si>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</si>
  <si>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</si>
  <si>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</si>
  <si>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</si>
  <si>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</si>
  <si>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</si>
  <si>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</si>
  <si>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</si>
  <si>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</si>
  <si>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</si>
  <si>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</si>
  <si>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</si>
  <si>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</si>
  <si>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</si>
  <si>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</si>
  <si>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</si>
  <si>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</si>
  <si>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</si>
  <si>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</si>
  <si>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</si>
  <si>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</si>
  <si>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</si>
  <si>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</si>
  <si>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</si>
  <si>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</si>
  <si>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</si>
  <si>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</si>
  <si>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</si>
  <si>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</si>
  <si>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</si>
  <si>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</si>
  <si>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</si>
  <si>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</si>
  <si>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</si>
  <si>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</si>
  <si>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</si>
  <si>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</si>
  <si>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</si>
  <si>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</si>
  <si>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</si>
  <si>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</si>
  <si>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</si>
  <si>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2876</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</si>
  <si>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</si>
  <si>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</si>
  <si>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</si>
  <si>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</si>
  <si>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ResponseTime - El dato ingresado  no cumple con el patrón hh:mm:ss.sssss</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</si>
  <si>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</si>
  <si>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</si>
  <si>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</si>
  <si>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</si>
  <si>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</si>
  <si>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</si>
  <si>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</si>
  <si>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</si>
  <si>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</si>
  <si>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</si>
  <si>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</si>
  <si>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</si>
  <si>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</si>
  <si>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</si>
  <si>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</si>
  <si>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</si>
  <si>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</si>
  <si>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</si>
  <si>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</si>
  <si>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</si>
  <si>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</si>
  <si>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</si>
  <si>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</si>
  <si>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</si>
  <si>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</si>
  <si>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</si>
  <si>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</si>
  <si>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</si>
  <si>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</si>
  <si>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</si>
  <si>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</si>
  <si>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</si>
  <si>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</si>
  <si>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</si>
  <si>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</si>
  <si>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</si>
  <si>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</si>
  <si>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</si>
  <si>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</si>
  <si>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</si>
  <si>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</si>
  <si>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</si>
  <si>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</si>
  <si>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</si>
  <si>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</si>
  <si>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</si>
  <si>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</si>
  <si>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</si>
  <si>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</si>
  <si>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</si>
  <si>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</si>
  <si>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</si>
  <si>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</si>
  <si>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</si>
  <si>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</si>
  <si>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</si>
  <si>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</si>
  <si>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</si>
  <si>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</si>
  <si>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</si>
  <si>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</si>
  <si>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</si>
  <si>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</si>
  <si>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</si>
  <si>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</si>
  <si>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</si>
  <si>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</si>
  <si>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</si>
  <si>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</si>
  <si>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</si>
  <si>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</si>
  <si>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</si>
  <si>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</si>
  <si>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</si>
  <si>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</si>
  <si>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</si>
  <si>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</si>
  <si>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</si>
  <si>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</si>
  <si>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</si>
  <si>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</si>
  <si>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</si>
  <si>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</si>
  <si>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</si>
  <si>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</si>
  <si>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</si>
  <si>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</si>
  <si>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</si>
  <si>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</si>
  <si>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</si>
  <si>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</si>
  <si>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</si>
  <si>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</si>
  <si>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</si>
  <si>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</si>
  <si>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</si>
  <si>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</si>
  <si>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</si>
  <si>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</si>
  <si>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</si>
  <si>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</si>
  <si>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</si>
  <si>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</si>
  <si>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</si>
  <si>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</si>
  <si>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</si>
  <si>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</si>
  <si>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</si>
  <si>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</si>
  <si>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</si>
  <si>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</si>
  <si>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</si>
  <si>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</si>
  <si>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</si>
  <si>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</si>
  <si>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</si>
  <si>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</si>
  <si>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</si>
  <si>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</si>
  <si>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</si>
  <si>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</si>
  <si>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</si>
  <si>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</si>
  <si>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</si>
  <si>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</si>
  <si>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</si>
  <si>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</si>
  <si>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</si>
  <si>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</si>
  <si>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</si>
  <si>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</si>
  <si>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</si>
  <si>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</si>
  <si>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</si>
  <si>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</si>
  <si>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</si>
  <si>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</si>
  <si>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</si>
  <si>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</si>
  <si>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</si>
  <si>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</si>
  <si>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</si>
  <si>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</si>
  <si>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</si>
  <si>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</si>
  <si>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</si>
  <si>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</si>
  <si>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</si>
  <si>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</si>
  <si>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</si>
  <si>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</si>
  <si>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</si>
  <si>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</si>
  <si>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</si>
  <si>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</si>
  <si>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</si>
  <si>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</si>
  <si>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</si>
  <si>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</si>
  <si>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</si>
  <si>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</si>
  <si>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</si>
  <si>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</si>
  <si>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</si>
  <si>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</si>
  <si>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</si>
  <si>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</si>
  <si>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</si>
  <si>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</si>
  <si>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</si>
  <si>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</si>
  <si>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</si>
  <si>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</si>
  <si>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</si>
  <si>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</si>
  <si>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</si>
  <si>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</si>
  <si>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</si>
  <si>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</si>
  <si>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</si>
  <si>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</si>
  <si>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</si>
  <si>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</si>
  <si>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</si>
  <si>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</si>
  <si>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</si>
  <si>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</si>
  <si>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</si>
  <si>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</si>
  <si>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</si>
  <si>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</si>
  <si>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</si>
  <si>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</si>
  <si>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</si>
  <si>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</si>
  <si>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</si>
  <si>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</si>
  <si>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</si>
  <si>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</si>
  <si>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</si>
  <si>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</si>
  <si>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</si>
  <si>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</si>
  <si>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</si>
  <si>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</si>
  <si>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</si>
  <si>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</si>
  <si>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</si>
  <si>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</si>
  <si>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</si>
  <si>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</si>
  <si>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</si>
  <si>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</si>
  <si>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</si>
  <si>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</si>
  <si>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</si>
  <si>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</si>
  <si>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</si>
  <si>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</si>
  <si>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</si>
  <si>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</si>
  <si>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</si>
  <si>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</si>
  <si>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</si>
  <si>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</si>
  <si>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</si>
  <si>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</si>
  <si>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</si>
  <si>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</si>
  <si>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</si>
  <si>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</si>
  <si>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</si>
  <si>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</si>
  <si>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</si>
  <si>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</si>
  <si>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</si>
  <si>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</si>
  <si>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</si>
  <si>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</si>
  <si>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</si>
  <si>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</si>
  <si>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</si>
  <si>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</si>
  <si>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</si>
  <si>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</si>
  <si>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</si>
  <si>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</si>
  <si>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</si>
  <si>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</si>
  <si>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</si>
  <si>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</si>
  <si>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</si>
  <si>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</si>
  <si>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</si>
  <si>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</si>
  <si>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</si>
  <si>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</si>
  <si>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</si>
  <si>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</si>
  <si>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</si>
  <si>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</si>
  <si>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</si>
  <si>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</si>
  <si>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</si>
  <si>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</si>
  <si>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</si>
  <si>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</si>
  <si>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</si>
  <si>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</si>
  <si>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</si>
  <si>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</si>
  <si>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</si>
  <si>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</si>
  <si>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</si>
  <si>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</si>
  <si>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</si>
  <si>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</si>
  <si>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</si>
  <si>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</si>
  <si>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</si>
  <si>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</si>
  <si>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</si>
  <si>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</si>
  <si>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</si>
  <si>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</si>
  <si>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</si>
  <si>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</si>
  <si>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</si>
  <si>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</si>
  <si>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</si>
  <si>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</si>
  <si>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</si>
  <si>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</si>
  <si>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</si>
  <si>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</si>
  <si>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</si>
  <si>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</si>
  <si>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</si>
  <si>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</si>
  <si>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</si>
  <si>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</si>
  <si>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</si>
  <si>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</si>
  <si>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</si>
  <si>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</si>
  <si>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</si>
  <si>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</si>
  <si>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</si>
  <si>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</si>
  <si>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</si>
  <si>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</si>
  <si>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</si>
  <si>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</si>
  <si>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</si>
  <si>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</si>
  <si>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</si>
  <si>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</si>
  <si>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</si>
  <si>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</si>
  <si>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</si>
  <si>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</si>
  <si>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</si>
  <si>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</si>
  <si>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</si>
  <si>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</si>
  <si>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</si>
  <si>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</si>
  <si>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</si>
  <si>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</si>
  <si>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</si>
  <si>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</si>
  <si>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</si>
  <si>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</si>
  <si>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</si>
  <si>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</si>
  <si>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</si>
  <si>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</si>
  <si>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</si>
  <si>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</si>
  <si>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</si>
  <si>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</si>
  <si>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</si>
  <si>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</si>
  <si>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</si>
  <si>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</si>
  <si>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</si>
  <si>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</si>
  <si>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</si>
  <si>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</si>
  <si>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</si>
  <si>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</si>
  <si>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</si>
  <si>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</si>
  <si>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</si>
  <si>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</si>
  <si>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</si>
  <si>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</si>
  <si>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</si>
  <si>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</si>
  <si>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</si>
  <si>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</si>
  <si>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</si>
  <si>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</si>
  <si>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</si>
  <si>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</si>
  <si>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</si>
  <si>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</si>
  <si>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</si>
  <si>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</si>
  <si>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</si>
  <si>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</si>
  <si>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</si>
  <si>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</si>
  <si>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</si>
  <si>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</si>
  <si>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</si>
  <si>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</si>
  <si>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</si>
  <si>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</si>
  <si>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</si>
  <si>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</si>
  <si>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</si>
  <si>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</si>
  <si>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</si>
  <si>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</si>
  <si>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</si>
  <si>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</si>
  <si>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</si>
  <si>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</si>
  <si>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</si>
  <si>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</si>
  <si>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</si>
  <si>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</si>
  <si>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</si>
  <si>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</si>
  <si>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</si>
  <si>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</si>
  <si>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</si>
  <si>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</si>
  <si>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</si>
  <si>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</si>
  <si>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</si>
  <si>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</si>
  <si>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</si>
  <si>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</si>
  <si>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</si>
  <si>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</si>
  <si>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</si>
  <si>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</si>
  <si>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</si>
  <si>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</si>
  <si>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</si>
  <si>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</si>
  <si>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</si>
  <si>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</si>
  <si>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</si>
  <si>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</si>
  <si>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</si>
  <si>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</si>
  <si>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</si>
  <si>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</si>
  <si>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</si>
  <si>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</si>
  <si>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</si>
  <si>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</si>
  <si>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</si>
  <si>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</si>
  <si>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</si>
  <si>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</si>
  <si>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</si>
  <si>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</si>
  <si>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</si>
  <si>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</si>
  <si>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</si>
  <si>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</si>
  <si>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</si>
  <si>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</si>
  <si>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</si>
  <si>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</si>
  <si>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</si>
  <si>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</si>
  <si>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</si>
  <si>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</si>
  <si>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</si>
  <si>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</si>
  <si>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</si>
  <si>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</si>
  <si>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</si>
  <si>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</si>
  <si>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</si>
  <si>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</si>
  <si>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</si>
  <si>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</si>
  <si>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</si>
  <si>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</si>
  <si>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</si>
  <si>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</si>
  <si>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</si>
  <si>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</si>
  <si>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</si>
  <si>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</si>
  <si>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</si>
  <si>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</si>
  <si>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</si>
  <si>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</si>
  <si>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</si>
  <si>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</si>
  <si>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</si>
  <si>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</si>
  <si>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</si>
  <si>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</si>
  <si>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</si>
  <si>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</si>
  <si>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</si>
  <si>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</si>
  <si>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</si>
  <si>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</si>
  <si>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</si>
  <si>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</si>
  <si>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</si>
  <si>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</si>
  <si>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</si>
  <si>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</si>
  <si>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</si>
  <si>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</si>
  <si>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</si>
  <si>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</si>
  <si>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</si>
  <si>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</si>
  <si>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</si>
  <si>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</si>
  <si>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</si>
  <si>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</si>
  <si>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</si>
  <si>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</si>
  <si>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</si>
  <si>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</si>
  <si>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</si>
  <si>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</si>
  <si>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</si>
  <si>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</si>
  <si>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</si>
  <si>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</si>
  <si>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</si>
  <si>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</si>
  <si>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</si>
  <si>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</si>
  <si>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</si>
  <si>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</si>
  <si>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</si>
  <si>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</si>
  <si>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</si>
  <si>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</si>
  <si>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</si>
  <si>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</si>
  <si>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</si>
  <si>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</si>
  <si>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</si>
  <si>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</si>
  <si>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</si>
  <si>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</si>
  <si>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</si>
  <si>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</si>
  <si>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</si>
  <si>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</si>
  <si>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</si>
  <si>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</si>
  <si>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</si>
  <si>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</si>
  <si>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</si>
  <si>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</si>
  <si>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</si>
  <si>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</si>
  <si>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</si>
  <si>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</si>
  <si>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</si>
  <si>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</si>
  <si>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</si>
  <si>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</si>
  <si>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</si>
  <si>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</si>
  <si>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</si>
  <si>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</si>
  <si>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</si>
  <si>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</si>
  <si>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</si>
  <si>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</si>
  <si>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</si>
  <si>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</si>
  <si>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</si>
  <si>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</si>
  <si>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</si>
  <si>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</si>
  <si>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</si>
  <si>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</si>
  <si>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</si>
  <si>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</si>
  <si>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</si>
  <si>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</si>
  <si>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</si>
  <si>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</si>
  <si>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</si>
  <si>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</si>
  <si>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</si>
  <si>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</si>
  <si>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</si>
  <si>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</si>
  <si>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</si>
  <si>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</si>
  <si>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</si>
  <si>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</si>
  <si>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</si>
  <si>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</si>
  <si>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</si>
  <si>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</si>
  <si>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</si>
  <si>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</si>
  <si>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</si>
  <si>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</si>
  <si>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</si>
  <si>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</si>
  <si>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</si>
  <si>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</si>
  <si>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</si>
  <si>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</si>
  <si>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</si>
  <si>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</si>
  <si>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</si>
  <si>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</si>
  <si>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</si>
  <si>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</si>
  <si>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</si>
  <si>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</si>
  <si>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</si>
  <si>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</si>
  <si>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</si>
  <si>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</si>
  <si>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</si>
  <si>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</si>
  <si>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</si>
  <si>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</si>
  <si>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</si>
  <si>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</si>
  <si>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</si>
  <si>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</si>
  <si>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</si>
  <si>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</si>
  <si>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</si>
  <si>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</si>
  <si>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</si>
  <si>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</si>
  <si>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</si>
  <si>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</si>
  <si>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</si>
  <si>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</si>
  <si>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</si>
  <si>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</si>
  <si>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</si>
  <si>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</si>
  <si>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</si>
  <si>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</si>
  <si>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</si>
  <si>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</si>
  <si>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</si>
  <si>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</si>
  <si>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</si>
  <si>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</si>
  <si>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</si>
  <si>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</si>
  <si>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</si>
  <si>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</si>
  <si>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</si>
  <si>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</si>
  <si>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</si>
  <si>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</si>
  <si>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</si>
  <si>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</si>
  <si>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</si>
  <si>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</si>
  <si>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</si>
  <si>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</si>
  <si>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</si>
  <si>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</si>
  <si>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</si>
  <si>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</si>
  <si>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</si>
  <si>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</si>
  <si>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</si>
  <si>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</si>
  <si>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</si>
  <si>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</si>
  <si>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</si>
  <si>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</si>
  <si>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</si>
  <si>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</si>
  <si>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</si>
  <si>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</si>
  <si>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</si>
  <si>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</si>
  <si>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</si>
  <si>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</si>
  <si>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</si>
  <si>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</si>
  <si>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</si>
  <si>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</si>
  <si>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</si>
  <si>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</si>
  <si>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</si>
  <si>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</si>
  <si>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</si>
  <si>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</si>
  <si>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</si>
  <si>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</si>
  <si>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</si>
  <si>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</si>
  <si>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</si>
  <si>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</si>
  <si>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</si>
  <si>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</si>
  <si>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</si>
  <si>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</si>
  <si>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</si>
  <si>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</si>
  <si>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</si>
  <si>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</si>
  <si>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</si>
  <si>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</si>
  <si>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</si>
  <si>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</si>
  <si>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</si>
  <si>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</si>
  <si>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</si>
  <si>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</si>
  <si>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</si>
  <si>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</si>
  <si>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</si>
  <si>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</si>
  <si>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</si>
  <si>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</si>
  <si>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</si>
  <si>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</si>
  <si>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</si>
  <si>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</si>
  <si>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</si>
  <si>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</si>
  <si>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</si>
  <si>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</si>
  <si>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</si>
  <si>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</si>
  <si>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</si>
  <si>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</si>
  <si>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</si>
  <si>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</si>
  <si>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</si>
  <si>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</si>
  <si>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</si>
  <si>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</si>
  <si>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</si>
  <si>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</si>
  <si>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</si>
  <si>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</si>
  <si>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</si>
  <si>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</si>
  <si>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</si>
  <si>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</si>
  <si>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</si>
  <si>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</si>
  <si>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</si>
  <si>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</si>
  <si>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</si>
  <si>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</si>
  <si>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</si>
  <si>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</si>
  <si>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</si>
  <si>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</si>
  <si>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</si>
  <si>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</si>
  <si>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</si>
  <si>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</si>
  <si>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</si>
  <si>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</si>
  <si>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</si>
  <si>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</si>
  <si>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</si>
  <si>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</si>
  <si>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</si>
  <si>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</si>
  <si>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</si>
  <si>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</si>
  <si>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</si>
  <si>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</si>
  <si>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</si>
  <si>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</si>
  <si>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</si>
  <si>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</si>
  <si>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</si>
  <si>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</si>
  <si>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</si>
  <si>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</si>
  <si>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</si>
  <si>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</si>
  <si>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</si>
  <si>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</si>
  <si>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</si>
  <si>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</si>
  <si>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</si>
  <si>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</si>
  <si>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</si>
  <si>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</si>
  <si>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</si>
  <si>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</si>
  <si>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</si>
  <si>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</si>
  <si>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</si>
  <si>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</si>
  <si>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</si>
  <si>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</si>
  <si>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</si>
  <si>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</si>
  <si>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</si>
  <si>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</si>
  <si>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</si>
  <si>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</si>
  <si>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</si>
  <si>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</si>
  <si>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</si>
  <si>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</si>
  <si>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</si>
  <si>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</si>
  <si>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</si>
  <si>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</si>
  <si>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</si>
  <si>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</si>
  <si>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</si>
  <si>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</si>
  <si>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</si>
  <si>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</si>
  <si>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</si>
  <si>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</si>
  <si>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</si>
  <si>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</si>
  <si>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</si>
  <si>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</si>
  <si>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</si>
  <si>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</si>
  <si>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</si>
  <si>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</si>
  <si>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</si>
  <si>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</si>
  <si>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</si>
  <si>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</si>
  <si>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</si>
  <si>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</si>
  <si>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</si>
  <si>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</si>
  <si>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</si>
  <si>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</si>
  <si>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</si>
  <si>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</si>
  <si>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</si>
  <si>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</si>
  <si>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</si>
  <si>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</si>
  <si>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</si>
  <si>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</si>
  <si>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</si>
  <si>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</si>
  <si>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</si>
  <si>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</si>
  <si>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</si>
  <si>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</si>
  <si>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</si>
  <si>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</si>
  <si>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</si>
  <si>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</si>
  <si>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</si>
  <si>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</si>
  <si>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</si>
  <si>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</si>
  <si>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</si>
  <si>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</si>
  <si>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</si>
  <si>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</si>
  <si>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</si>
  <si>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</si>
  <si>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</si>
  <si>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</si>
  <si>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</si>
  <si>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</si>
  <si>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</si>
  <si>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</si>
  <si>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</si>
  <si>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</si>
  <si>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</si>
  <si>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</si>
  <si>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</si>
  <si>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</si>
  <si>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</si>
  <si>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</si>
  <si>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</si>
  <si>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</si>
  <si>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</si>
  <si>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</si>
  <si>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</si>
  <si>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</si>
  <si>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</si>
  <si>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</si>
  <si>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</si>
  <si>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</si>
  <si>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</si>
  <si>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</si>
  <si>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</si>
  <si>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</si>
  <si>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</si>
  <si>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</si>
  <si>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</si>
  <si>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</si>
  <si>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</si>
  <si>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</si>
  <si>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</si>
  <si>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</si>
  <si>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</si>
  <si>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</si>
  <si>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</si>
  <si>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</si>
  <si>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</si>
  <si>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</si>
  <si>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</si>
  <si>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</si>
  <si>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</si>
  <si>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</si>
  <si>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</si>
  <si>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</si>
  <si>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</si>
  <si>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</si>
  <si>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</si>
  <si>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</si>
  <si>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</si>
  <si>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</si>
  <si>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</si>
  <si>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</si>
  <si>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</si>
  <si>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</si>
  <si>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</si>
  <si>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</si>
  <si>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</si>
  <si>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</si>
  <si>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</si>
  <si>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</si>
  <si>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</si>
  <si>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</si>
  <si>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</si>
  <si>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</si>
  <si>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</si>
  <si>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</si>
  <si>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</si>
  <si>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</si>
  <si>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</si>
  <si>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</si>
  <si>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</si>
  <si>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</si>
  <si>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</si>
  <si>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</si>
  <si>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</si>
  <si>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</si>
  <si>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</si>
  <si>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</si>
  <si>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</si>
  <si>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</si>
  <si>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</si>
  <si>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</si>
  <si>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</si>
  <si>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</si>
  <si>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</si>
  <si>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</si>
  <si>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</si>
  <si>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</si>
  <si>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</si>
  <si>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</si>
  <si>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</si>
  <si>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</si>
  <si>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</si>
  <si>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</si>
  <si>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</si>
  <si>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</si>
  <si>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</si>
  <si>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</si>
  <si>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</si>
  <si>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</si>
  <si>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</si>
  <si>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</si>
  <si>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</si>
  <si>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</si>
  <si>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</si>
  <si>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</si>
  <si>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</si>
  <si>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</si>
  <si>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</si>
  <si>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</si>
  <si>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</si>
  <si>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</si>
  <si>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</si>
  <si>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</si>
  <si>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</si>
  <si>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</si>
  <si>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</si>
  <si>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</si>
  <si>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</si>
  <si>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</si>
  <si>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</si>
  <si>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</si>
  <si>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</si>
  <si>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</si>
  <si>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</si>
  <si>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</si>
  <si>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</si>
  <si>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</si>
  <si>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</si>
  <si>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</si>
  <si>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</si>
  <si>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</si>
  <si>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</si>
  <si>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</si>
  <si>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</si>
  <si>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</si>
  <si>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</si>
  <si>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</si>
  <si>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</si>
  <si>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</si>
  <si>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</si>
  <si>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</si>
  <si>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</si>
  <si>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</si>
  <si>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</si>
  <si>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</si>
  <si>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</si>
  <si>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</si>
  <si>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</si>
  <si>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</si>
  <si>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</si>
  <si>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</si>
  <si>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</si>
  <si>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</si>
  <si>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</si>
  <si>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</si>
  <si>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</si>
  <si>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</si>
  <si>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</si>
  <si>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</si>
  <si>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</si>
  <si>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</si>
  <si>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</si>
  <si>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</si>
  <si>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</si>
  <si>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</si>
  <si>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</si>
  <si>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</si>
  <si>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</si>
  <si>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</si>
  <si>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</si>
  <si>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</si>
  <si>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</si>
  <si>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</si>
  <si>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</si>
  <si>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</si>
  <si>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</si>
  <si>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</si>
  <si>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</si>
  <si>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</si>
  <si>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</si>
  <si>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</si>
  <si>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</si>
  <si>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</si>
  <si>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</si>
  <si>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</si>
  <si>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</si>
  <si>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</si>
  <si>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</si>
  <si>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</si>
  <si>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</si>
  <si>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</si>
  <si>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</si>
  <si>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</si>
  <si>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</si>
  <si>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</si>
  <si>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</si>
  <si>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</si>
  <si>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</si>
  <si>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</si>
  <si>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</si>
  <si>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</si>
  <si>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</si>
  <si>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</si>
  <si>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</si>
  <si>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</si>
  <si>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</si>
  <si>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</si>
  <si>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</si>
  <si>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</si>
  <si>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</si>
  <si>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</si>
  <si>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</si>
  <si>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</si>
  <si>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</si>
  <si>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</si>
  <si>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</si>
  <si>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</si>
  <si>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</si>
  <si>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</si>
  <si>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</si>
  <si>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</si>
  <si>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</si>
  <si>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</si>
  <si>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</si>
  <si>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</si>
  <si>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</si>
  <si>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</si>
  <si>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</si>
  <si>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</si>
  <si>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</si>
  <si>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</si>
  <si>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</si>
  <si>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</si>
  <si>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</si>
  <si>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</si>
  <si>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</si>
  <si>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</si>
  <si>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</si>
  <si>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</si>
  <si>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</si>
  <si>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</si>
  <si>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</si>
  <si>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</si>
  <si>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</si>
  <si>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</si>
  <si>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</si>
  <si>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</si>
  <si>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</si>
  <si>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</si>
  <si>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</si>
  <si>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</si>
  <si>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</si>
  <si>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</si>
  <si>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</si>
  <si>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</si>
  <si>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</si>
  <si>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</si>
  <si>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</si>
  <si>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</si>
  <si>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</si>
  <si>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</si>
  <si>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</si>
  <si>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</si>
  <si>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</si>
  <si>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</si>
  <si>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</si>
  <si>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</si>
  <si>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</si>
  <si>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</si>
  <si>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</si>
  <si>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</si>
  <si>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</si>
  <si>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</si>
  <si>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</si>
  <si>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</si>
  <si>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</si>
  <si>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</si>
  <si>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</si>
  <si>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</si>
  <si>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</si>
  <si>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</si>
  <si>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</si>
  <si>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</si>
  <si>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</si>
  <si>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</si>
  <si>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</si>
  <si>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</si>
  <si>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</si>
  <si>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</si>
  <si>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</si>
  <si>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</si>
  <si>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</si>
  <si>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</si>
  <si>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</si>
  <si>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</si>
  <si>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</si>
  <si>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</si>
  <si>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</si>
  <si>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</si>
  <si>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</si>
  <si>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</si>
  <si>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</si>
  <si>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</si>
  <si>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</si>
  <si>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</si>
  <si>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</si>
  <si>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</si>
  <si>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</si>
  <si>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</si>
  <si>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</si>
  <si>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</si>
  <si>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</si>
  <si>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</si>
  <si>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</si>
  <si>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</si>
  <si>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</si>
  <si>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</si>
  <si>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</si>
  <si>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</si>
  <si>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</si>
  <si>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</si>
  <si>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</si>
  <si>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</si>
  <si>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</si>
  <si>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</si>
  <si>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</si>
  <si>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</si>
  <si>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</si>
  <si>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</si>
  <si>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</si>
  <si>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</si>
  <si>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</si>
  <si>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</si>
  <si>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</si>
  <si>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</si>
  <si>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</si>
  <si>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</si>
  <si>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</si>
  <si>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</si>
  <si>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</si>
  <si>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</si>
  <si>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</si>
  <si>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</si>
  <si>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</si>
  <si>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</si>
  <si>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</si>
  <si>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</si>
  <si>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</si>
  <si>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</si>
  <si>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</si>
  <si>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</si>
  <si>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</si>
  <si>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</si>
  <si>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</si>
  <si>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</si>
  <si>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</si>
  <si>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</si>
  <si>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</si>
  <si>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</si>
  <si>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</si>
  <si>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</si>
  <si>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</si>
  <si>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</si>
  <si>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</si>
  <si>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</si>
  <si>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</si>
  <si>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</si>
  <si>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</si>
  <si>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</si>
  <si>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</si>
  <si>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</si>
  <si>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</si>
  <si>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</si>
  <si>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</si>
  <si>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</si>
  <si>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</si>
  <si>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</si>
  <si>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</si>
  <si>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</si>
  <si>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</si>
  <si>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</si>
  <si>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</si>
  <si>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</si>
  <si>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</si>
  <si>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</si>
  <si>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</si>
  <si>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</si>
  <si>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</si>
  <si>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</si>
  <si>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</si>
  <si>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</si>
  <si>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</si>
  <si>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</si>
  <si>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</si>
  <si>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</si>
  <si>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</si>
  <si>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</si>
  <si>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</si>
  <si>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</si>
  <si>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</si>
  <si>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</si>
  <si>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</si>
  <si>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</si>
  <si>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</si>
  <si>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</si>
  <si>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</si>
  <si>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</si>
  <si>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</si>
  <si>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</si>
  <si>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</si>
  <si>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</si>
  <si>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</si>
  <si>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</si>
  <si>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</si>
  <si>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</si>
  <si>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</si>
  <si>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</si>
  <si>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</si>
  <si>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</si>
  <si>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</si>
  <si>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</si>
  <si>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</si>
  <si>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</si>
  <si>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</si>
  <si>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</si>
  <si>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</si>
  <si>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</si>
  <si>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</si>
  <si>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</si>
  <si>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</si>
  <si>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</si>
  <si>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</si>
  <si>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</si>
  <si>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</si>
  <si>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</si>
  <si>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</si>
  <si>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</si>
  <si>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</si>
  <si>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</si>
  <si>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</si>
  <si>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</si>
  <si>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</si>
  <si>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</si>
  <si>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</si>
  <si>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</si>
  <si>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</si>
  <si>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</si>
  <si>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</si>
  <si>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</si>
  <si>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</si>
  <si>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</si>
  <si>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</si>
  <si>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</si>
  <si>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</si>
  <si>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</si>
  <si>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</si>
  <si>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</si>
  <si>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</si>
  <si>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</si>
  <si>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</si>
  <si>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</si>
  <si>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</si>
  <si>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</si>
  <si>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</si>
  <si>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</si>
  <si>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</si>
  <si>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</si>
  <si>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</si>
  <si>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</si>
  <si>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</si>
  <si>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</si>
  <si>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</si>
  <si>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</si>
  <si>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</si>
  <si>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</si>
  <si>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</si>
  <si>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</si>
  <si>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</si>
  <si>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</si>
  <si>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</si>
  <si>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</si>
  <si>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</si>
  <si>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</si>
  <si>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</si>
  <si>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</si>
  <si>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</si>
  <si>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</si>
  <si>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</si>
  <si>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</si>
  <si>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</si>
  <si>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</si>
  <si>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</si>
  <si>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</si>
  <si>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</si>
  <si>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</si>
  <si>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</si>
  <si>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</si>
  <si>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</si>
  <si>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</si>
  <si>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</si>
  <si>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</si>
  <si>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</si>
  <si>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</si>
  <si>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</si>
  <si>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</si>
  <si>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</si>
  <si>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</si>
  <si>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</si>
  <si>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</si>
  <si>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</si>
  <si>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</si>
  <si>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</si>
  <si>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</si>
  <si>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</si>
  <si>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</si>
  <si>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</si>
  <si>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</si>
  <si>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</si>
  <si>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</si>
  <si>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</si>
  <si>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</si>
  <si>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</si>
  <si>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</si>
  <si>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</si>
  <si>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</si>
  <si>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</si>
  <si>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</si>
  <si>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</si>
  <si>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</si>
  <si>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</si>
  <si>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</si>
  <si>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</si>
  <si>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</si>
  <si>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</si>
  <si>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</si>
  <si>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</si>
  <si>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</si>
  <si>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</si>
  <si>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</si>
  <si>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</si>
  <si>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</si>
  <si>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</si>
  <si>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</si>
  <si>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</si>
  <si>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</si>
  <si>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</si>
  <si>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</si>
  <si>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</si>
  <si>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</si>
  <si>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</si>
  <si>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</si>
  <si>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</si>
  <si>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</si>
  <si>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</si>
  <si>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</si>
  <si>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</si>
  <si>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</si>
  <si>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</si>
  <si>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</si>
  <si>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</si>
  <si>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</si>
  <si>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</si>
  <si>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</si>
  <si>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</si>
  <si>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</si>
  <si>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</si>
  <si>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</si>
  <si>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</si>
  <si>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</si>
  <si>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</si>
  <si>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</si>
  <si>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</si>
  <si>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</si>
  <si>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</si>
  <si>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</si>
  <si>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</si>
  <si>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</si>
  <si>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</si>
  <si>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</si>
  <si>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</si>
  <si>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</si>
  <si>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</si>
  <si>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</si>
  <si>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</si>
  <si>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</si>
  <si>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</si>
  <si>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</si>
  <si>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</si>
  <si>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</si>
  <si>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</si>
  <si>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</si>
  <si>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</si>
  <si>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</si>
  <si>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</si>
  <si>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</si>
  <si>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</si>
  <si>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</si>
  <si>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</si>
  <si>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</si>
  <si>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</si>
  <si>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</si>
  <si>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</si>
  <si>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</si>
  <si>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</si>
  <si>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</si>
  <si>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</si>
  <si>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</si>
  <si>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</si>
  <si>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</si>
  <si>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</si>
  <si>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</si>
  <si>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</si>
  <si>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</si>
  <si>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</si>
  <si>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</si>
  <si>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</si>
  <si>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</si>
  <si>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</si>
  <si>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</si>
  <si>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</si>
  <si>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</si>
  <si>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</si>
  <si>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</si>
  <si>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</si>
  <si>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</si>
  <si>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</si>
  <si>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</si>
  <si>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</si>
  <si>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</si>
  <si>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</si>
  <si>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</si>
  <si>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</si>
  <si>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</si>
  <si>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</si>
  <si>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</si>
  <si>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</si>
  <si>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</si>
  <si>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</si>
  <si>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</si>
  <si>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</si>
  <si>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</si>
  <si>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</si>
  <si>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</si>
  <si>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</si>
  <si>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</si>
  <si>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</si>
  <si>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</si>
  <si>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</si>
  <si>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</si>
  <si>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</si>
  <si>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</si>
  <si>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</si>
  <si>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</si>
  <si>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</si>
  <si>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</si>
  <si>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</si>
  <si>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</si>
  <si>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</si>
  <si>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</si>
  <si>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</si>
  <si>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</si>
  <si>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</si>
  <si>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</si>
  <si>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</si>
  <si>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</si>
  <si>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</si>
  <si>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</si>
  <si>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</si>
  <si>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</si>
  <si>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</si>
  <si>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</si>
  <si>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</si>
  <si>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</si>
  <si>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</si>
  <si>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</si>
  <si>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</si>
  <si>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</si>
  <si>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</si>
  <si>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</si>
  <si>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</si>
  <si>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</si>
  <si>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</si>
  <si>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</si>
  <si>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</si>
  <si>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</si>
  <si>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</si>
  <si>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</si>
  <si>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</si>
  <si>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</si>
  <si>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</si>
  <si>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</si>
  <si>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</si>
  <si>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</si>
  <si>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</si>
  <si>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</si>
  <si>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</si>
  <si>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</si>
  <si>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</si>
  <si>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</si>
  <si>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</si>
  <si>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</si>
  <si>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</si>
  <si>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</si>
  <si>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</si>
  <si>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</si>
  <si>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</si>
  <si>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</si>
  <si>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</si>
  <si>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</si>
  <si>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</si>
  <si>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</si>
  <si>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</si>
  <si>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</si>
  <si>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</si>
  <si>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</si>
  <si>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</si>
  <si>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</si>
  <si>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</si>
  <si>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</si>
  <si>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</si>
  <si>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</si>
  <si>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</si>
  <si>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</si>
  <si>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</si>
  <si>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</si>
  <si>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</si>
  <si>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</si>
  <si>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</si>
  <si>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</si>
  <si>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</si>
  <si>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</si>
  <si>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</si>
  <si>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</si>
  <si>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</si>
  <si>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</si>
  <si>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</si>
  <si>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</si>
  <si>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</si>
  <si>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</si>
  <si>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</si>
  <si>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</si>
  <si>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</si>
  <si>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</si>
  <si>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</si>
  <si>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</si>
  <si>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</si>
  <si>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</si>
  <si>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</si>
  <si>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</si>
  <si>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</si>
  <si>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</si>
  <si>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</si>
  <si>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</si>
  <si>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</si>
  <si>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</si>
  <si>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</si>
  <si>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</si>
  <si>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</si>
  <si>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</si>
  <si>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</si>
  <si>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</si>
  <si>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</si>
  <si>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</si>
  <si>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</si>
  <si>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</si>
  <si>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</si>
  <si>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</si>
  <si>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</si>
  <si>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</si>
  <si>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</si>
  <si>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</si>
  <si>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</si>
  <si>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</si>
  <si>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</si>
  <si>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</si>
  <si>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</si>
  <si>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</si>
  <si>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</si>
  <si>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</si>
  <si>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</si>
  <si>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</si>
  <si>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</si>
  <si>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</si>
  <si>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</si>
  <si>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</si>
  <si>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</si>
  <si>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</si>
  <si>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</si>
  <si>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</si>
  <si>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</si>
  <si>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</si>
  <si>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</si>
  <si>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</si>
  <si>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</si>
  <si>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</si>
  <si>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</si>
  <si>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</si>
  <si>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</si>
  <si>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</si>
  <si>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</si>
  <si>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</si>
  <si>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</si>
  <si>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</si>
  <si>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</si>
  <si>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</si>
  <si>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</si>
  <si>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</si>
  <si>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</si>
  <si>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</si>
  <si>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</si>
  <si>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</si>
  <si>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</si>
  <si>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</si>
  <si>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</si>
  <si>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</si>
  <si>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</si>
  <si>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</si>
  <si>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</si>
  <si>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</si>
  <si>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</si>
  <si>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</si>
  <si>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</si>
  <si>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</si>
  <si>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</si>
  <si>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</si>
  <si>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</si>
  <si>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</si>
  <si>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</si>
  <si>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</si>
  <si>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</si>
  <si>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</si>
  <si>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</si>
  <si>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</si>
  <si>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</si>
  <si>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</si>
  <si>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</si>
  <si>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</si>
  <si>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</si>
  <si>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</si>
  <si>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</si>
  <si>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</si>
  <si>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</si>
  <si>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</si>
  <si>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</si>
  <si>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</si>
  <si>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</si>
  <si>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</si>
  <si>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</si>
  <si>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</si>
  <si>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</si>
  <si>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</si>
  <si>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</si>
  <si>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</si>
  <si>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</si>
  <si>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</si>
  <si>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</si>
  <si>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</si>
  <si>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</si>
  <si>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</si>
  <si>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</si>
  <si>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</si>
  <si>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</si>
  <si>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</si>
  <si>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</si>
  <si>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</si>
  <si>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</si>
  <si>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</si>
  <si>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</si>
  <si>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</si>
  <si>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</si>
  <si>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</si>
  <si>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</si>
  <si>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</si>
  <si>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</si>
  <si>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</si>
  <si>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</si>
  <si>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</si>
  <si>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</si>
  <si>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</si>
  <si>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</si>
  <si>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</si>
  <si>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</si>
  <si>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</si>
  <si>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</si>
  <si>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</si>
  <si>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</si>
  <si>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</si>
  <si>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</si>
  <si>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</si>
  <si>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</si>
  <si>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</si>
  <si>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</si>
  <si>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</si>
  <si>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</si>
  <si>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</si>
  <si>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</si>
  <si>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</si>
  <si>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</si>
  <si>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</si>
  <si>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</si>
  <si>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</si>
  <si>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</si>
  <si>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</si>
  <si>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</si>
  <si>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</si>
  <si>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</si>
  <si>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</si>
  <si>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</si>
  <si>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</si>
  <si>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</si>
  <si>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</si>
  <si>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</si>
  <si>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</si>
  <si>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</si>
  <si>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</si>
  <si>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</si>
  <si>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</si>
  <si>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</si>
  <si>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</si>
  <si>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</si>
  <si>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</si>
  <si>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</si>
  <si>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</si>
  <si>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</si>
  <si>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</si>
  <si>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</si>
  <si>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</si>
  <si>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</si>
  <si>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</si>
  <si>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</si>
  <si>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</si>
  <si>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</si>
  <si>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</si>
  <si>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</si>
  <si>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</si>
  <si>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</si>
  <si>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</si>
  <si>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</si>
  <si>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</si>
  <si>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</si>
  <si>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</si>
  <si>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</si>
  <si>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</si>
  <si>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</si>
  <si>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</si>
  <si>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</si>
  <si>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</si>
  <si>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</si>
  <si>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</si>
  <si>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</si>
  <si>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</si>
  <si>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</si>
  <si>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</si>
  <si>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</si>
  <si>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</si>
  <si>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</si>
  <si>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</si>
  <si>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</si>
  <si>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</si>
  <si>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</si>
  <si>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</si>
  <si>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</si>
  <si>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</si>
  <si>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</si>
  <si>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</si>
  <si>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</si>
  <si>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</si>
  <si>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</si>
  <si>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</si>
  <si>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</si>
  <si>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</si>
  <si>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</si>
  <si>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</si>
  <si>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</si>
  <si>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</si>
  <si>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</si>
  <si>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</si>
  <si>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</si>
  <si>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</si>
  <si>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</si>
  <si>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</si>
  <si>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</si>
  <si>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</si>
  <si>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</si>
  <si>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</si>
  <si>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</si>
  <si>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</si>
  <si>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</si>
  <si>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</si>
  <si>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</si>
  <si>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</si>
  <si>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</si>
  <si>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</si>
  <si>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</si>
  <si>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</si>
  <si>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</si>
  <si>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</si>
  <si>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</si>
  <si>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</si>
  <si>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</si>
  <si>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</si>
  <si>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</si>
  <si>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</si>
  <si>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</si>
  <si>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</si>
  <si>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</si>
  <si>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</si>
  <si>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</si>
  <si>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</si>
  <si>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</si>
  <si>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</si>
  <si>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</si>
  <si>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</si>
  <si>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</si>
  <si>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</si>
  <si>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</si>
  <si>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</si>
  <si>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</si>
  <si>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</si>
  <si>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</si>
  <si>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</si>
  <si>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</si>
  <si>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</si>
  <si>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</si>
  <si>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</si>
  <si>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</si>
  <si>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</si>
  <si>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</si>
  <si>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</si>
  <si>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</si>
  <si>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</si>
  <si>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</si>
  <si>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</si>
  <si>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</si>
  <si>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</si>
  <si>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</si>
  <si>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</si>
  <si>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</si>
  <si>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</si>
  <si>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</si>
  <si>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</si>
  <si>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</si>
  <si>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</si>
  <si>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</si>
  <si>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</si>
  <si>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</si>
  <si>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</si>
  <si>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</si>
  <si>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</si>
  <si>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</si>
  <si>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</si>
  <si>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</si>
  <si>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</si>
  <si>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</si>
  <si>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</si>
  <si>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</si>
  <si>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</si>
  <si>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</si>
  <si>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</si>
  <si>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</si>
  <si>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</si>
  <si>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</si>
  <si>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</si>
  <si>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</si>
  <si>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</si>
  <si>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</si>
  <si>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</si>
  <si>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</si>
  <si>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</si>
  <si>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</si>
  <si>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</si>
  <si>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</si>
  <si>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</si>
  <si>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</si>
  <si>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</si>
  <si>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</si>
  <si>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</si>
  <si>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</si>
  <si>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</si>
  <si>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</si>
  <si>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</si>
  <si>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</si>
  <si>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</si>
  <si>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</si>
  <si>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</si>
  <si>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</si>
  <si>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</si>
  <si>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</si>
  <si>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</si>
  <si>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</si>
  <si>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</si>
  <si>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</si>
  <si>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</si>
  <si>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</si>
  <si>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</si>
  <si>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</si>
  <si>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</si>
  <si>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</si>
  <si>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</si>
  <si>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</si>
  <si>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</si>
  <si>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</si>
  <si>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</si>
  <si>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</si>
  <si>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</si>
  <si>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</si>
  <si>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</si>
  <si>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</si>
  <si>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</si>
  <si>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</si>
  <si>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</si>
  <si>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</si>
  <si>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</si>
  <si>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</si>
  <si>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</si>
  <si>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</si>
  <si>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</si>
  <si>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</si>
  <si>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</si>
  <si>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</si>
  <si>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</si>
  <si>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</si>
  <si>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</si>
  <si>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</si>
  <si>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</si>
  <si>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</si>
  <si>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</si>
  <si>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</si>
  <si>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</si>
  <si>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</si>
  <si>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</si>
  <si>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</si>
  <si>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</si>
  <si>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</si>
  <si>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</si>
  <si>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</si>
  <si>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</si>
  <si>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</si>
  <si>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</si>
  <si>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</si>
  <si>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</si>
  <si>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</si>
  <si>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</si>
  <si>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</si>
  <si>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</si>
  <si>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</si>
  <si>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</si>
  <si>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</si>
  <si>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</si>
  <si>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</si>
  <si>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</si>
  <si>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</si>
  <si>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</si>
  <si>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</si>
  <si>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</si>
  <si>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</si>
  <si>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</si>
  <si>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</si>
  <si>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</si>
  <si>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</si>
  <si>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</si>
  <si>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</si>
  <si>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</si>
  <si>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</si>
  <si>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</si>
  <si>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</si>
  <si>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</si>
  <si>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</si>
  <si>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</si>
  <si>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</si>
  <si>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</si>
  <si>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</si>
  <si>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</si>
  <si>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</si>
  <si>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</si>
  <si>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</si>
  <si>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</si>
  <si>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</si>
  <si>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</si>
  <si>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</si>
  <si>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</si>
  <si>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</si>
  <si>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</si>
  <si>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</si>
  <si>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</si>
  <si>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</si>
  <si>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</si>
  <si>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</si>
  <si>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</si>
  <si>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</si>
  <si>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</si>
  <si>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</si>
  <si>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</si>
  <si>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</si>
  <si>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</si>
  <si>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</si>
  <si>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</si>
  <si>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</si>
  <si>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</si>
  <si>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</si>
  <si>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</si>
  <si>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</si>
  <si>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</si>
  <si>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</si>
  <si>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</si>
  <si>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</si>
  <si>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</si>
  <si>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</si>
  <si>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</si>
  <si>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</si>
  <si>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</si>
  <si>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</si>
  <si>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</si>
  <si>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</si>
  <si>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</si>
  <si>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</si>
  <si>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</si>
  <si>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</si>
  <si>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</si>
  <si>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</si>
  <si>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</si>
  <si>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</si>
  <si>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</si>
  <si>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</si>
  <si>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</si>
  <si>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</si>
  <si>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</si>
  <si>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</si>
  <si>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</si>
  <si>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</si>
  <si>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</si>
  <si>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</si>
  <si>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</si>
  <si>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</si>
  <si>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</si>
  <si>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</si>
  <si>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</si>
  <si>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</si>
  <si>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</si>
  <si>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</si>
  <si>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</si>
  <si>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</si>
  <si>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</si>
  <si>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</si>
  <si>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</si>
  <si>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</si>
  <si>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</si>
  <si>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</si>
  <si>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</si>
  <si>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</si>
  <si>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</si>
  <si>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</si>
  <si>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</si>
  <si>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</si>
  <si>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</si>
  <si>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</si>
  <si>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</si>
  <si>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</si>
  <si>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</si>
  <si>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</si>
  <si>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</si>
  <si>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</si>
  <si>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</si>
  <si>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</si>
  <si>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</si>
  <si>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</si>
  <si>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</si>
  <si>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</si>
  <si>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</si>
  <si>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</si>
  <si>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</si>
  <si>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</si>
  <si>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</si>
  <si>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</si>
  <si>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</si>
  <si>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</si>
  <si>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</si>
  <si>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</si>
  <si>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</si>
  <si>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</si>
  <si>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</si>
  <si>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</si>
  <si>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</si>
  <si>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</si>
  <si>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</si>
  <si>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</si>
  <si>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</si>
  <si>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</si>
  <si>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</si>
  <si>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</si>
  <si>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</si>
  <si>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</si>
  <si>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</si>
  <si>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</si>
  <si>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</si>
  <si>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</si>
  <si>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</si>
  <si>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</si>
  <si>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</si>
  <si>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</si>
  <si>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</si>
  <si>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</si>
  <si>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</si>
  <si>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</si>
  <si>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</si>
  <si>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</si>
  <si>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</si>
  <si>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</si>
  <si>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</si>
  <si>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</si>
  <si>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</si>
  <si>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</si>
  <si>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</si>
  <si>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</si>
  <si>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</si>
  <si>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</si>
  <si>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</si>
  <si>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</si>
  <si>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</si>
  <si>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</si>
  <si>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</si>
  <si>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</si>
  <si>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</si>
  <si>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</si>
  <si>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</si>
  <si>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</si>
  <si>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</si>
  <si>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</si>
  <si>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</si>
  <si>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</si>
  <si>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</si>
  <si>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</si>
  <si>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</si>
  <si>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</si>
  <si>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</si>
  <si>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</si>
  <si>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</si>
  <si>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</si>
  <si>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</si>
  <si>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</si>
  <si>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</si>
  <si>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</si>
  <si>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</si>
  <si>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</si>
  <si>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</si>
  <si>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</si>
  <si>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</si>
  <si>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</si>
  <si>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</si>
  <si>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</si>
  <si>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</si>
  <si>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</si>
  <si>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</si>
  <si>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</si>
  <si>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</si>
  <si>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</si>
  <si>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</si>
  <si>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</si>
  <si>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</si>
  <si>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</si>
  <si>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</si>
  <si>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</si>
  <si>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</si>
  <si>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</si>
  <si>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</si>
  <si>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</si>
  <si>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</si>
  <si>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</si>
  <si>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</si>
  <si>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</si>
  <si>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</si>
  <si>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</si>
  <si>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</si>
  <si>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</si>
  <si>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</si>
  <si>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</si>
  <si>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</si>
  <si>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</si>
  <si>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</si>
  <si>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</si>
  <si>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</si>
  <si>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</si>
  <si>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</si>
  <si>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</si>
  <si>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</si>
  <si>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</si>
  <si>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</si>
  <si>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</si>
  <si>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</si>
  <si>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</si>
  <si>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</si>
  <si>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</si>
  <si>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</si>
  <si>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</si>
  <si>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</si>
  <si>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</si>
  <si>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</si>
  <si>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</si>
  <si>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</si>
  <si>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</si>
  <si>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</si>
  <si>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</si>
  <si>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</si>
  <si>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</si>
  <si>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</si>
  <si>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</si>
  <si>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</si>
  <si>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</si>
  <si>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</si>
  <si>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</si>
  <si>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</si>
  <si>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</si>
  <si>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</si>
  <si>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</si>
  <si>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</si>
  <si>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</si>
  <si>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</si>
  <si>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</si>
  <si>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</si>
  <si>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</si>
  <si>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</si>
  <si>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</si>
  <si>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</si>
  <si>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</si>
  <si>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</si>
  <si>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</si>
  <si>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</si>
  <si>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</si>
  <si>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</si>
  <si>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</si>
  <si>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</si>
  <si>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</si>
  <si>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</si>
  <si>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</si>
  <si>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</si>
  <si>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</si>
  <si>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</si>
  <si>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</si>
  <si>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</si>
  <si>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</si>
  <si>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</si>
  <si>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</si>
  <si>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</si>
  <si>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</si>
  <si>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</si>
  <si>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</si>
  <si>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</si>
  <si>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</si>
  <si>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</si>
  <si>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</si>
  <si>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</si>
  <si>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</si>
  <si>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</si>
  <si>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</si>
  <si>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</si>
  <si>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</si>
  <si>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</si>
  <si>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</si>
  <si>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</si>
  <si>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</si>
  <si>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</si>
  <si>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</si>
  <si>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</si>
  <si>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</si>
  <si>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</si>
  <si>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</si>
  <si>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</si>
  <si>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</si>
  <si>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</si>
  <si>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</si>
  <si>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</si>
  <si>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</si>
  <si>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</si>
  <si>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</si>
  <si>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</si>
  <si>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</si>
  <si>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</si>
  <si>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</si>
  <si>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</si>
  <si>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</si>
  <si>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</si>
  <si>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</si>
  <si>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</si>
  <si>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</si>
  <si>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</si>
  <si>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</si>
  <si>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</si>
  <si>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</si>
  <si>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</si>
  <si>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</si>
  <si>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</si>
  <si>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</si>
  <si>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</si>
  <si>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</si>
  <si>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</si>
  <si>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</si>
  <si>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</si>
  <si>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</si>
  <si>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</si>
  <si>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</si>
  <si>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</si>
  <si>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</si>
  <si>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</si>
  <si>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</si>
  <si>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</si>
  <si>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</si>
  <si>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</si>
  <si>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</si>
  <si>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</si>
  <si>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</si>
  <si>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</si>
  <si>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</si>
  <si>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</si>
  <si>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</si>
  <si>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</si>
  <si>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</si>
  <si>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</si>
  <si>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</si>
  <si>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</si>
  <si>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</si>
  <si>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</si>
  <si>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</si>
  <si>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</si>
  <si>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</si>
  <si>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</si>
  <si>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</si>
  <si>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</si>
  <si>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</si>
  <si>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</si>
  <si>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</si>
  <si>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</si>
  <si>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</si>
  <si>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</si>
  <si>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</si>
  <si>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</si>
  <si>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</si>
  <si>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</si>
  <si>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</si>
  <si>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</si>
  <si>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</si>
  <si>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</si>
  <si>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</si>
  <si>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</si>
  <si>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</si>
  <si>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</si>
  <si>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</si>
  <si>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</si>
  <si>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</si>
  <si>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</si>
  <si>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</si>
  <si>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</si>
  <si>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</si>
  <si>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</si>
  <si>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</si>
  <si>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</si>
  <si>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</si>
  <si>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</si>
  <si>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</si>
  <si>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</si>
  <si>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</si>
  <si>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</si>
  <si>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</si>
  <si>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</si>
  <si>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</si>
  <si>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</si>
  <si>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</si>
  <si>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</si>
  <si>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</si>
  <si>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</si>
  <si>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</si>
  <si>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</si>
  <si>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</si>
  <si>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</si>
  <si>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</si>
  <si>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</si>
  <si>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</si>
  <si>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</si>
  <si>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</si>
  <si>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</si>
  <si>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</si>
  <si>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</si>
  <si>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</si>
  <si>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</si>
  <si>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</si>
  <si>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</si>
  <si>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</si>
  <si>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</si>
  <si>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</si>
  <si>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</si>
  <si>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</si>
  <si>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</si>
  <si>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</si>
  <si>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</si>
  <si>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</si>
  <si>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</si>
  <si>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</si>
  <si>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</si>
  <si>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</si>
  <si>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</si>
  <si>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</si>
  <si>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</si>
  <si>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</si>
  <si>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</si>
  <si>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</si>
  <si>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</si>
  <si>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</si>
  <si>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</si>
  <si>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</si>
  <si>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</si>
  <si>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</si>
  <si>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</si>
  <si>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</si>
  <si>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</si>
  <si>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</si>
  <si>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</si>
  <si>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</si>
  <si>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</si>
  <si>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</si>
  <si>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</si>
  <si>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</si>
  <si>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</si>
  <si>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</si>
  <si>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</si>
  <si>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</si>
  <si>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</si>
  <si>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</si>
  <si>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</si>
  <si>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</si>
  <si>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</si>
  <si>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</si>
  <si>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</si>
  <si>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</si>
  <si>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</si>
  <si>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</si>
  <si>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</si>
  <si>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</si>
  <si>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</si>
  <si>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</si>
  <si>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</si>
  <si>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</si>
  <si>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</si>
  <si>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</si>
  <si>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</si>
  <si>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</si>
  <si>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</si>
  <si>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</si>
  <si>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</si>
  <si>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</si>
  <si>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</si>
  <si>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</si>
  <si>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</si>
  <si>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</si>
  <si>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</si>
  <si>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</si>
  <si>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</si>
  <si>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</si>
  <si>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</si>
  <si>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</si>
  <si>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</si>
  <si>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</si>
  <si>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</si>
  <si>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</si>
  <si>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</si>
  <si>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</si>
  <si>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</si>
  <si>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</si>
  <si>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</si>
  <si>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</si>
  <si>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</si>
  <si>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</si>
  <si>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</si>
  <si>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</si>
  <si>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</si>
  <si>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</si>
  <si>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</si>
  <si>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</si>
  <si>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</si>
  <si>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</si>
  <si>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</si>
  <si>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</si>
  <si>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</si>
  <si>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</si>
  <si>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</si>
  <si>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</si>
  <si>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</si>
  <si>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</si>
  <si>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</si>
  <si>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</si>
  <si>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</si>
  <si>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</si>
  <si>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</si>
  <si>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</si>
  <si>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</si>
  <si>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</si>
  <si>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</si>
  <si>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</si>
  <si>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</si>
  <si>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</si>
  <si>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</si>
  <si>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</si>
  <si>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</si>
  <si>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</si>
  <si>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</si>
  <si>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</si>
  <si>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</si>
  <si>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</si>
  <si>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</si>
  <si>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</si>
  <si>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</si>
  <si>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</si>
  <si>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</si>
  <si>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</si>
  <si>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</si>
  <si>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</si>
  <si>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</si>
  <si>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</si>
  <si>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</si>
  <si>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</si>
  <si>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</si>
  <si>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</si>
  <si>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</si>
  <si>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</si>
  <si>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</si>
  <si>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</si>
  <si>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</si>
  <si>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</si>
  <si>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</si>
  <si>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</si>
  <si>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</si>
  <si>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</si>
  <si>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</si>
  <si>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</si>
  <si>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</si>
  <si>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</si>
  <si>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</si>
  <si>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</si>
  <si>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</si>
  <si>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</si>
  <si>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</si>
  <si>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</si>
  <si>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</si>
  <si>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</si>
  <si>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</si>
  <si>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</si>
  <si>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</si>
  <si>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</si>
  <si>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</si>
  <si>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</si>
  <si>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</si>
  <si>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</si>
  <si>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</si>
  <si>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</si>
  <si>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</si>
  <si>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</si>
  <si>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</si>
  <si>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</si>
  <si>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</si>
  <si>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</si>
  <si>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</si>
  <si>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</si>
  <si>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</si>
  <si>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</si>
  <si>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</si>
  <si>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</si>
  <si>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</si>
  <si>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</si>
  <si>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</si>
  <si>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</si>
  <si>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</si>
  <si>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</si>
  <si>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</si>
  <si>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</si>
  <si>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</si>
  <si>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</si>
  <si>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</si>
  <si>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</si>
  <si>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</si>
  <si>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</si>
  <si>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</si>
  <si>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</si>
  <si>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</si>
  <si>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</si>
  <si>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</si>
  <si>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</si>
  <si>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</si>
  <si>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</si>
  <si>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</si>
  <si>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</si>
  <si>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</si>
  <si>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</si>
  <si>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</si>
  <si>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</si>
  <si>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</si>
  <si>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</si>
  <si>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</si>
  <si>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</si>
  <si>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</si>
  <si>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</si>
  <si>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</si>
  <si>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</si>
  <si>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</si>
  <si>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</si>
  <si>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</si>
  <si>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</si>
  <si>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</si>
  <si>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</si>
  <si>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</si>
  <si>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</si>
  <si>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</si>
  <si>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</si>
  <si>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</si>
  <si>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</si>
  <si>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</si>
  <si>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</si>
  <si>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</si>
  <si>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</si>
  <si>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</si>
  <si>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</si>
  <si>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</si>
  <si>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</si>
  <si>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</si>
  <si>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</si>
  <si>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</si>
  <si>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</si>
  <si>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</si>
  <si>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</si>
  <si>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</si>
  <si>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</si>
  <si>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</si>
  <si>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</si>
  <si>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</si>
  <si>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</si>
  <si>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</si>
  <si>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</si>
  <si>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</si>
  <si>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</si>
  <si>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</si>
  <si>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</si>
  <si>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</si>
  <si>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</si>
  <si>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</si>
  <si>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</si>
  <si>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</si>
  <si>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</si>
  <si>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</si>
  <si>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</si>
  <si>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</si>
  <si>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</si>
  <si>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</si>
  <si>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</si>
  <si>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</si>
  <si>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</si>
  <si>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</si>
  <si>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</si>
  <si>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</si>
  <si>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</si>
  <si>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</si>
  <si>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</si>
  <si>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</si>
  <si>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</si>
  <si>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</si>
  <si>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</si>
  <si>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</si>
  <si>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</si>
  <si>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</si>
  <si>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</si>
  <si>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</si>
  <si>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</si>
  <si>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</si>
  <si>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</si>
  <si>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</si>
  <si>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</si>
  <si>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</si>
  <si>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</si>
  <si>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</si>
  <si>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</si>
  <si>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</si>
  <si>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</si>
  <si>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</si>
  <si>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</si>
  <si>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</si>
  <si>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</si>
  <si>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</si>
  <si>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</si>
  <si>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</si>
  <si>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</si>
  <si>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</si>
  <si>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</si>
  <si>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</si>
  <si>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</si>
  <si>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</si>
  <si>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</si>
  <si>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</si>
  <si>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</si>
  <si>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</si>
  <si>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</si>
  <si>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</si>
  <si>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</si>
  <si>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</si>
  <si>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</si>
  <si>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</si>
  <si>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</si>
  <si>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</si>
  <si>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</si>
  <si>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</si>
  <si>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</si>
  <si>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</si>
  <si>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</si>
  <si>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</si>
  <si>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</si>
  <si>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</si>
  <si>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</si>
  <si>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</si>
  <si>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</si>
  <si>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</si>
  <si>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</si>
  <si>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</si>
  <si>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</si>
  <si>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</si>
  <si>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</si>
  <si>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</si>
  <si>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</si>
  <si>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</si>
  <si>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</si>
  <si>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</si>
  <si>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</si>
  <si>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</si>
  <si>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</si>
  <si>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</si>
  <si>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</si>
  <si>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</si>
  <si>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</si>
  <si>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</si>
  <si>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</si>
  <si>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</si>
  <si>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</si>
  <si>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</si>
  <si>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</si>
  <si>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</si>
  <si>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</si>
  <si>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</si>
  <si>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</si>
  <si>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</si>
  <si>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</si>
  <si>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</si>
  <si>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</si>
  <si>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</si>
  <si>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</si>
  <si>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</si>
  <si>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</si>
  <si>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</si>
  <si>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</si>
  <si>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</si>
  <si>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</si>
  <si>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</si>
  <si>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</si>
  <si>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</si>
  <si>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</si>
  <si>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</si>
  <si>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</si>
  <si>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</si>
  <si>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</si>
  <si>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</si>
  <si>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</si>
  <si>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</si>
  <si>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</si>
  <si>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</si>
  <si>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</si>
  <si>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</si>
  <si>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</si>
  <si>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</si>
  <si>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</si>
  <si>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</si>
  <si>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</si>
  <si>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</si>
  <si>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</si>
  <si>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</si>
  <si>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</si>
  <si>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</si>
  <si>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</si>
  <si>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</si>
  <si>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</si>
  <si>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</si>
  <si>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</si>
  <si>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</si>
  <si>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</si>
  <si>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</si>
  <si>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</si>
  <si>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</si>
  <si>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</si>
  <si>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</si>
  <si>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</si>
  <si>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</si>
  <si>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</si>
  <si>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</si>
  <si>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</si>
  <si>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</si>
  <si>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</si>
  <si>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</si>
  <si>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</si>
  <si>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</si>
  <si>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</si>
  <si>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</si>
  <si>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</si>
  <si>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</si>
  <si>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</si>
  <si>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</si>
  <si>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</si>
  <si>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</si>
  <si>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</si>
  <si>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</si>
  <si>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</si>
  <si>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</si>
  <si>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</si>
  <si>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</si>
  <si>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</si>
  <si>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</si>
  <si>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</si>
  <si>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</si>
  <si>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</si>
  <si>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</si>
  <si>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</si>
  <si>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</si>
  <si>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</si>
  <si>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</si>
  <si>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</si>
  <si>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</si>
  <si>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</si>
  <si>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</si>
  <si>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</si>
  <si>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</si>
  <si>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</si>
  <si>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</si>
  <si>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</si>
  <si>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</si>
  <si>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</si>
  <si>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</si>
  <si>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</si>
  <si>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</si>
  <si>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</si>
  <si>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</si>
  <si>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</si>
  <si>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</si>
  <si>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</si>
  <si>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</si>
  <si>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</si>
  <si>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</si>
  <si>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</si>
  <si>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</si>
  <si>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</si>
  <si>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</si>
  <si>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</si>
  <si>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</si>
  <si>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</si>
  <si>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</si>
  <si>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</si>
  <si>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</si>
  <si>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</si>
  <si>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</si>
  <si>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</si>
  <si>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</si>
  <si>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</si>
  <si>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</si>
  <si>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</si>
  <si>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</si>
  <si>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</si>
  <si>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</si>
  <si>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</si>
  <si>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</si>
  <si>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</si>
  <si>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</si>
  <si>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</si>
  <si>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</si>
  <si>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</si>
  <si>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</si>
  <si>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</si>
  <si>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</si>
  <si>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</si>
  <si>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</si>
  <si>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</si>
  <si>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</si>
  <si>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</si>
  <si>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</si>
  <si>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</si>
  <si>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</si>
  <si>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</si>
  <si>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</si>
  <si>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</si>
  <si>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</si>
  <si>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</si>
  <si>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</si>
  <si>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</si>
  <si>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</si>
  <si>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</si>
  <si>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</si>
  <si>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</si>
  <si>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</si>
  <si>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</si>
  <si>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</si>
  <si>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</si>
  <si>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</si>
  <si>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</si>
  <si>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</si>
  <si>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</si>
  <si>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</si>
  <si>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</si>
  <si>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</si>
  <si>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</si>
  <si>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</si>
  <si>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</si>
  <si>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</si>
  <si>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</si>
  <si>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</si>
  <si>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</si>
  <si>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</si>
  <si>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</si>
  <si>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</si>
  <si>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</si>
  <si>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</si>
  <si>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</si>
  <si>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</si>
  <si>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</si>
  <si>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</si>
  <si>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</si>
  <si>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</si>
  <si>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</si>
  <si>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</si>
  <si>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</si>
  <si>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</si>
  <si>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</si>
  <si>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</si>
  <si>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</si>
  <si>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</si>
  <si>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</si>
  <si>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</si>
  <si>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</si>
  <si>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</si>
  <si>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</si>
  <si>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</si>
  <si>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</si>
  <si>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</si>
  <si>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</si>
  <si>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</si>
  <si>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</si>
  <si>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</si>
  <si>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</si>
  <si>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</si>
  <si>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</si>
  <si>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</si>
  <si>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</si>
  <si>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</si>
  <si>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</si>
  <si>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</si>
  <si>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</si>
  <si>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</si>
  <si>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</si>
  <si>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</si>
  <si>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</si>
  <si>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</si>
  <si>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</si>
  <si>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</si>
  <si>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</si>
  <si>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</si>
  <si>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</si>
  <si>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</si>
  <si>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</si>
  <si>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</si>
  <si>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</si>
  <si>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</si>
  <si>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</si>
  <si>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</si>
  <si>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</si>
  <si>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</si>
  <si>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</si>
  <si>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</si>
  <si>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</si>
  <si>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</si>
  <si>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</si>
  <si>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</si>
  <si>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</si>
  <si>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</si>
  <si>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</si>
  <si>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</si>
  <si>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</si>
  <si>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</si>
  <si>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</si>
  <si>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</si>
  <si>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</si>
  <si>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</si>
  <si>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</si>
  <si>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</si>
  <si>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</si>
  <si>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</si>
  <si>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</si>
  <si>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</si>
  <si>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</si>
  <si>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</si>
  <si>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</si>
  <si>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</si>
  <si>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</si>
  <si>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</si>
  <si>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</si>
  <si>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</si>
  <si>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</si>
  <si>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</si>
  <si>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</si>
  <si>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</si>
  <si>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</si>
  <si>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</si>
  <si>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</si>
  <si>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</si>
  <si>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</si>
  <si>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</si>
  <si>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</si>
  <si>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</si>
  <si>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</si>
  <si>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</si>
  <si>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</si>
  <si>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</si>
  <si>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</si>
  <si>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</si>
  <si>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</si>
  <si>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</si>
  <si>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</si>
  <si>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</si>
  <si>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</si>
  <si>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</si>
  <si>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</si>
  <si>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</si>
  <si>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</si>
  <si>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</si>
  <si>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</si>
  <si>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</si>
  <si>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</si>
  <si>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</si>
  <si>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</si>
  <si>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</si>
  <si>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</si>
  <si>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</si>
  <si>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</si>
  <si>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</si>
  <si>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</si>
  <si>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</si>
  <si>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</si>
  <si>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</si>
  <si>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</si>
  <si>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</si>
  <si>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</si>
  <si>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</si>
  <si>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</si>
  <si>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</si>
  <si>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</si>
  <si>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</si>
  <si>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</si>
  <si>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</si>
  <si>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</si>
  <si>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</si>
  <si>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</si>
  <si>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</si>
  <si>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</si>
  <si>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</si>
  <si>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</si>
  <si>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</si>
  <si>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</si>
  <si>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</si>
  <si>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</si>
  <si>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</si>
  <si>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</si>
  <si>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</si>
  <si>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</si>
  <si>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</si>
  <si>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</si>
  <si>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</si>
  <si>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</si>
  <si>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</si>
  <si>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</si>
  <si>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</si>
  <si>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</si>
  <si>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</si>
  <si>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</si>
  <si>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</si>
  <si>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</si>
  <si>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</si>
  <si>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</si>
  <si>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</si>
  <si>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</si>
  <si>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</si>
  <si>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</si>
  <si>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</si>
  <si>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</si>
  <si>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</si>
  <si>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</si>
  <si>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</si>
  <si>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</si>
  <si>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</si>
  <si>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</si>
  <si>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</si>
  <si>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</si>
  <si>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</si>
  <si>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</si>
  <si>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</si>
  <si>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</si>
  <si>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</si>
  <si>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</si>
  <si>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</si>
  <si>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</si>
  <si>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</si>
  <si>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</si>
  <si>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</si>
  <si>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</si>
  <si>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</si>
  <si>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</si>
  <si>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</si>
  <si>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</si>
  <si>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</si>
  <si>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</si>
  <si>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</si>
  <si>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</si>
  <si>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</si>
  <si>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</si>
  <si>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</si>
  <si>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</si>
  <si>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</si>
  <si>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</si>
  <si>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</si>
  <si>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</si>
  <si>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</si>
  <si>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</si>
  <si>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</si>
  <si>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</si>
  <si>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</si>
  <si>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</si>
  <si>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</si>
  <si>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</si>
  <si>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</si>
  <si>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</si>
  <si>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</si>
  <si>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</si>
  <si>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</si>
  <si>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</si>
  <si>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</si>
  <si>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</si>
  <si>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</si>
  <si>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</si>
  <si>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</si>
  <si>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</si>
  <si>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</si>
  <si>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</si>
  <si>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</si>
  <si>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</si>
  <si>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</si>
  <si>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</si>
  <si>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</si>
  <si>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</si>
  <si>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</si>
  <si>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</si>
  <si>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</si>
  <si>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</si>
  <si>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</si>
  <si>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</si>
  <si>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</si>
  <si>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</si>
  <si>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</si>
  <si>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</si>
  <si>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</si>
  <si>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</si>
  <si>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</si>
  <si>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</si>
  <si>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</si>
  <si>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</si>
  <si>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</si>
  <si>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</si>
  <si>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</si>
  <si>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</si>
  <si>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</si>
  <si>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</si>
  <si>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</si>
  <si>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</si>
  <si>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</si>
  <si>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</si>
  <si>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</si>
  <si>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</si>
  <si>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</si>
  <si>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</si>
  <si>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</si>
  <si>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</si>
  <si>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</si>
  <si>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</si>
  <si>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</si>
  <si>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</si>
  <si>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</si>
  <si>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</si>
  <si>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</si>
  <si>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</si>
  <si>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</si>
  <si>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</si>
  <si>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</si>
  <si>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</si>
  <si>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</si>
  <si>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</si>
  <si>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</si>
  <si>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</si>
  <si>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</si>
  <si>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</si>
  <si>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</si>
  <si>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</si>
  <si>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</si>
  <si>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</si>
  <si>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</si>
  <si>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</si>
  <si>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</si>
  <si>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</si>
  <si>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</si>
  <si>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</si>
  <si>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</si>
  <si>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</si>
  <si>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</si>
  <si>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</si>
  <si>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</si>
  <si>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</si>
  <si>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</si>
  <si>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</si>
  <si>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</si>
  <si>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</si>
  <si>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</si>
  <si>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</si>
  <si>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</si>
  <si>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</si>
  <si>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</si>
  <si>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</si>
  <si>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</si>
  <si>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3407</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</si>
  <si>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</si>
  <si>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</si>
  <si>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</si>
  <si>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</si>
  <si>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</si>
  <si>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</si>
  <si>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</si>
  <si>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</si>
  <si>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</si>
  <si>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</si>
  <si>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</si>
  <si>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</si>
  <si>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</si>
  <si>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</si>
  <si>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</si>
  <si>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</si>
  <si>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</si>
  <si>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</si>
  <si>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</si>
  <si>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3418</t>
  </si>
  <si>
    <t>3419</t>
  </si>
  <si>
    <t>3420</t>
  </si>
  <si>
    <t>Solo se pueden consignar como maximo dos contenedores</t>
  </si>
  <si>
    <t>3421</t>
  </si>
  <si>
    <t>El Numero de contenedor no debe repetirse</t>
  </si>
  <si>
    <t>3422</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</si>
  <si>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</si>
  <si>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</si>
  <si>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</si>
  <si>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</si>
  <si>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</si>
  <si>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</si>
  <si>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</si>
  <si>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</si>
  <si>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</si>
  <si>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3428</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</si>
  <si>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</si>
  <si>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</si>
  <si>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</si>
  <si>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</si>
  <si>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</si>
  <si>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</si>
  <si>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</si>
  <si>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</si>
  <si>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</si>
  <si>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</si>
  <si>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</si>
  <si>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</si>
  <si>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</si>
  <si>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</si>
  <si>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</si>
  <si>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</si>
  <si>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</si>
  <si>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</si>
  <si>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</si>
  <si>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</si>
  <si>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</si>
  <si>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</si>
  <si>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</si>
  <si>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</si>
  <si>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</si>
  <si>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</si>
  <si>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</si>
  <si>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</si>
  <si>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</si>
  <si>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</si>
  <si>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</si>
  <si>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</si>
  <si>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</si>
  <si>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</si>
  <si>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</si>
  <si>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</si>
  <si>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</si>
  <si>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</si>
  <si>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</si>
  <si>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</si>
  <si>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</si>
  <si>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</si>
  <si>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</si>
  <si>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</si>
  <si>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</si>
  <si>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</si>
  <si>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</si>
  <si>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</si>
  <si>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</si>
  <si>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</si>
  <si>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</si>
  <si>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</si>
  <si>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</si>
  <si>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</si>
  <si>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</si>
  <si>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</si>
  <si>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</si>
  <si>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</si>
  <si>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</si>
  <si>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</si>
  <si>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</si>
  <si>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</si>
  <si>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</si>
  <si>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</si>
  <si>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</si>
  <si>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</si>
  <si>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</si>
  <si>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</si>
  <si>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</si>
  <si>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</si>
  <si>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</si>
  <si>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</si>
  <si>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</si>
  <si>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</si>
  <si>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</si>
  <si>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</si>
  <si>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</si>
  <si>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</si>
  <si>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</si>
  <si>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</si>
  <si>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</si>
  <si>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</si>
  <si>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</si>
  <si>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</si>
  <si>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</si>
  <si>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</si>
  <si>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</si>
  <si>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</si>
  <si>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</si>
  <si>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</si>
  <si>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</si>
  <si>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</si>
  <si>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</si>
  <si>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</si>
  <si>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</si>
  <si>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</si>
  <si>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</si>
  <si>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</si>
  <si>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</si>
  <si>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</si>
  <si>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</si>
  <si>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</si>
  <si>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</si>
  <si>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</si>
  <si>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</si>
  <si>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</si>
  <si>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</si>
  <si>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</si>
  <si>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</si>
  <si>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</si>
  <si>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</si>
  <si>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</si>
  <si>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</si>
  <si>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</si>
  <si>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</si>
  <si>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</si>
  <si>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</si>
  <si>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</si>
  <si>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</si>
  <si>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</si>
  <si>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</si>
  <si>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</si>
  <si>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</si>
  <si>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</si>
  <si>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</si>
  <si>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</si>
  <si>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</si>
  <si>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</si>
  <si>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</si>
  <si>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</si>
  <si>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</si>
  <si>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</si>
  <si>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</si>
  <si>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</si>
  <si>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</si>
  <si>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</si>
  <si>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</si>
  <si>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</si>
  <si>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</si>
  <si>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</si>
  <si>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</si>
  <si>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</si>
  <si>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</si>
  <si>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</si>
  <si>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</si>
  <si>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</si>
  <si>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</si>
  <si>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</si>
  <si>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</si>
  <si>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</si>
  <si>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</si>
  <si>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</si>
  <si>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</si>
  <si>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</si>
  <si>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</si>
  <si>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</si>
  <si>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</si>
  <si>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</si>
  <si>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</si>
  <si>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</si>
  <si>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</si>
  <si>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</si>
  <si>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</si>
  <si>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</si>
  <si>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</si>
  <si>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</si>
  <si>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</si>
  <si>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</si>
  <si>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</si>
  <si>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</si>
  <si>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</si>
  <si>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</si>
  <si>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</si>
  <si>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</si>
  <si>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</si>
  <si>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</si>
  <si>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</si>
  <si>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</si>
  <si>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</si>
  <si>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</si>
  <si>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</si>
  <si>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</si>
  <si>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</si>
  <si>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</si>
  <si>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</si>
  <si>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</si>
  <si>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</si>
  <si>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</si>
  <si>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</si>
  <si>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</si>
  <si>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</si>
  <si>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</si>
  <si>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</si>
  <si>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</si>
  <si>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</si>
  <si>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</si>
  <si>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</si>
  <si>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</si>
  <si>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</si>
  <si>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</si>
  <si>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</si>
  <si>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</si>
  <si>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</si>
  <si>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</si>
  <si>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</si>
  <si>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</si>
  <si>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</si>
  <si>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</si>
  <si>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</si>
  <si>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</si>
  <si>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</si>
  <si>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</si>
  <si>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</si>
  <si>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</si>
  <si>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</si>
  <si>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</si>
  <si>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</si>
  <si>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</si>
  <si>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</si>
  <si>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</si>
  <si>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</si>
  <si>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</si>
  <si>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</si>
  <si>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</si>
  <si>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</si>
  <si>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</si>
  <si>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</si>
  <si>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</si>
  <si>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</si>
  <si>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</si>
  <si>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</si>
  <si>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</si>
  <si>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</si>
  <si>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</si>
  <si>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</si>
  <si>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</si>
  <si>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</si>
  <si>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</si>
  <si>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</si>
  <si>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</si>
  <si>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</si>
  <si>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</si>
  <si>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</si>
  <si>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</si>
  <si>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</si>
  <si>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</si>
  <si>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</si>
  <si>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</si>
  <si>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</si>
  <si>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</si>
  <si>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</si>
  <si>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</si>
  <si>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</si>
  <si>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</si>
  <si>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</si>
  <si>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</si>
  <si>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</si>
  <si>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</si>
  <si>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</si>
  <si>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</si>
  <si>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</si>
  <si>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</si>
  <si>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</si>
  <si>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</si>
  <si>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</si>
  <si>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</si>
  <si>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</si>
  <si>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</si>
  <si>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</si>
  <si>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</si>
  <si>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</si>
  <si>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</si>
  <si>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</si>
  <si>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</si>
  <si>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</si>
  <si>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</si>
  <si>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</si>
  <si>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</si>
  <si>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</si>
  <si>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</si>
  <si>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</si>
  <si>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</si>
  <si>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</si>
  <si>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</si>
  <si>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</si>
  <si>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</si>
  <si>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</si>
  <si>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</si>
  <si>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</si>
  <si>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</si>
  <si>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</si>
  <si>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</si>
  <si>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</si>
  <si>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</si>
  <si>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</si>
  <si>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</si>
  <si>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</si>
  <si>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</si>
  <si>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</si>
  <si>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</si>
  <si>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</si>
  <si>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</si>
  <si>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</si>
  <si>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</si>
  <si>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</si>
  <si>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</si>
  <si>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</si>
  <si>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</si>
  <si>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</si>
  <si>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</si>
  <si>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</si>
  <si>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</si>
  <si>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</si>
  <si>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</si>
  <si>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</si>
  <si>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</si>
  <si>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</si>
  <si>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</si>
  <si>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</si>
  <si>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</si>
  <si>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</si>
  <si>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</si>
  <si>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</si>
  <si>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</si>
  <si>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</si>
  <si>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</si>
  <si>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</si>
  <si>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</si>
  <si>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</si>
  <si>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</si>
  <si>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</si>
  <si>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</si>
  <si>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</si>
  <si>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</si>
  <si>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</si>
  <si>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</si>
  <si>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</si>
  <si>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</si>
  <si>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</si>
  <si>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</si>
  <si>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</si>
  <si>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</si>
  <si>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</si>
  <si>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</si>
  <si>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</si>
  <si>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</si>
  <si>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</si>
  <si>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</si>
  <si>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</si>
  <si>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</si>
  <si>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</si>
  <si>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</si>
  <si>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</si>
  <si>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</si>
  <si>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</si>
  <si>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</si>
  <si>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</si>
  <si>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</si>
  <si>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</si>
  <si>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</si>
  <si>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</si>
  <si>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</si>
  <si>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</si>
  <si>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</si>
  <si>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</si>
  <si>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</si>
  <si>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</si>
  <si>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</si>
  <si>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</si>
  <si>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</si>
  <si>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</si>
  <si>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</si>
  <si>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</si>
  <si>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</si>
  <si>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</si>
  <si>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</si>
  <si>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</si>
  <si>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</si>
  <si>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</si>
  <si>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</si>
  <si>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</si>
  <si>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</si>
  <si>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</si>
  <si>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</si>
  <si>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</si>
  <si>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</si>
  <si>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</si>
  <si>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</si>
  <si>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</si>
  <si>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</si>
  <si>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</si>
  <si>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</si>
  <si>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</si>
  <si>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</si>
  <si>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</si>
  <si>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</si>
  <si>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</si>
  <si>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</si>
  <si>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</si>
  <si>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</si>
  <si>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</si>
  <si>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</si>
  <si>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</si>
  <si>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</si>
  <si>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</si>
  <si>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</si>
  <si>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</si>
  <si>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</si>
  <si>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</si>
  <si>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</si>
  <si>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</si>
  <si>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</si>
  <si>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</si>
  <si>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</si>
  <si>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</si>
  <si>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</si>
  <si>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</si>
  <si>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</si>
  <si>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</si>
  <si>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</si>
  <si>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</si>
  <si>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</si>
  <si>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</si>
  <si>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</si>
  <si>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</si>
  <si>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</si>
  <si>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</si>
  <si>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</si>
  <si>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</si>
  <si>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</si>
  <si>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</si>
  <si>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</si>
  <si>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</si>
  <si>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</si>
  <si>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</si>
  <si>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</si>
  <si>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</si>
  <si>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</si>
  <si>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</si>
  <si>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</si>
  <si>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</si>
  <si>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</si>
  <si>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</si>
  <si>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</si>
  <si>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</si>
  <si>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</si>
  <si>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</si>
  <si>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</si>
  <si>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</si>
  <si>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</si>
  <si>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</si>
  <si>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</si>
  <si>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</si>
  <si>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</si>
  <si>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</si>
  <si>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</si>
  <si>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</si>
  <si>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</si>
  <si>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</si>
  <si>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</si>
  <si>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</si>
  <si>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</si>
  <si>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</si>
  <si>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</si>
  <si>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</si>
  <si>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</si>
  <si>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</si>
  <si>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</si>
  <si>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</si>
  <si>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</si>
  <si>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</si>
  <si>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</si>
  <si>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</si>
  <si>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</si>
  <si>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</si>
  <si>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</si>
  <si>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</si>
  <si>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</si>
  <si>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</si>
  <si>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</si>
  <si>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</si>
  <si>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</si>
  <si>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</si>
  <si>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</si>
  <si>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</si>
  <si>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</si>
  <si>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</si>
  <si>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</si>
  <si>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</si>
  <si>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</si>
  <si>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</si>
  <si>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</si>
  <si>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</si>
  <si>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</si>
  <si>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</si>
  <si>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</si>
  <si>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</si>
  <si>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</si>
  <si>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</si>
  <si>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</si>
  <si>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</si>
  <si>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</si>
  <si>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</si>
  <si>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</si>
  <si>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</si>
  <si>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</si>
  <si>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</si>
  <si>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</si>
  <si>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</si>
  <si>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</si>
  <si>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</si>
  <si>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</si>
  <si>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</si>
  <si>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</si>
  <si>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</si>
  <si>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</si>
  <si>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</si>
  <si>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</si>
  <si>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</si>
  <si>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</si>
  <si>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</si>
  <si>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</si>
  <si>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</si>
  <si>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</si>
  <si>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</si>
  <si>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</si>
  <si>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</si>
  <si>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</si>
  <si>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</si>
  <si>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</si>
  <si>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</si>
  <si>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</si>
  <si>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</si>
  <si>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</si>
  <si>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</si>
  <si>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</si>
  <si>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</si>
  <si>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</si>
  <si>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</si>
  <si>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</si>
  <si>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</si>
  <si>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</si>
  <si>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</si>
  <si>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</si>
  <si>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</si>
  <si>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</si>
  <si>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</si>
  <si>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</si>
  <si>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</si>
  <si>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</si>
  <si>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</si>
  <si>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</si>
  <si>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</si>
  <si>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</si>
  <si>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</si>
  <si>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</si>
  <si>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</si>
  <si>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</si>
  <si>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</si>
  <si>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</si>
  <si>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</si>
  <si>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</si>
  <si>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</si>
  <si>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</si>
  <si>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</si>
  <si>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</si>
  <si>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</si>
  <si>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</si>
  <si>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</si>
  <si>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</si>
  <si>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</si>
  <si>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</si>
  <si>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</si>
  <si>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</si>
  <si>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</si>
  <si>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</si>
  <si>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</si>
  <si>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</si>
  <si>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</si>
  <si>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</si>
  <si>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</si>
  <si>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</si>
  <si>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</si>
  <si>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</si>
  <si>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</si>
  <si>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</si>
  <si>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</si>
  <si>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</si>
  <si>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</si>
  <si>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</si>
  <si>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</si>
  <si>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</si>
  <si>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</si>
  <si>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</si>
  <si>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</si>
  <si>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</si>
  <si>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</si>
  <si>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</si>
  <si>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</si>
  <si>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</si>
  <si>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</si>
  <si>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</si>
  <si>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</si>
  <si>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</si>
  <si>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</si>
  <si>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</si>
  <si>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</si>
  <si>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</si>
  <si>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</si>
  <si>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</si>
  <si>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</si>
  <si>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</si>
  <si>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</si>
  <si>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</si>
  <si>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</si>
  <si>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</si>
  <si>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</si>
  <si>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</si>
  <si>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</si>
  <si>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</si>
  <si>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</si>
  <si>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</si>
  <si>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</si>
  <si>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</si>
  <si>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</si>
  <si>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</si>
  <si>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</si>
  <si>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</si>
  <si>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</si>
  <si>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</si>
  <si>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</si>
  <si>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</si>
  <si>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</si>
  <si>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</si>
  <si>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</si>
  <si>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</si>
  <si>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</si>
  <si>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</si>
  <si>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</si>
  <si>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</si>
  <si>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</si>
  <si>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</si>
  <si>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</si>
  <si>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</si>
  <si>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</si>
  <si>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</si>
  <si>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</si>
  <si>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</si>
  <si>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</si>
  <si>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</si>
  <si>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</si>
  <si>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</si>
  <si>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</si>
  <si>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</si>
  <si>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</si>
  <si>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</si>
  <si>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</si>
  <si>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</si>
  <si>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</si>
  <si>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</si>
  <si>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</si>
  <si>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</si>
  <si>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</si>
  <si>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</si>
  <si>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</si>
  <si>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</si>
  <si>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</si>
  <si>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</si>
  <si>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</si>
  <si>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</si>
  <si>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</si>
  <si>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</si>
  <si>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</si>
  <si>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</si>
  <si>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</si>
  <si>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</si>
  <si>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</si>
  <si>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</si>
  <si>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</si>
  <si>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</si>
  <si>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</si>
  <si>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</si>
  <si>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</si>
  <si>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</si>
  <si>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</si>
  <si>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</si>
  <si>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</si>
  <si>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</si>
  <si>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</si>
  <si>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</si>
  <si>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</si>
  <si>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</si>
  <si>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</si>
  <si>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</si>
  <si>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</si>
  <si>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</si>
  <si>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</si>
  <si>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</si>
  <si>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</si>
  <si>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</si>
  <si>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</si>
  <si>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</si>
  <si>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</si>
  <si>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</si>
  <si>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</si>
  <si>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</si>
  <si>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</si>
  <si>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</si>
  <si>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</si>
  <si>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</si>
  <si>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</si>
  <si>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</si>
  <si>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</si>
  <si>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</si>
  <si>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</si>
  <si>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</si>
  <si>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</si>
  <si>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</si>
  <si>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</si>
  <si>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</si>
  <si>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</si>
  <si>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</si>
  <si>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</si>
  <si>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</si>
  <si>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</si>
  <si>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</si>
  <si>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</si>
  <si>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</si>
  <si>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</si>
  <si>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</si>
  <si>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</si>
  <si>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</si>
  <si>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</si>
  <si>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</si>
  <si>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</si>
  <si>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</si>
  <si>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</si>
  <si>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</si>
  <si>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</si>
  <si>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</si>
  <si>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</si>
  <si>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</si>
  <si>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</si>
  <si>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</si>
  <si>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</si>
  <si>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</si>
  <si>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</si>
  <si>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</si>
  <si>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</si>
  <si>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</si>
  <si>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</si>
  <si>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</si>
  <si>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</si>
  <si>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</si>
  <si>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</si>
  <si>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</si>
  <si>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</si>
  <si>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</si>
  <si>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</si>
  <si>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</si>
  <si>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</si>
  <si>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</si>
  <si>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</si>
  <si>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</si>
  <si>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</si>
  <si>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</si>
  <si>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</si>
  <si>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Información Adicional</t>
  </si>
  <si>
    <t>RUC que emitio documento de anticipo no existe.</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</si>
  <si>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</si>
  <si>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</si>
  <si>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</si>
  <si>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</si>
  <si>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</si>
  <si>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</si>
  <si>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</si>
  <si>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</si>
  <si>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t>Si existe mas de un campo 'Descripcion de motivo de traslado' solo se considera valido el primer campo</t>
  </si>
  <si>
    <t>4441</t>
  </si>
  <si>
    <t>01: Autorizado a IGV 10%
02: Sujetos sin capacidad operativa (SSCO)</t>
  </si>
  <si>
    <t>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</si>
  <si>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</si>
  <si>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</si>
  <si>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</si>
  <si>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</si>
  <si>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</si>
  <si>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</si>
  <si>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</si>
  <si>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</si>
  <si>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</si>
  <si>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</si>
  <si>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</si>
  <si>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</si>
  <si>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</si>
  <si>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</si>
  <si>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</si>
  <si>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El valor del Tag UBL es mayor a 7 días desde la fecha de recepción del resumen</t>
  </si>
  <si>
    <t>4443</t>
  </si>
  <si>
    <t>Sin aglomerar</t>
  </si>
  <si>
    <t>Aglomerados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</si>
  <si>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</si>
  <si>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</si>
  <si>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</si>
  <si>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</si>
  <si>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</si>
  <si>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</si>
  <si>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</si>
  <si>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Concentrado de cinc de baja ley</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</si>
  <si>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</si>
  <si>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</si>
  <si>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</si>
  <si>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</si>
  <si>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</si>
  <si>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</si>
  <si>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</si>
  <si>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</si>
  <si>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</si>
  <si>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</si>
  <si>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</si>
  <si>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</si>
  <si>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</si>
  <si>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</si>
  <si>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</si>
  <si>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</si>
  <si>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</si>
  <si>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</si>
  <si>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</si>
  <si>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Cenizas y residuos procedentes de la incineración de desechos municipales</t>
  </si>
  <si>
    <t>Las demás</t>
  </si>
  <si>
    <t>044</t>
  </si>
  <si>
    <t>045</t>
  </si>
  <si>
    <t>Servicio de beneficio de minerales metálicos gravado con el IGV</t>
  </si>
  <si>
    <t xml:space="preserve">Minerales de oro y sus concentrados gravados con el IGV </t>
  </si>
  <si>
    <t xml:space="preserve">Si el tag existe, el formato del Tag UBL es diferente a numérico de 8 dígitos </t>
  </si>
  <si>
    <t>3496</t>
  </si>
  <si>
    <t xml:space="preserve">Si el tag existe, el valor del Tag UBL es diferente de 8 ceros ('00000000') y diferente de 8 nueves ('99999999'), y no se encuentra en el listado </t>
  </si>
  <si>
    <t>(Catálogo N.° 25, 25.1, 25.2 y 25.3)</t>
  </si>
  <si>
    <t>Catálogo
(025, 25.1, 25.2 ó 25.3)</t>
  </si>
  <si>
    <t xml:space="preserve">  (Catálogo N.° 25, 25.1, 25.2 ó 25.3)</t>
  </si>
  <si>
    <t xml:space="preserve">  (Catálogo N.° 25, 25.1, 25.2 y 25.3)</t>
  </si>
  <si>
    <t>El nombre del archivo enviado no tiene la estructura RRRRRRRRRRR-TT-AAAAMMDD-NNNN.zip o RRRRRRRRRRR-TT-AAAAMMDD-NNNNN.ZIP
Donde: RRRRRRRRRR: Número de RUC, TT: Tipo de archivo (RA, RC o RR), AAAAMMDD: Fecha, NNNNN: Número correlativo del archivo
Nota: 
* En el campo 'Número correlativo del archivo' espera un valor mínimo de 1 y máximo de 99999.
* El campo 'Número de RUC' espera que el valor inicie con 1 o 2.</t>
  </si>
  <si>
    <t>United Nations Standard Products and Services Code - Código de productos y servicios
estándar de las Naciones Unidas - UNSPSC v26_0801</t>
  </si>
  <si>
    <t>N.°</t>
  </si>
  <si>
    <t>Descripción producto SUNAT</t>
  </si>
  <si>
    <t>Partidas arancelarias referenciales para identificar los bienes</t>
  </si>
  <si>
    <t>Bienes</t>
  </si>
  <si>
    <t>Oro</t>
  </si>
  <si>
    <t>Mineral de oro</t>
  </si>
  <si>
    <t>2616.90.10.00</t>
  </si>
  <si>
    <t xml:space="preserve">Oro </t>
  </si>
  <si>
    <t>2843.30.00.00, 2843.90.00.00, 7108.11.00.00, 7108.12.00.00, 7108.13.00.00, 7108.20.00.00 y 7112.91.00.00</t>
  </si>
  <si>
    <t>Explosivos</t>
  </si>
  <si>
    <t>3601.00.00.00 y 2904.20.20.00</t>
  </si>
  <si>
    <t>Dinamita</t>
  </si>
  <si>
    <t>3602.00.11.00</t>
  </si>
  <si>
    <t>Cartuchos explosivos</t>
  </si>
  <si>
    <t>3602.00.90.00</t>
  </si>
  <si>
    <t>Explosivos propelentes</t>
  </si>
  <si>
    <t>Cargas explosivas</t>
  </si>
  <si>
    <t>Explosivos plásticos</t>
  </si>
  <si>
    <t>Explosivos aluminizados</t>
  </si>
  <si>
    <t>Explosivos de polvo de nitroglicerina</t>
  </si>
  <si>
    <t>Nitrato de amonio y fuel oil</t>
  </si>
  <si>
    <t>3602.00.20.10</t>
  </si>
  <si>
    <t>Explosivos de nitrato de amonio</t>
  </si>
  <si>
    <t>3602.00.20.90</t>
  </si>
  <si>
    <t>Insumos químicos</t>
  </si>
  <si>
    <t>Mercurio Hg</t>
  </si>
  <si>
    <t>2805.40.00.00</t>
  </si>
  <si>
    <t>Cianuros o isocianuros</t>
  </si>
  <si>
    <t>2837.11.10.00 y 2811.12.00.00</t>
  </si>
  <si>
    <t>Otros combustibles</t>
  </si>
  <si>
    <t>Combustible diésel</t>
  </si>
  <si>
    <t>Gasolina</t>
  </si>
  <si>
    <t>Maquinarias y equipos</t>
  </si>
  <si>
    <t>Cortadores de roca</t>
  </si>
  <si>
    <t>8430.39.00.00</t>
  </si>
  <si>
    <t>Cribas y equipos de alimentación</t>
  </si>
  <si>
    <t>8474.10.20.00 y 8474.10.90.00</t>
  </si>
  <si>
    <t>Maquinaria de sondeo o de perforación</t>
  </si>
  <si>
    <t>8430.41.00.00 y 8430.49.00.00</t>
  </si>
  <si>
    <t>Maquinaria para hacer túneles</t>
  </si>
  <si>
    <t>8430.31.00.00</t>
  </si>
  <si>
    <t>Cargadores frontales</t>
  </si>
  <si>
    <t>8429.51.00.00 y 8429.52.00.00</t>
  </si>
  <si>
    <t>Niveladoras</t>
  </si>
  <si>
    <t>8429.20.00.00 y 8429.52.00.00</t>
  </si>
  <si>
    <t>Aplanadoras</t>
  </si>
  <si>
    <t xml:space="preserve">8429.40.00.00 y 8429.52.00.00 </t>
  </si>
  <si>
    <t>Retroexcavadoras</t>
  </si>
  <si>
    <t xml:space="preserve">8429.59.00.00 y 8429.52.00.00 </t>
  </si>
  <si>
    <t>Compactadores</t>
  </si>
  <si>
    <t>Dragalíneas</t>
  </si>
  <si>
    <t>8905.10.00.00 y 8429.52.00.00</t>
  </si>
  <si>
    <t>Dragas</t>
  </si>
  <si>
    <t>Excavadoras de fosos</t>
  </si>
  <si>
    <t xml:space="preserve">8429.52.00.00 y 8429.59.00.00 </t>
  </si>
  <si>
    <t>Raspadores elevadores</t>
  </si>
  <si>
    <t>8429.30.00.00 y 8429.52.00.00</t>
  </si>
  <si>
    <t>Máquina giratoria con cazoleta de rastrillos abiertas</t>
  </si>
  <si>
    <t xml:space="preserve">8429.30.00.00 y 8429.52.00.00 </t>
  </si>
  <si>
    <t>Máquina giratoria con rastrillos elevadores</t>
  </si>
  <si>
    <t>Rastrilladora arrastrada</t>
  </si>
  <si>
    <t>Buldóceres de orugas</t>
  </si>
  <si>
    <t xml:space="preserve">8429.11.00.00 y 8429.52.00.00 </t>
  </si>
  <si>
    <t>Buldóceres de ruedas</t>
  </si>
  <si>
    <t xml:space="preserve">8429.19.00.00 y 8429.52.00.00 </t>
  </si>
  <si>
    <t>Excavadoras móviles</t>
  </si>
  <si>
    <t>8429.52.00.00 y 8429.59.00.00</t>
  </si>
  <si>
    <t>Excavadoras de ruedas</t>
  </si>
  <si>
    <t>Excavadoras de orugas</t>
  </si>
  <si>
    <t>Cargadores de ruedas</t>
  </si>
  <si>
    <t>Cargadores sobre patines con dirección</t>
  </si>
  <si>
    <t xml:space="preserve">8429.51.00.00 y 8429.52.00.00 </t>
  </si>
  <si>
    <t>Raspadores abiertos</t>
  </si>
  <si>
    <t>Cargadores de orugas</t>
  </si>
  <si>
    <t>Excavadoras de campaña</t>
  </si>
  <si>
    <t>Equipo de apisonamiento</t>
  </si>
  <si>
    <t>8429.40.00.00 y 8429.52.00.00</t>
  </si>
  <si>
    <t>Palas excavadoras</t>
  </si>
  <si>
    <t>Palas mecánicas para el movimiento de tierra o sus piezas o accesorios</t>
  </si>
  <si>
    <t>Brazo de retroexcavadora o secciones del brazo</t>
  </si>
  <si>
    <t>Kits de reparación o piezas de apisonadora</t>
  </si>
  <si>
    <t>8429.40.00.00</t>
  </si>
  <si>
    <t>Pala cargadora</t>
  </si>
  <si>
    <t>Generadores de potencia</t>
  </si>
  <si>
    <t>8502.11.10.00, 8502.11.90.00, 8502.12.10.00, 8502.12.90.00, 8502.13.10.00, 8502.13.90.00, 8502.20.10.00, 8502.20.90.00, 8502.39.10.00 y 8502.39.90.00</t>
  </si>
  <si>
    <t>Generadores eólicos</t>
  </si>
  <si>
    <t>8502.31.00.00</t>
  </si>
  <si>
    <t>Convertidores rotativos eléctricos</t>
  </si>
  <si>
    <t>8502.40.00.00</t>
  </si>
  <si>
    <t>Bombas de dragado</t>
  </si>
  <si>
    <t>8905.10.00.00</t>
  </si>
  <si>
    <t>Otros bienes</t>
  </si>
  <si>
    <t>Alcoholes o sus sustitutos</t>
  </si>
  <si>
    <t>2207.10.00.00, 2207.20.00.10, 2207.20.00.90 y 2208.90.10.00</t>
  </si>
  <si>
    <t>Azúcares naturales o productos endulzantes</t>
  </si>
  <si>
    <t>1701.13.00.00, 1701.14.00.00, 1701.91.00.00, 1701.99.90.00, 1703.10.00.00</t>
  </si>
  <si>
    <t>Grano de cereal</t>
  </si>
  <si>
    <t>1006.20.00.00, 1006.30.00.00, 1006.40.00.00 y 2302.20.00.00</t>
  </si>
  <si>
    <t>Servicios</t>
  </si>
  <si>
    <t>Servicio de alquiler o leasing de maquinaria y equipo para minería</t>
  </si>
  <si>
    <t>Servicio de alquiler o leasing de maquinaria para construcción</t>
  </si>
  <si>
    <t>Servicio de alquiler o leasing de equipo para construcción</t>
  </si>
  <si>
    <t>Servicios de purificación de metales</t>
  </si>
  <si>
    <t>Servicios de fundición de metales</t>
  </si>
  <si>
    <t>Procesos de fundición y refinación y formado de metales</t>
  </si>
  <si>
    <t>Código de Producto SUNAT</t>
  </si>
  <si>
    <t>Bien sujeto a detracción</t>
  </si>
  <si>
    <t>Harina, polvo y "pellets" de pescado, crustáceos, moluscos y demás invertebrados acuáticos</t>
  </si>
  <si>
    <t>Piedra</t>
  </si>
  <si>
    <t>Arena</t>
  </si>
  <si>
    <t>Chatarra y materiales de desecho</t>
  </si>
  <si>
    <t>Caña de Azúcar</t>
  </si>
  <si>
    <t>Páprika</t>
  </si>
  <si>
    <t>Lecha cruda entera</t>
  </si>
  <si>
    <t>Maíz amarillo</t>
  </si>
  <si>
    <t>Bienes gravados con el IGV por renuncia a la exoneración</t>
  </si>
  <si>
    <t>Bien sujeto a percepción</t>
  </si>
  <si>
    <t xml:space="preserve">Dióxido de carbono </t>
  </si>
  <si>
    <t>Poli (tereftalato de etileno) sin adición de dióxido de titanio, en formas primarias</t>
  </si>
  <si>
    <t>Envases o prefomas, de poli (tereftalato de etileno) (PET)</t>
  </si>
  <si>
    <t>Kerosene</t>
  </si>
  <si>
    <t>Combustible para Aviación</t>
  </si>
  <si>
    <t>Combustible de uso marino (bunker)</t>
  </si>
  <si>
    <t>Gas licuado de petróleo</t>
  </si>
  <si>
    <t>Bombonas, botellas, frascos, bocales, tarros, envases tubulares, ampollas y demás recipientes para el transporte o envasado, de vidrio; bocales para conservas, de vidrio; tapones, tapas y demás dispositivos de cierre, de vidrio.</t>
  </si>
  <si>
    <t>Tapones, tapas, cápsulas y demás dispositivos de cierre</t>
  </si>
  <si>
    <t>Tapones y tapas, cápsulas para botellas, tapones roscados, sobretapas, precintos y demás accesorios para envases, de metal Común.</t>
  </si>
  <si>
    <t>Cerveza de malta</t>
  </si>
  <si>
    <t>Agua, incluida el agua mineral, natural o artificial y demás bebidas no alcohólicas</t>
  </si>
  <si>
    <t>Harina de trigo o de morcajo (tranquillón)</t>
  </si>
  <si>
    <t>Trigo y morcajo (tranquillón).</t>
  </si>
  <si>
    <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</si>
  <si>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r>
      <rPr>
        <b/>
        <sz val="9"/>
        <color rgb="FF000000"/>
        <rFont val="Calibri"/>
        <family val="2"/>
      </rPr>
      <t>*Nota: Dado que la tasa vigente del IGV es 10.5% y 18%, la validación debe cumplir realizando el cálculo según la tasa consignada en las líneas</t>
    </r>
  </si>
  <si>
    <t>Si la "Tasa del IGV" (/Invoice/cac:InvoiceLine/cac:TaxTotal/cac:TaxSubtotal/cac:TaxCategory/cbc:Percent) es igual a 10.5, no existe ind_padron igual a "01" en el listado para el "Número de RUC" del Emisor y "Fecha de emisión" del comprobante  comprendida en el rango de vigencia</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</si>
  <si>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</si>
  <si>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</si>
  <si>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El emisor no se encuentra en el Padrón de Tasa especial del IGV - Restaurantes y hoteles</t>
  </si>
  <si>
    <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</si>
  <si>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</si>
  <si>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
</t>
    </r>
  </si>
  <si>
    <r>
      <t xml:space="preserve">Si Código de tributo es "1000", y "Tipo de comprobante" es igual a "03", y el valor del tag es mayor a 0 y el valor del tag es diferente de ("Total valor de venta - operaciones gravadas" + "Sumatoria ISC") x TASA VIGENTE A LA FECHA DE EMISION </t>
    </r>
    <r>
      <rPr>
        <b/>
        <sz val="9"/>
        <color rgb="FF000000"/>
        <rFont val="Calibri"/>
        <family val="2"/>
      </rPr>
      <t>(18.00 o 10.50)</t>
    </r>
    <r>
      <rPr>
        <sz val="9"/>
        <color rgb="FF000000"/>
        <rFont val="Calibri"/>
        <family val="2"/>
      </rPr>
      <t xml:space="preserve">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</si>
  <si>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"1000", y "Tipo de comprobante" es diferente de "03" y el valor del tag es mayor a 0 y el valor del tag es diferente de ("Total valor de venta - operaciones gravadas" + "Sumatoria ISC") x TASA VIGENTE A LA FECHA DE EMISION </t>
    </r>
    <r>
      <rPr>
        <b/>
        <sz val="9"/>
        <color rgb="FF000000"/>
        <rFont val="Calibri"/>
        <family val="2"/>
      </rPr>
      <t>(18.00, 10.50 o 10.00)</t>
    </r>
    <r>
      <rPr>
        <sz val="9"/>
        <color rgb="FF000000"/>
        <rFont val="Calibri"/>
        <family val="2"/>
      </rPr>
      <t xml:space="preserve">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</si>
  <si>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10.50 o 10.00), con una tolerancia + - 1
</t>
    </r>
    <r>
      <rPr>
        <b/>
        <sz val="9"/>
        <color rgb="FF000000"/>
        <rFont val="Calibri"/>
        <family val="2"/>
      </rPr>
      <t>Nota: Dado que la tasa del IGV  del "Documento que se modifica" es 10%, 10.5% o 18%, la validación se debe cumplir realizando el cálculo haciendo uso de la tasa consignada en las líneas</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</si>
  <si>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t>
    </r>
  </si>
  <si>
    <t>Si la "Tasa del IGV" (/DebitNote/cac:DebitNoteLine/cac:TaxTotal/cac:TaxSubtotal/cac:TaxCategory/cbc:Percent) es igual a 10 o 10.5, no existe ind_padron igual a "01" en el listado para el "Número de RUC" del Emisor y "Fecha de emisión" del comprobante  comprendida en el rango de vigencia</t>
  </si>
  <si>
    <t>Si la "Tasa del IGV" (/CreditNote/cac:CreditNoteLine/cac:TaxTotal/cac:TaxSubtotal/cac:TaxCategory/cbc:Percent) es igual a 10 o 10.5, no existe ind_padron igual a "01" en el listado para el "Número de RUC" del Emisor y "Fecha de emisión" del comprobante  comprendida en el rango de vigencia</t>
  </si>
  <si>
    <t>Apellidos y nombres, denominación o razón social del adquiriente o usuario</t>
  </si>
  <si>
    <t>/SummaryDocuments/sac:SummaryDocumentsLine/cac:AccountingCustomerParty/cac:Party/cac:PartyLegalEntity/cbc:RegistrationName</t>
  </si>
  <si>
    <t>Si existe el tag, el formato del Tag UBL es diferente a alfanumérico de 3 hasta 250 caracteres (se considera cualquier carácter incluido espacio, no se permite ningún otro "whitespace character": salto de línea, tab, fin de línea, etc.). No se permiten solo espacios en blanco.</t>
  </si>
  <si>
    <t>Operaciones Gratuitas Gravadas, Operaciones Gratuita Exoneradas, Operaciones Gratuitas Inafectas, 
Operaciones Gratuitas Exportación</t>
  </si>
  <si>
    <t>sac:SummaryDocumentsLine/sac:BillingPayment/cbc:InstructionID igual a '06' o '07' o '08' o '09'</t>
  </si>
  <si>
    <t>/SummaryDocuments/sac:SummaryDocumentsLine/cac:TaxTotal/cac:TaxSubtotal/cac:TaxCategory/cbc:Percent (Tasa del tributo)</t>
  </si>
  <si>
    <t>Si "Código de tributo" es "1000" y no existe el Tag UBL</t>
  </si>
  <si>
    <t>3504</t>
  </si>
  <si>
    <t>Si existe el tag, el formato del Tag UBL es diferente de decimal positivo de hasta 3 enteros y hasta 5 decimales</t>
  </si>
  <si>
    <t>IGV Gratuitas</t>
  </si>
  <si>
    <t>/SummaryDocuments/sac:SummaryDocumentsLine/cac:TaxTotal/cac:TaxSubtotal/cac:TaxCategory/cac:TaxScheme/cbc:ID = 9996</t>
  </si>
  <si>
    <t>Total IGV Gratuitas</t>
  </si>
  <si>
    <t>Si "Código de tributo" es "9996", el valor del Tag UBL es diferente a "GRA"</t>
  </si>
  <si>
    <r>
      <t xml:space="preserve">Catálogo
(025), </t>
    </r>
    <r>
      <rPr>
        <b/>
        <sz val="9"/>
        <rFont val="Calibri"/>
        <family val="2"/>
        <scheme val="minor"/>
      </rPr>
      <t>(025.1), (025.2) y (025.3)</t>
    </r>
  </si>
  <si>
    <t xml:space="preserve">182
</t>
  </si>
  <si>
    <t>1 - Ventas</t>
  </si>
  <si>
    <t xml:space="preserve">/Invoice/cac:ContractDocumentReference/cbc:DocumentTypeCode (Tipo de contrato)
</t>
  </si>
  <si>
    <t>Si existe el Tag UBL, el valor del Tag UBL es diferente de '1'  (ventas) y '2' (adquisiciones)</t>
  </si>
  <si>
    <t>3497</t>
  </si>
  <si>
    <t>Si existe más de un tag /Invoice/cac:ContractDocumentReference/cbc:ID (Número de contrato)</t>
  </si>
  <si>
    <t>3498</t>
  </si>
  <si>
    <t>/Invoice/cac:ContractDocumentReference/cbc:ID (Número de contrato)</t>
  </si>
  <si>
    <t>Si existe el Tag UBL, el formato del Tag UBL es diferente a alfanumérico de 1 a 50 caracteres (se considera cualquier carácter incluido espacio, no se permite ningún otro "whitespace character": salto de línea, tab, fin de línea, etc.). No se permiten solo espacios en blanco.</t>
  </si>
  <si>
    <t>3501</t>
  </si>
  <si>
    <t>Si existe 'Número de contrato' (cbc:ID), y no existe 'Tipo de contrato' o no existe 'Descripción de contrato' o no existe 'Porcentaje de participación'</t>
  </si>
  <si>
    <t>3499</t>
  </si>
  <si>
    <t>/Invoice/cac:ContractDocumentReference/cbc:DocumentDescription</t>
  </si>
  <si>
    <t>Si existe el tag, el formato del Tag UBL es diferente a alfanumérico de 1 a 250 caracteres (se considera cualquier carácter incluido espacio, no se permite ningún otro "whitespace character": salto de línea, tab, fin de línea, etc.). No se permiten solo espacios en blanco.</t>
  </si>
  <si>
    <t>3502</t>
  </si>
  <si>
    <t>n(2,2)</t>
  </si>
  <si>
    <t>/Invoice/cac:ContractDocumentReference/cac:IssuerParty/cac:PartyLegalEntity/cac:ShareholderParty/cbc:PartecipationPercent</t>
  </si>
  <si>
    <t xml:space="preserve">Si el Tag UBL existe, el formato del Tag UBL es diferente de decimal positivo de hasta 2 enteros y 2 decimales </t>
  </si>
  <si>
    <t>3500</t>
  </si>
  <si>
    <t>2 - Adquisiones</t>
  </si>
  <si>
    <t xml:space="preserve">/Invoice/cac:ContractDocumentReference/cbc:DocumentTypeCode (Tipo de contrato)
</t>
  </si>
  <si>
    <t>DATOS ADICIONALES - CONTRATO DE COLABORACIÓN EMPRESARIAL SIN CONTABILIDAD INDEPENDIENTE</t>
  </si>
  <si>
    <t>a) Cuando el emisor es el partícipe que realiza una operación de venta o prestación de servicios como parte integrante del referido contrato.</t>
  </si>
  <si>
    <t>b) Cuando el emisor es el proveedor que realiza una operación de venta o prestación de servicios al adquirente o usuario integrante del referido contrato.</t>
  </si>
  <si>
    <t xml:space="preserve">Número del contrato o denominación del contrato
</t>
  </si>
  <si>
    <t>Tipo o Descripción del contrato</t>
  </si>
  <si>
    <t xml:space="preserve">Porcentaje de participación como participe del contrato
</t>
  </si>
  <si>
    <t>Catálogo
(025, 25.1, 25.2 y 25.3)</t>
  </si>
  <si>
    <r>
      <t xml:space="preserve">Si 'Código de tipo de nota de crédito' es diferente de '10' y 'Tipo de documento que modifica' es  '03' y 'Serie del documento que modifica' empieza con B o  E, el 'Importe Total' de la nota de crédito (/CreditNote/cac:LegalMonetaryTotal/cbc:PayableAmount) es mayor al Importe total del documento original que modifica con una tolerancia de +1 (el monto puede ser mayor hasta por 1).
Esta validación no es aplicable si tipo de moneda con la cual se emite la nota de crédito electrónica es diferente al tipo de moneda de la </t>
    </r>
    <r>
      <rPr>
        <b/>
        <sz val="9"/>
        <rFont val="Calibri"/>
        <family val="2"/>
        <scheme val="minor"/>
      </rPr>
      <t>Boleta de Venta</t>
    </r>
    <r>
      <rPr>
        <sz val="9"/>
        <rFont val="Calibri"/>
        <family val="2"/>
        <scheme val="minor"/>
      </rPr>
      <t xml:space="preserve"> al que se referencia.
Validación no aplica para OSE </t>
    </r>
  </si>
  <si>
    <t>Si 'Código de tipo de nota de crédito' es diferente de '10' y 'Tipo de documento que modifica' es '01' o '03' y 'Serie del documento que modifica' empieza con B o F o E, el 'Total valor de venta - exportación' de la nota de crédito
(/CreditNote/cac:TaxTotal/cac:TaxSubtotal/cbc:TaxableAmount con código de tributo 9995) es mayor al ‘Total valor de venta – operaciones exportación’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</si>
  <si>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3503</t>
  </si>
  <si>
    <t>Si 'Código de tipo de nota de crédito' es diferente de '10' y 'Tipo de documento que modifica' es '01' o '03' y 'Serie del documento que modifica' empieza con B o F o E, el 'Total valor de venta – operaciones inafectas' de la nota de crédito
(/CreditNote/cac:TaxTotal/cac:TaxSubtotal/cbc:TaxableAmount con código de tributo 9998) es mayor al ‘Total valor de venta – operaciones inafectas’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</si>
  <si>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Si 'Código de tipo de nota de crédito' es diferente de '10' y 'Tipo de documento que modifica' es '01' o '03' y 'Serie del documento que modifica' empieza con B o F o E, el 'Total valor de venta – operaciones gratuitas' de la nota de crédito
(/CreditNote/cac:TaxTotal/cac:TaxSubtotal/cbc:TaxableAmount con código de tributo 9996) es mayor al ‘Total valor de venta – operaciones gratuitas’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</si>
  <si>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Si 'Código de tipo de nota de crédito' es diferente de '10' y 'Tipo de documento que modifica' es '01' o '03' y 'Serie del documento que modifica' empieza con B o F o E, el '
Sumatoria de impuestos de operaciones gratuitas' de la nota de crédito
(/CreditNote/cac:TaxTotal/cac:TaxSubtotal/cbc:TaxAmount  con código de tributo 9996) es mayor a la 'Sumatoria de impuestos de operaciones gratuitas'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</si>
  <si>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 xml:space="preserve">Si 'Código de tipo de nota de crédito' es diferente de '10' y 'Tipo de documento que modifica' es '01' o '03' y 'Serie del documento que modifica' empieza con B o F o E, el 'Total valor de venta – operaciones gravadas (IGV/IVAP) ' de la nota de crédito  (/CreditNote/cac:TaxTotal/cac:TaxSubtotal/cbc:TaxableAmount con código de tributo 1000) es mayor al ‘Total valor de venta – operaciones gravadas IGV’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</si>
  <si>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 xml:space="preserve">Si 'Código de tipo de nota de crédito' es diferente de '10' y 'Tipo de documento que modifica' es '01' o '03' y 'Serie del documento que modifica' empieza con B o F o E, el 'Total valor de venta – operaciones gravadas (IGV/IVAP) ' de la nota de crédito  (/CreditNote/cac:TaxTotal/cac:TaxSubtotal/cbc:TaxableAmount con código de tributo 1016) es mayor al ‘Total valor de venta – operaciones gravadas IVAP’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</si>
  <si>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 xml:space="preserve">Si 'Código de tipo de nota de crédito' es diferente de '10' y 'Tipo de documento que modifica' es '01' o '03' y 'Serie del documento que modifica' empieza con B o F o E, la ‘Sumatoria IGV o IVAP’  (/CreditNote/cac:TaxTotal/cac:TaxSubtotal/cbc:TaxAmount  con código de tributo 1000) es mayor al ‘Sumatoria IGV’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</si>
  <si>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Si 'Código de tipo de nota de crédito' es diferente de '10' y 'Tipo de documento que modifica' es '01' o '03' y 'Serie del documento que modifica' empieza con B o F o E, la ‘Sumatoria IGV o IVAP’  (/CreditNote/cac:TaxTotal/cac:TaxSubtotal/cbc:TaxAmount  con código de tributo 1016) es mayor al ‘Sumatoria IVAP’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</si>
  <si>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 xml:space="preserve">Si 'Código de tipo de nota de crédito' es diferente de '10' y 'Tipo de documento que modifica' es  '30' o '34' o '42' y 'Serie del documento que modifica' empieza con F, el 'Importe Total' de la nota de crédito (/CreditNote/cac:LegalMonetaryTotal/cbc:PayableAmount) es mayor al Importe total del documento original que modifica con una tolerancia de +1 (el monto puede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</si>
  <si>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34' y 'Serie del documento que modifica' empieza con F, el 'Total valor de venta – operaciones exoneradas' de la nota de crédito
(/CreditNote/cac:TaxTotal/cac:TaxSubtotal/cbc:TaxableAmount con código de tributo 9997) es mayor al ‘Total valor de venta – operaciones exoneradas’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</si>
  <si>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30' o '34' o '42' y 'Serie del documento que modifica' empieza con F, el 'Total valor de venta – operaciones gravadas (IGV) ' de la nota de crédito  (/CreditNote/cac:TaxTotal/cac:TaxSubtotal/cbc:TaxableAmount con código de tributo 1000) es mayor al ‘Total valor de venta – operaciones gravadas IGV’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</si>
  <si>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'30' o '34' o '42' y 'Serie del documento que modifica' empieza con F, la ‘Sumatoria IGV’  (/CreditNote/cac:TaxTotal/cac:TaxSubtotal/cbc:TaxAmount  con código de tributo 1000) es mayor al ‘Sumatoria IGV’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</si>
  <si>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/CreditNote/cac:ContractDocumentReference/cbc:DocumentTypeCode (Tipo de contrato)
</t>
  </si>
  <si>
    <t>El tipo de contrato debe ser 1-ventas o 2-adquisiciones</t>
  </si>
  <si>
    <t>Si existe más de un tag /CreditNote/cac:ContractDocumentReference/cbc:ID (Número de contrato)</t>
  </si>
  <si>
    <t>No se permite mas de un numero de contrato de colaboracion empresarial</t>
  </si>
  <si>
    <t>/CreditNote/cac:ContractDocumentReference/cbc:ID (Número de contrato)</t>
  </si>
  <si>
    <t>El Numero del contrato de colaboracion empresarial no cumple el formato o longitud establecida</t>
  </si>
  <si>
    <t>Si informa Numero de contrato, debe consignar el Tipo de contrato, la Descripcion de contrato y el Porcentaje de participacion</t>
  </si>
  <si>
    <t>/CreditNote/cac:ContractDocumentReference/cbc:DocumentDescription</t>
  </si>
  <si>
    <t>La Descripcion del contrato de colaboracion empresarial no cumple el formato o longitud establecida</t>
  </si>
  <si>
    <t>/CreditNote/cac:ContractDocumentReference/cac:IssuerParty/cac:PartyLegalEntity/cac:ShareholderParty/cbc:PartecipationPercent</t>
  </si>
  <si>
    <t>El Porcentaje de participacion no cumple con el formato o longitud especificada</t>
  </si>
  <si>
    <t xml:space="preserve">/CreditNote/cac:ContractDocumentReference/cbc:DocumentTypeCode (Tipo de contrato)
</t>
  </si>
  <si>
    <t>Si 'Código de tipo de nota de débito' es diferente de '13-Penalidades', y no existe un tag /DebitNote/cac:BillingReference/cac:InvoiceDocumentReference</t>
  </si>
  <si>
    <t>Si  'Código de tipo de nota de débito' es '01', '02', '03', '11', '12' y '13', y existe mas de un tag /DebitNote/cac:BillingReference/cac:InvoiceDocumentReference</t>
  </si>
  <si>
    <t>Si 'Código de tipo de nota de débito' es '13' y el monto de IGV o IVAP es mayor a cero</t>
  </si>
  <si>
    <t>3507</t>
  </si>
  <si>
    <t>Si 'Código de tributo' es '9995' o '9997' y 'Código de tipo de nota de débito' es '13', el valor del Tag UBL es mayor a cero</t>
  </si>
  <si>
    <t>Si 'Código de tributo' es '1000' o '1016' y 'Código de tipo de nota de débito' es '13', el valor del Tag UBL es mayor a cero</t>
  </si>
  <si>
    <t xml:space="preserve">/DebitNote/cac:ContractDocumentReference/cbc:DocumentTypeCode (Tipo de contrato)
</t>
  </si>
  <si>
    <t>Si existe más de un tag /DebitNote/cac:ContractDocumentReference/cbc:ID (Número de contrato)</t>
  </si>
  <si>
    <t>/DebitNote/cac:ContractDocumentReference/cbc:ID (Número de contrato)</t>
  </si>
  <si>
    <t>/DebitNote/cac:ContractDocumentReference/cbc:DocumentDescription</t>
  </si>
  <si>
    <t>/DebitNote/cac:ContractDocumentReference/cac:IssuerParty/cac:PartyLegalEntity/cac:ShareholderParty/cbc:PartecipationPercent</t>
  </si>
  <si>
    <t xml:space="preserve">/DebitNote/cac:ContractDocumentReference/cbc:DocumentTypeCode (Tipo de contrato)
</t>
  </si>
  <si>
    <t xml:space="preserve">  (Catálogo No. 25, 25.1, 25.2 y 25.3)</t>
  </si>
  <si>
    <t>3506</t>
  </si>
  <si>
    <t>Si la serie no empieza con número, el valor del Tag UBL se encuentra en el listado con indicador de estado igual a 1</t>
  </si>
  <si>
    <t>3508</t>
  </si>
  <si>
    <t>3509</t>
  </si>
  <si>
    <t>3510</t>
  </si>
  <si>
    <t>3511</t>
  </si>
  <si>
    <t>3512</t>
  </si>
  <si>
    <t>3513</t>
  </si>
  <si>
    <t>3514</t>
  </si>
  <si>
    <r>
      <rPr>
        <strike/>
        <sz val="10"/>
        <color theme="1"/>
        <rFont val="Calibri"/>
        <family val="2"/>
        <scheme val="minor"/>
      </rPr>
      <t>Corrección por error en la descripción o atención de reclamo respecto de bienes adquiridos o servicios prestados</t>
    </r>
    <r>
      <rPr>
        <sz val="10"/>
        <color theme="1"/>
        <rFont val="Calibri"/>
        <family val="2"/>
        <scheme val="minor"/>
      </rPr>
      <t xml:space="preserve">
Corrección por error en la descripción y/o código de producto SUNAT</t>
    </r>
  </si>
  <si>
    <r>
      <rPr>
        <strike/>
        <sz val="10"/>
        <color theme="1"/>
        <rFont val="Calibri"/>
        <family val="2"/>
        <scheme val="minor"/>
      </rPr>
      <t>Penalidades/</t>
    </r>
    <r>
      <rPr>
        <sz val="10"/>
        <color theme="1"/>
        <rFont val="Calibri"/>
        <family val="2"/>
        <scheme val="minor"/>
      </rPr>
      <t xml:space="preserve"> otros conceptos </t>
    </r>
  </si>
  <si>
    <t>Penalidades</t>
  </si>
  <si>
    <t>Gratuitas-Gravada</t>
  </si>
  <si>
    <t>Gratuitas-Exoneradas</t>
  </si>
  <si>
    <t>Gratuitas-Inafectas</t>
  </si>
  <si>
    <t>Gratuitas-Exportación</t>
  </si>
  <si>
    <t>Venta interna no sujeta a Detracción, Retención o Percepción</t>
  </si>
  <si>
    <t>Solo es permitido registrar un documento que modifica.</t>
  </si>
  <si>
    <t>No se puede modificar mas de un comprobante con la nota</t>
  </si>
  <si>
    <t>El monto consignado supera al importe documento que modifica</t>
  </si>
  <si>
    <t>3505</t>
  </si>
  <si>
    <t>El XML no contiene el tag cac:TaxTotal/cbc:TaxAmount</t>
  </si>
  <si>
    <t>El XML no contiene el tag cac:InvoiceLine/cac:Item/cac:CommodityClassification/cbc:ItemClassificationCode</t>
  </si>
  <si>
    <t>Las penalidades son operaciones inafectas del IGV</t>
  </si>
  <si>
    <t>El monto total de la nota de credito debe ser menor o igual al monto del documento que modifica</t>
  </si>
  <si>
    <t xml:space="preserve">&lt;&lt;&lt; REVISAR HOJA "GENERAL" &gt;&gt;&gt; </t>
  </si>
  <si>
    <t>Datos del Documento Autorizado Electrónico SEAE</t>
  </si>
  <si>
    <t>Si el 'tipo de documento' es igual a '56', y el valor del Tag UBL es mayor a dos días de la fecha de envío del comprobante</t>
  </si>
  <si>
    <t>El valor del Tag UBL no cumple con el formato (24 horas)</t>
  </si>
  <si>
    <t>3583</t>
  </si>
  <si>
    <t>Tipo de moneda del documento</t>
  </si>
  <si>
    <t>Datos de la Firma Electrónica</t>
  </si>
  <si>
    <t>Identificación del aeropuerto</t>
  </si>
  <si>
    <t>Datos del pasajero</t>
  </si>
  <si>
    <t>Tipo y número de documento de
identidad</t>
  </si>
  <si>
    <t>4469</t>
  </si>
  <si>
    <t xml:space="preserve">Tipo y número de documento de identidad del usuario
</t>
  </si>
  <si>
    <t>Apellidos y nombres, denominación o razón social del Usuario</t>
  </si>
  <si>
    <t>Información del Servicio</t>
  </si>
  <si>
    <t>Número de orden del Item</t>
  </si>
  <si>
    <t>'1'</t>
  </si>
  <si>
    <t>El valor del Tag UBL es diferente a '1'</t>
  </si>
  <si>
    <t>Tipo de vuelo</t>
  </si>
  <si>
    <t>Tipos de vuelo:
'1' = Vuelos Nacionales 
'2' = Vuelos Internacionales
'3' = Transferencia Internacional Internacional
'4' = Transferencia Nacional Nacional</t>
  </si>
  <si>
    <t>/Invoice/cac:InvoiceLine/cac:Item/cac:CatalogueItemIdentification/cbc:ID (Tipos de vuelo)</t>
  </si>
  <si>
    <t>3599</t>
  </si>
  <si>
    <t>3601</t>
  </si>
  <si>
    <t>Valor del Servicio</t>
  </si>
  <si>
    <t>/Invoce/cac:InvoiceLine/cbc:LineExtensionAmount</t>
  </si>
  <si>
    <t>(Catálogo N° 02)</t>
  </si>
  <si>
    <t>Catálogo (002)</t>
  </si>
  <si>
    <t>Totales del SEAE</t>
  </si>
  <si>
    <t>3593</t>
  </si>
  <si>
    <t>Si el Tag UBL existe, el valor del Tag UBL es diferente al 'Total de IGV' 
(cbc:TaxAmount del tributo '1000')</t>
  </si>
  <si>
    <t>/Invoice/cac:TaxTotal/cac:TaxSubtotal/cbc:TaxableAmount  (Total valor de Servicio)</t>
  </si>
  <si>
    <t>Si el 'Código de tributo' es '1000' y no existe el Tag UBL</t>
  </si>
  <si>
    <t>3587</t>
  </si>
  <si>
    <t>3588</t>
  </si>
  <si>
    <t>Si 'Código de tributo' es '1000', el Tag UBL existe, el valor del Tag UBL es diferente a la sumatoria del 'Valor de servicio' (/Invoce/cac:InvoiceLine/cbc:LineExtensionAmount)</t>
  </si>
  <si>
    <t>3589</t>
  </si>
  <si>
    <t>/Invoice/cac:TaxTotal/cac:TaxSubtotal/cac:TaxCategory/cbc:Percent (Tasa del tributo)</t>
  </si>
  <si>
    <t>3594</t>
  </si>
  <si>
    <t>3595</t>
  </si>
  <si>
    <t>3596</t>
  </si>
  <si>
    <t>El dato ingresado no corresponde a una tasa vigente del IGV</t>
  </si>
  <si>
    <t>/Invoice/cac:TaxTotal/cac:TaxSubtotal/cbc:TaxAmount (Total de IGV)</t>
  </si>
  <si>
    <t>Si  'Código de tributo' es '1000', el valor del Tag Ubl es diferente al resultado de multiplicar 'Total valor de Servicio' (cbc:TaxableAmount) por la 'tasa del tributo', con una tolerancia + - 1</t>
  </si>
  <si>
    <t>El valor del Tag UBL es diferente a '1000'</t>
  </si>
  <si>
    <t>Catálogo (005)</t>
  </si>
  <si>
    <t xml:space="preserve">Si el valor del tag UBL es diferente de la sumatoria del 'Total Valor de Servicio' más 'Total de IGV',  con una tolerancia + - 1. </t>
  </si>
  <si>
    <t>Tipo e identificación de la compañía de aviación comercial</t>
  </si>
  <si>
    <t>Tipos de identificación:
1 - Número de RUC
2 - Código de IATA
3 - Denominación o razón social</t>
  </si>
  <si>
    <t>/Invoice/cac:InvoiceLine/cac:OriginatorParty/cac:PartyIdentification/cbc:ID@schemeID (Tipos de identificación)</t>
  </si>
  <si>
    <t>3592</t>
  </si>
  <si>
    <t>"Tipos de identificación"</t>
  </si>
  <si>
    <t>Si existe el atributo, el valor ingresado es diferente a 'Tipos de identificacion'</t>
  </si>
  <si>
    <t>Número de asiento</t>
  </si>
  <si>
    <t xml:space="preserve">“Número de asiento” </t>
  </si>
  <si>
    <t xml:space="preserve">/Invoice/cac:InvoiceLine/cac:Item/cac:AdditionalItemProperty/cbc:Name </t>
  </si>
  <si>
    <t>“1000”</t>
  </si>
  <si>
    <t>3590</t>
  </si>
  <si>
    <t>Si 'Código del concepto' es '1000' y si existe el tag, el formato del Tag UBL es diferente a alfanumérico de 2 a 4 caracteres, (no se permite 'whitespace character': espacio, salto de línea, tab, fin de línea, etc.)</t>
  </si>
  <si>
    <t>4470</t>
  </si>
  <si>
    <t>Número de boleto de viaje aéreo</t>
  </si>
  <si>
    <t xml:space="preserve">“Número de boleto de viaje aéreo” </t>
  </si>
  <si>
    <t>“1001”</t>
  </si>
  <si>
    <t xml:space="preserve">/Invoice/cac:InvoiceLine/cac:Item/cac:AdditionalItemProperty/cbc:NameCode </t>
  </si>
  <si>
    <t>/Invoice/cac:InvoiceLine/cac:Item/cac:AdditionalItemProperty/cbc:Value (Número de boleto de viaje aéreo)</t>
  </si>
  <si>
    <t xml:space="preserve">De existir 'Código del concepto' igual a '1001' y no existe el tag o es vacío
</t>
  </si>
  <si>
    <t>3598</t>
  </si>
  <si>
    <t>4471</t>
  </si>
  <si>
    <t>Número de vuelo</t>
  </si>
  <si>
    <t xml:space="preserve">“Número de vuelo” </t>
  </si>
  <si>
    <t>“1002”</t>
  </si>
  <si>
    <t>/Invoice/cac:InvoiceLine/cac:Item/cac:AdditionalItemProperty/cbc:Value (Número de vuelo)</t>
  </si>
  <si>
    <t xml:space="preserve">De existir 'Código del concepto' igual a '1002' y no existe el tag o es vacío
</t>
  </si>
  <si>
    <t>3600</t>
  </si>
  <si>
    <t>4472</t>
  </si>
  <si>
    <t>Fecha de vuelo</t>
  </si>
  <si>
    <t xml:space="preserve">“Fecha de vuelo” </t>
  </si>
  <si>
    <t xml:space="preserve">“1003” </t>
  </si>
  <si>
    <t>/Invoice/cac:InvoiceLine/cac:Item/cac:AdditionalItemProperty/cbc:NameCode)</t>
  </si>
  <si>
    <t>/Invoice/cac:InvoiceLine/cac:Item/cac:AdditionalItemProperty/cac:UsabilityPeriod/cbc:StartDate (Fecha de vuelo)</t>
  </si>
  <si>
    <t>3602</t>
  </si>
  <si>
    <t>Si 'Código del concepto' es '1003' y el formato del Tag UBL es diferente de YYYY-MM-DD</t>
  </si>
  <si>
    <t>Número de tarjeta de embarque (boarding pass)</t>
  </si>
  <si>
    <t xml:space="preserve">“Número de Tarjeta de embarque” </t>
  </si>
  <si>
    <t>“1004”</t>
  </si>
  <si>
    <t>/Invoice/cac:InvoiceLine/cac:Item/cac:AdditionalItemProperty/cbc:Value (Boarding pass)</t>
  </si>
  <si>
    <t>3603</t>
  </si>
  <si>
    <t>Si 'Código del concepto' es '1004'  y existe el tag, el formato del Tag UBL es diferente a alfanumérico de 3 a 50 caracteres, (no se permite 'whitespace character': salto de línea, tab, fin de línea, etc.)</t>
  </si>
  <si>
    <t>4473</t>
  </si>
  <si>
    <t>IssueTime - El dato ingresado  no cumple con el patrón hh:mm:ss</t>
  </si>
  <si>
    <t>RegistrationName - El nombre y apellido del pasajero no cumple con el estandar</t>
  </si>
  <si>
    <t>El XML no contiene el tag o no existe informacion del tipo de vuelo.</t>
  </si>
  <si>
    <t>El dato ingresado como tipo de vuelo no corresponde a un valor esperado.</t>
  </si>
  <si>
    <t>El XML no contiene el tag o no existe información relacionada con el número de asiento</t>
  </si>
  <si>
    <t>Debe informar el Total valor del servicio</t>
  </si>
  <si>
    <t>El total valor del servicio no cumple con el formato establecido</t>
  </si>
  <si>
    <t>La sumatoria del valor del servicio gravado no corresponden con el total valor del servicio gravado</t>
  </si>
  <si>
    <t>El XML no contiene el tag de la tasa del tributo</t>
  </si>
  <si>
    <t>El dato ingresado como factor de afectacion no cumple con el formato establecido.</t>
  </si>
  <si>
    <t>El XML no contiene el tag o no existe información relacionada con el tipo de documento</t>
  </si>
  <si>
    <t>El dato ingresado como número de asiento no cumple con el formato establecido</t>
  </si>
  <si>
    <t>El XML no contiene el tag o no existe información relacionada con el número de boleto</t>
  </si>
  <si>
    <t>El dato ingresado como número de boleto no cumple con el formato establecido.</t>
  </si>
  <si>
    <t>El XML no contiene el tag o no existe información relacionada con el número de vuelo</t>
  </si>
  <si>
    <t>El dato ingresado como número de vuelo no cumple con el formato establecido</t>
  </si>
  <si>
    <t>El XML no contiene el tag o no existe información relacionada con la fecha de vuelo</t>
  </si>
  <si>
    <t>El dato ingresado como número de la tarjeta de embarque no cumple con el formato establecido</t>
  </si>
  <si>
    <t>"28"
"56"</t>
  </si>
  <si>
    <t>Periodo Tributario de Atribución</t>
  </si>
  <si>
    <t xml:space="preserve">AAAAMM
</t>
  </si>
  <si>
    <t>/Invoice/cac:InvoicePeriod/cbc:DescriptionCode</t>
  </si>
  <si>
    <t>El XML no contiene el tag o no existe información del periodo tributario de atribución</t>
  </si>
  <si>
    <t>El valor del Tag UBL no cumple con el formato AAAAMM</t>
  </si>
  <si>
    <t>El periodo tributario de atribución no cumple con el formato establecido</t>
  </si>
  <si>
    <t>El valor de MM (posiciones 5 y 6) del valor del Tag UBL no se encuentra en el rango 01&lt;=MM&lt;=12</t>
  </si>
  <si>
    <t>El mes indicado en el periodo tributario de atribución no es válido</t>
  </si>
  <si>
    <t>El valor de AAAA (posiciones 1 al 4) del valor del Tag UBL es mayor al año actual</t>
  </si>
  <si>
    <t>El año indicado en el periodo tributario de atribución es mayor al año actual</t>
  </si>
  <si>
    <t>El mes MM y año AAAA no corresponde al mes y año de la 'Fecha de emisión'</t>
  </si>
  <si>
    <t>El periodo tributario de atribución no corresponde con el mes y año de la fecha de emisión</t>
  </si>
  <si>
    <t>"25"</t>
  </si>
  <si>
    <t>La moneda de los montos atribuidos y totales de comprobantes es diferente al valor del Tag UBL</t>
  </si>
  <si>
    <t>Datos del Partícipe</t>
  </si>
  <si>
    <t>Tipo y número de documento del partícpe</t>
  </si>
  <si>
    <t>Datos del Contrato de Colaboración Empresarial</t>
  </si>
  <si>
    <t>N.° de Resolución</t>
  </si>
  <si>
    <t>/Invoice/cac:ContractDocumentReference/cbc:DocumentStatusCode</t>
  </si>
  <si>
    <t>Debe consignar el Número de resolución</t>
  </si>
  <si>
    <t xml:space="preserve">N.° de Contrato </t>
  </si>
  <si>
    <t xml:space="preserve"> M</t>
  </si>
  <si>
    <t>/Invoice/cac:ContractDocumentReference/cbc:ID</t>
  </si>
  <si>
    <t>Debe consignar el Numero de contrato</t>
  </si>
  <si>
    <t>Porcentaje de Atribución</t>
  </si>
  <si>
    <t>Debe consigar el porcentaje de participacion</t>
  </si>
  <si>
    <t>El formato del Tag UBL es diferente de decimal positivo de hasta 2 enteros y hasta 2 decimales</t>
  </si>
  <si>
    <t>Detalle de montos de Crédito Fiscal, Costos y Gastos por atribuir y atribuidos</t>
  </si>
  <si>
    <t>El formato del Tag UBL es diferente de numérico de 1 dígito; o, es igual cero.</t>
  </si>
  <si>
    <t>El valor del Tag UBL no debe repetirse en el /Invoice</t>
  </si>
  <si>
    <t>Indicador de tipo de monto</t>
  </si>
  <si>
    <t>"1" Valor de operaciones afectas IGV
"2" Valor de operaciones no afectas IGV 
"3" IGV de operaciones afectas 
"4" Costos y Gastos no afectos IGV</t>
  </si>
  <si>
    <t xml:space="preserve">/Invoice/cac:InvoiceLine/cac:Item/cac:SellersItemIdentification/cbc:ID
 </t>
  </si>
  <si>
    <t>El indicador de tipo de monto no cumple con el formato establecido</t>
  </si>
  <si>
    <t xml:space="preserve">El valor del Tag UBL es diferente de '1', '2', '3' y '4' </t>
  </si>
  <si>
    <t xml:space="preserve">El indicador de tipo de monto es diferente de '1', '2', '3' y '4' </t>
  </si>
  <si>
    <t>Solo debe consignar un indicador de tipo de monto a atribuir en el documento</t>
  </si>
  <si>
    <t>Descripción del monto</t>
  </si>
  <si>
    <t>La descripción del monto no cumple con el formato establecido</t>
  </si>
  <si>
    <t>Monto por atribuir</t>
  </si>
  <si>
    <t>Debe consignar el monto atribuido</t>
  </si>
  <si>
    <t>Si 'Indicador de tipo de monto' es '1' (Valor de Operaciones afectas IGV) , y campo 'IGV de operaciones afectas' no existe o es cero, el valor del Tag UBL es diferente de cero</t>
  </si>
  <si>
    <t>El dato ingresado en el campo Valor de Operaciones afectas IGV debe ser "cero".</t>
  </si>
  <si>
    <t>Si 'Indicador de tipo de monto' es '3' (IGV de operaciones afectas), y campo 'Valor de operaciones afectas - IGV' no existe o es cero, el valor del Tag UBL es diferente de cero</t>
  </si>
  <si>
    <t>El dato ingresado en el campo IGV de operaciones afectas debe ser "cero"</t>
  </si>
  <si>
    <t>Monto atribuido</t>
  </si>
  <si>
    <t xml:space="preserve">El dato ingresado en el campo Monto atribuido debe ser "cero". </t>
  </si>
  <si>
    <t>Si el campo 'Monto por atribuir' es mayor a cero, el valor del Tag UBL es diferente de 'Monto a atribuir' por 'Porcentaje de atribución' dividido entre 100, con una tolerancia de + - 1</t>
  </si>
  <si>
    <t>El dato ingresado en el campo Monto atribuido es diferente al % de atribución.</t>
  </si>
  <si>
    <t xml:space="preserve">Resumen Importes Totales </t>
  </si>
  <si>
    <t>Total montos atribuidos</t>
  </si>
  <si>
    <t>El valor del Tag UBL es diferente a la sumatoria de los 'Monto atribuidos' (cac:InvoiceLine/cbc:LineExtensionAmount) de los ítems, con una tolerancia + - 1</t>
  </si>
  <si>
    <t>Datos adicionales de IGV sujeto a régimen de  Recuperación Anticipada</t>
  </si>
  <si>
    <t>IGV- Régimen de recuperación anticipada</t>
  </si>
  <si>
    <t>Norma del Régimen de recuperación anticipada</t>
  </si>
  <si>
    <t xml:space="preserve">/Invoice/cac:AdditionalDocumentReference/cbc:ID (Número de documento)
</t>
  </si>
  <si>
    <t>Si no existe el Tag UBL o es vacío, y existe 'IGV- Régimen de recuperación anticipada' con monto mayor a cero</t>
  </si>
  <si>
    <t>Si consigna monto de IGV-Recuperacion anticipada, debe informar la norma de sustento</t>
  </si>
  <si>
    <t>"99" Otros</t>
  </si>
  <si>
    <t>Si existe el "Número de documento", el valor del Tag UBL es diferente de '99'</t>
  </si>
  <si>
    <t>Datos del Documento de Atribución Electrónico</t>
  </si>
  <si>
    <r>
      <t xml:space="preserve">Número de orden </t>
    </r>
    <r>
      <rPr>
        <sz val="9"/>
        <color theme="1"/>
        <rFont val="Calibri"/>
        <family val="2"/>
      </rPr>
      <t>del Item</t>
    </r>
  </si>
  <si>
    <t>Si "Tipo de documento" es "25"  y el formato del Tag UBL es diferente a
- [F][A-Z0-9]{3}
- [0-9]{1,4}</t>
  </si>
  <si>
    <t>Si el 'Tipo de documento' es igual a '25' y 'Serie del documento de baja' empieza con 'F' o número, el 'Tipo de documento' concatenado con 'Serie del documento dado de baja' concatenado con el Tag UBL no se encuentra en el listado</t>
  </si>
  <si>
    <t>Si el 'Tipo de documento' es igual a '56' y 'Serie del documento de baja' empieza con 'C', el 'Tipo de documento' concatenado con 'Serie del documento dado de baja' concatenado con el Tag UBL no se encuentra en el listado</t>
  </si>
  <si>
    <t>Si el "Tipo de documento" es '56' y "Serie del documento de baja" empieza con "C", la fecha de emisión del comprobante en el listado es diferente a la "Fecha de generación del documento dado de baja"</t>
  </si>
  <si>
    <t xml:space="preserve">ID del certificado del comprobante no corresponde con el ID del certificado del contribuyente o del PSE al que está afiliado el contribuyente.
</t>
  </si>
  <si>
    <t>Si 'Código de tipo de nota de crédito' es '01', '02', '03', '04', '05', '06', '07', '08', '09', '10', '12' '13', y existe más de un tag /CreditNote/cac:BillingReference/cac:InvoiceDocumentReference</t>
  </si>
  <si>
    <r>
      <t xml:space="preserve">Si 'Código de tipo de nota de débito' es diferente de '03' (otros conceptos) y </t>
    </r>
    <r>
      <rPr>
        <sz val="9"/>
        <color rgb="FFFF0000"/>
        <rFont val="Calibri"/>
        <family val="2"/>
        <scheme val="minor"/>
      </rPr>
      <t>'13' (Penalidades)</t>
    </r>
    <r>
      <rPr>
        <sz val="9"/>
        <rFont val="Calibri"/>
        <family val="2"/>
        <scheme val="minor"/>
      </rPr>
      <t xml:space="preserve"> y la Serie del comprobante empieza con 'F', el Tag UBL es diferente de  '01', '05', '06', '12', '13', '15', '16', '18', '21', '28', '30', '34', '37', '42', '43', '45', '55', '11', '17', '23', '24' y '56'</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</si>
  <si>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'F', el Tag UBL es diferente de '01', '05', '06', '12', '13', '15', '16', '18', '21', '28', '30', '34', '37', '42', '43', '45', '55', '11', '17', '23', '24', '56', vacío y guion ('-')</t>
    </r>
  </si>
  <si>
    <r>
      <t xml:space="preserve">Si 'Código de tipo de nota de débito' es diferente de '03' (otros conceptos) y </t>
    </r>
    <r>
      <rPr>
        <sz val="9"/>
        <color rgb="FFFF0000"/>
        <rFont val="Calibri"/>
        <family val="2"/>
        <scheme val="minor"/>
      </rPr>
      <t>'13' (Penalidades)</t>
    </r>
    <r>
      <rPr>
        <sz val="9"/>
        <rFont val="Calibri"/>
        <family val="2"/>
        <scheme val="minor"/>
      </rPr>
      <t xml:space="preserve"> y la Serie del comprobante empieza con "B", el Tag UBL es diferente de '03', '12', '16' y '55'</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</si>
  <si>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"B", el Tag UBL es diferente de  '03', '12', '16', '55', vacío y guion ('-')</t>
    </r>
  </si>
  <si>
    <r>
      <t xml:space="preserve">Si 'Código de tipo de nota de débito' es diferente de '03' (otros conceptos) y </t>
    </r>
    <r>
      <rPr>
        <sz val="9"/>
        <color rgb="FFFF0000"/>
        <rFont val="Calibri"/>
        <family val="2"/>
        <scheme val="minor"/>
      </rPr>
      <t xml:space="preserve">'13' (Penalidades) </t>
    </r>
    <r>
      <rPr>
        <sz val="9"/>
        <rFont val="Calibri"/>
        <family val="2"/>
        <scheme val="minor"/>
      </rPr>
      <t>y la Serie del comprobante empieza con número, el Tag UBL es diferente de  '01', '05', '03', '06', '12', '13', '15', '16', '18', '21', '28', '30', '34', '37', '42', '43', '45', '55', '11', '17', '23', '24' y '56'</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</si>
  <si>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número, el Tag UBL es diferente de '01', '05', '03', '06', '12', '13', '15', '16', '18', '21', '28', '30', '34', '37', '42', '43', '45', '55', '11', '17', '23', '24', '56', vacío y guion ('-')</t>
    </r>
  </si>
  <si>
    <t>Documento de atribución</t>
  </si>
  <si>
    <r>
      <t xml:space="preserve">Comprobante de pago SEAE / </t>
    </r>
    <r>
      <rPr>
        <sz val="10"/>
        <color rgb="FFFF0000"/>
        <rFont val="Calibri"/>
        <family val="2"/>
        <scheme val="minor"/>
      </rPr>
      <t>DAE-SEAE</t>
    </r>
  </si>
  <si>
    <t>3584</t>
  </si>
  <si>
    <t>3585</t>
  </si>
  <si>
    <t>Tipo de documento de identidad del adquiriente no cumple con el formato</t>
  </si>
  <si>
    <t>3586</t>
  </si>
  <si>
    <t>El XML no contiene el tag o no existe información requerida</t>
  </si>
  <si>
    <t>El XML no contiene el tag o no existe información relacionada con el código de concepto SEAE</t>
  </si>
  <si>
    <t>3597</t>
  </si>
  <si>
    <t>El código de concepto no puede estar duplicado.</t>
  </si>
  <si>
    <t>Si el 'tipo de documento' es igual a '56', y el valor del Tag UBL se encuentra en el listado con indicador de estado igual a 1</t>
  </si>
  <si>
    <t xml:space="preserve">Si el 'tipo de documento' es igual a '28', y el valor del Tag UBL se encuentra en el listado con indicador de estado igual a 2
Si el 'tipo de documento' es igual a '56', y el valor del Tag UBL se encuentra en el listado con indicador de estado igual a 0 o 2 </t>
  </si>
  <si>
    <t>3605</t>
  </si>
  <si>
    <t>3580</t>
  </si>
  <si>
    <t>3581</t>
  </si>
  <si>
    <t>3582</t>
  </si>
  <si>
    <t>3575</t>
  </si>
  <si>
    <t>3576</t>
  </si>
  <si>
    <t>3544</t>
  </si>
  <si>
    <t>El XML no contiene el tag o no existe información de total valor de servicios globales</t>
  </si>
  <si>
    <t>3565</t>
  </si>
  <si>
    <t>El dato ingresado en el total valor de servicios globales no cumple con el formato establecido</t>
  </si>
  <si>
    <t>3567</t>
  </si>
  <si>
    <t>La sumatoria del total valor de servicio - operaciones exoneradas de línea no corresponden al total</t>
  </si>
  <si>
    <t>3568</t>
  </si>
  <si>
    <t>La sumatoria del total valor de servicio - operaciones inafectas de línea no corresponden al total</t>
  </si>
  <si>
    <t>3569</t>
  </si>
  <si>
    <t>3570</t>
  </si>
  <si>
    <t>La sumatoria del total valor de servicio - operaciones gratuitas de línea no corresponden al total</t>
  </si>
  <si>
    <t>3571</t>
  </si>
  <si>
    <t>3578</t>
  </si>
  <si>
    <t>3579</t>
  </si>
  <si>
    <t>La sumatoria del total valor de servicio - operaciones gravadas de línea no corresponden al total</t>
  </si>
  <si>
    <t>Tipo o descripción del contrato</t>
  </si>
  <si>
    <t>Porcentaje de participación del adquirente o usuario como participe del contrato</t>
  </si>
  <si>
    <t>Si existe otra línea con el mismo valor del Tag UBL (existe otro cac:SellersItemIdentification/cbc.id con el mismo valor)</t>
  </si>
  <si>
    <t>El formato del Tag UBL no tiene el formato:
- [F][A-Z0-9]{3}-[0-9]{1,8}
- [0-9]{1,4}-[0-9]{1,8}
Nota: No se admite el valor cero como número correlativo.</t>
  </si>
  <si>
    <t>Tipo de moneda en la cual se emite el documento de atribución</t>
  </si>
  <si>
    <t>El formato del Tag UBL es diferente a alfanumérico hasta 21 caracteres (solo se permite letras mayúsculas, números, '-' y '/', no se permite ningún otro 'whitespace character': espacio, salto de línea, tab, fin de línea, etc. Tampoco se permite solo espacios en blanco o solamente ceros)</t>
  </si>
  <si>
    <t>NNN-NNN-NNNNNNN/SUNAT</t>
  </si>
  <si>
    <t>an..21</t>
  </si>
  <si>
    <t xml:space="preserve">Si el campo 'Monto a atribuir' es igual a cero, el valor del Tag UBL es diferente de cero </t>
  </si>
  <si>
    <t>Datos del Emisor electrónico</t>
  </si>
  <si>
    <t>Datos del Usuario</t>
  </si>
  <si>
    <t xml:space="preserve">Total valor de Servicio - operaciones gravadas (IGV)
Total del IGV
</t>
  </si>
  <si>
    <t>Apellidos y nombres, denominación del pasajero</t>
  </si>
  <si>
    <t>Si el formato del Tag UBL es diferente a alfanumérico de 3 a 250 caracteres (se considera cualquier caracter incluido espacio, no se permite ningún otro 'whitespace character': salto de línea, tab, fin de línea, etc. No se permiten espacios al inicio y al final del contenido)</t>
  </si>
  <si>
    <t xml:space="preserve">20
21
</t>
  </si>
  <si>
    <t>Si el 'tipo de documento' es igual a '56':
La diferencia entre la fecha de recepción del XML y el valor del Tag UBL es mayor al plazo máximo vigente.</t>
  </si>
  <si>
    <t>Si el Tag UBL existe, el formato del Tag UBL es diferente a alfanumérico de 3 caracteres (solo se permite letras y números)</t>
  </si>
  <si>
    <t>Si el Tag UBL existe, el formato es diferente a alfanumérico de 3 a 250 caracteres (se considera cualquier caracter incluido espacio, no se permite ningún otro 'whitespace character': salto de línea, tab, fin de línea, etc. No se permiten espacios al inicio y al final del contenido)</t>
  </si>
  <si>
    <t xml:space="preserve">El valor del Tag UBL es diferente a '1', '2', '3' o '4' </t>
  </si>
  <si>
    <t>Si el 'Código de tributo' es '1000', el valor del Tag UBL es diferente a la tasa vigente del IGV a la fecha de emisión.</t>
  </si>
  <si>
    <t>Si existe el Tag UBL y el 'Tipo de identificación' es diferente de 1-RUC, el formato del Tag UBL es diferente a alfanumérico de 3 a 50 caracteres (se considera cualquier carácter incluido espacio, no se permite ningún otro "whitespace character": salto de línea, tab, fin de línea, etc. No se permiten espacios al inicio y al final del contenido)</t>
  </si>
  <si>
    <t>/Invoice/cac:InvoiceLine/cac:OriginatorParty/cac:PartyIdentification/cbc:ID (RUC, código IATA o denominación)</t>
  </si>
  <si>
    <t>Si el Tag UBL existe y el 'Tipo de identificación' es 1 - RUC, el formato del Tag UBL es diferente a numérico de 11 dígitos</t>
  </si>
  <si>
    <t xml:space="preserve">Si el Tag UBL existe y el 'Tipo de identificación' es 1 - RUC, el valor del Tag UBL no está  en el listado
</t>
  </si>
  <si>
    <t xml:space="preserve">Si el 'Código del concepto' es '1000', el Tag UBL no existe o es vacío
</t>
  </si>
  <si>
    <t>Si existe el Tag UBL, y no existe 'Código de concepto' (cbc:NameCode) o es vacío</t>
  </si>
  <si>
    <t>Si 'Código del concepto' es '1001' y si existe el tag, el formato del Tag UBL es diferente a alfanumérico de 3 a 13 caracteres  (solo se permite letras y números)</t>
  </si>
  <si>
    <t>Si el 'Código del concepto' es '1002', el formato del Tag UBL es diferente a alfanumérico de 3 a 10 caracteres   (solo se permite letras y números)</t>
  </si>
  <si>
    <t>Si el 'Código del concepto' es '1003', el Tag UBL no existe o es vacío</t>
  </si>
  <si>
    <t xml:space="preserve">Si el 'Código del concepto' es '1004', el Tag UBL no existe o es vacío
</t>
  </si>
  <si>
    <t>Si "Tipo de documento" es igual a '56' y el formato del Tag UBL es diferente a
-[C][A-Z0-9]{3}
Si "Tipo de documento" es igual a '28' y el formato del Tag UBL es diferente a
- [A-Z0-9]{1,4}</t>
  </si>
  <si>
    <t>Si "Código de tributo" es "1000" o "9996" y "Tipo de comprobante" es diferente de "03", el valor del Tag UBL es diferente de 10, 10.5 y 18</t>
  </si>
  <si>
    <t>Si "Código de tributo" es "1000" o "9996" y "Tipo de comprobante" es "03", el valor del Tag UBL es diferente de 10.5 y 18</t>
  </si>
  <si>
    <t xml:space="preserve">Si el Tag UBL existe, el valor del Tag UBL es diferente a '1', '2' o '3' 
</t>
  </si>
  <si>
    <t>El comprobante fue informado fuera del plazo establecido</t>
  </si>
  <si>
    <t>El numero de RUC del receptor no existe</t>
  </si>
  <si>
    <t>El emisor electronico es un Sujeto sin capacidad operativa (SSCO)</t>
  </si>
  <si>
    <t>Si la operacion es gratuita PriceTypeCode =02 y cbc:PriceAmount&gt; 0 el codigo de afectacion de igv debe ser no onerosa es decir diferente de 10,20,30.</t>
  </si>
  <si>
    <t>El dato ingresado en el tag /cac:SubInvoiceLine/cac:TaxTotal/cac:TaxSubtotal/cbc:TaxableAmount no cumple el formato establecido</t>
  </si>
  <si>
    <t>Comprobante físico no se encuentra autorizado</t>
  </si>
  <si>
    <t>Solo debe consignar información de percepciones si la forma de pago es "Contado"</t>
  </si>
  <si>
    <t>La actividad economica para el RUC esta impedida de presentar la declaracion</t>
  </si>
  <si>
    <t>Numero de documento de identidad del adquiriente no cumple con el formato</t>
  </si>
  <si>
    <t>Debe consignar los nombres y apellidos del pasajero</t>
  </si>
  <si>
    <t>Si consigna tipo de documento del adquiriente debe consignar el numero de documento y vicerversa</t>
  </si>
  <si>
    <t>Debe consignar en un ítem los codigos de concepto 1111 (tipo de boleto), 1112 (numero de boleto) y 1113 (itinerario)</t>
  </si>
  <si>
    <t>El sistema y el numero de tarjeta de credito y/o debito utilizada no cumple con el formato establecido</t>
  </si>
  <si>
    <t>Debe consignar el codigo o numero de reserva</t>
  </si>
  <si>
    <t>El tipo de documento de identidad del pasajero no esta permitido</t>
  </si>
  <si>
    <t>Si consigna tipo de documento del pasajero debe consignar el numero de documento y vicerversa</t>
  </si>
  <si>
    <t>La sumatoria de impuestos globales no corresponde al monto total de impuestos</t>
  </si>
  <si>
    <t>La sumatoria consignados en descuentos globales no corresponden al total</t>
  </si>
  <si>
    <t>La sumatoria de los montos atribuidos no es correcta.</t>
  </si>
  <si>
    <t>El formato del Tag UBL no tiene el formato:
- [F][A-Z0-9]{3}-[0-9]{1,8} 
- [0-9]{4}-[0-9]{1,8}
Nota: En el caso de serie numérica, no se permite la serie cero y tampoco el correlativo cero</t>
  </si>
  <si>
    <r>
      <rPr>
        <strike/>
        <sz val="9"/>
        <rFont val="Calibri"/>
        <family val="2"/>
        <scheme val="minor"/>
      </rPr>
      <t>El valor del Tag UBL se encuentra en el listado con indicador de estado igual a 0 o 2</t>
    </r>
    <r>
      <rPr>
        <sz val="9"/>
        <rFont val="Calibri"/>
        <family val="2"/>
        <scheme val="minor"/>
      </rPr>
      <t xml:space="preserve">
Si la serie empieza con número, y el valor del Tag UBL se encuentra en el listado con indicador de estado igual a 2
Si la serie NO empieza con número, y el valor del Tag UBL se encuentra en el listado con indicador de estado igual a 0 o 2 
</t>
    </r>
  </si>
  <si>
    <t>Si el 'Tipo de documento' es igual a '28', el 'Tipo de documento' concatenado con 'Serie del documento dado de baja' concatenado con el Tag UBL no se encuentra en el listado</t>
  </si>
  <si>
    <t>Si el "Tipo de documento" es '28', la fecha de emisión del comprobante en el listado es diferente a la "Fecha de generación del documento dado de baja"</t>
  </si>
  <si>
    <t>El nombre del archivo enviado no tiene la estructura RRRRRRRRRRR-TT-SSSS-NNNNNNNN.zip o RRRRRRRRRRR-TT-SSSS-NNNNNNNN.ZIP
Donde: 
- RRRRRRRRRR: Número de RUC 
- TT: Tipo de documento: 01, 03, 04, 07, 08, 20, 25, 28, 30, 34, 40, 42 y 56
- SSSS: Serie: 
Para tipo de documento 01, 03, 07, 08, 30, 34 y 42: 
    Numérico de 4 dígitos o alfanumérico que empieza con F y B  
Para tipo de documento 04:
    Alfanumérico que empieza con L
Para tipo de documento 20: 
    Numérico de 4 dígitos o alfanumérico que empieza con R
Para tipo de documento 40: 
    Numérico de 4 dígitos o alfanumérico que empieza con P
Para tipo de documento 25: 
    Numérico de 4 dígitos  o alfanumérico que empieza con F 
Para tipo de documento 28: 
    Alfanumérico de 4 dígitos 
Para tipo de documento 56: 
    Alfanumérico que empieza con C
- NNNNNNNN: Número correlativo del archivo. En el caso del tipo de documento '28' y '56'  la longitud puede ser de hasta de 9 posiciones
Nota: 
* El campo 'Número de RUC' espera que el valor inicie con 1 o 2.</t>
  </si>
  <si>
    <t>El nombre del archivo XML no tiene la estructura RRRRRRRRRRR-01-SSSS-NNNNNNNN.xml o RRRRRRRRRRR-01-SSSS-NNNNNNNN.XML
(Donde: RRRRRRRRRR: RUC, SSSS: Serie, NNNNNNNN: Número)
Para tipo de documento 01, 03, 07, 08, 30, 34 y 42: 
    Numérico de 4 dígitos o alfanumérico que empieza con F y B  
Para tipo de documento 04:
    Alfanumérico que empieza con L
Para tipo de documento 20: 
    Numérico de 4 dígitos o alfanumérico que empieza con R
Para tipo de documento 40: 
    Numérico de 4 dígitos o alfanumérico que empieza con P
Para tipo de documento 25: 
    Numérico de 4 dígitos o alfanumérico que empieza con F 
Para tipo de documento 28: 
    Alfanumérico de 4 dígitos 
Para tipo de documento 56: 
    Alfanumérico que empieza con C
- NNNNNNNN: Número correlativo del archivo.  En el caso del tipo de documento '28' o '56' la longitud puede ser de hasta de 9 posiciones.</t>
  </si>
  <si>
    <t>El valor del Tag UBL es diferente a "01", "07", "08", "25", "28", "30", "34", "42" y "56"</t>
  </si>
  <si>
    <t>Si el "Tipo de documento" es '25' y "Serie del documento de baja" empieza con "F" o número, la fecha de emisión del comprobante en el listado es diferente a la "Fecha de generación del documento dado de baja"</t>
  </si>
  <si>
    <r>
      <t>Si el "Tipo de documento" es '30' o '34' o '42' y "Serie del documento de baja" empieza con "F"</t>
    </r>
    <r>
      <rPr>
        <b/>
        <sz val="9"/>
        <rFont val="Calibri"/>
        <family val="2"/>
        <scheme val="minor"/>
      </rPr>
      <t xml:space="preserve"> o número</t>
    </r>
    <r>
      <rPr>
        <sz val="9"/>
        <rFont val="Calibri"/>
        <family val="2"/>
        <scheme val="minor"/>
      </rPr>
      <t>, la fecha de emisión del comprobante en el listado es diferente a la "Fecha de generación del documento dado de baja"</t>
    </r>
  </si>
  <si>
    <r>
      <t xml:space="preserve">Si el 'Tipo de documento' es igual a '30', '34' o '42' y 'Serie del documento de baja' empieza con 'F' </t>
    </r>
    <r>
      <rPr>
        <b/>
        <sz val="9"/>
        <rFont val="Calibri"/>
        <family val="2"/>
        <scheme val="minor"/>
      </rPr>
      <t>o número</t>
    </r>
    <r>
      <rPr>
        <sz val="9"/>
        <rFont val="Calibri"/>
        <family val="2"/>
        <scheme val="minor"/>
      </rPr>
      <t>, el 'Tipo de documento' concatenado con 'Serie del documento dado de baja' concatenado con el Tag UBL no se encuentra en el listado</t>
    </r>
  </si>
  <si>
    <t>Si "Tipo de documento" es "30", "34" o "42" y el formato del Tag UBL es diferente a
- [F][A-Z0-9]{3}
- [0-9]{1,4}</t>
  </si>
  <si>
    <r>
      <t xml:space="preserve">Si Código de tributo es "9996" y "Tipo de comprobante" es igual a "03", y el valor del tag es mayor a 0, el valor del tag es diferente de ("Total valor de venta - operaciones gratuitas gravadas") x TASA VIGENTE A LA FECHA DE EMISION (18.00 o 10.50)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</si>
  <si>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"9996" y "Tipo de comprobante" es diferente de "03" y el valor del tag es mayor a 0, el valor del tag es diferente de ("Total valor de venta - operaciones gratuitas gravadas") x TASA VIGENTE A LA FECHA DE EMISION (18.00 o 10.50 o 10.00)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</si>
  <si>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t xml:space="preserve">Si 'Código de tipo de nota de crédito' es diferente de '10' y 'Tipo de documento que modifica' es '01' o '03' y 'Serie del documento que modifica' empieza con B o F o E, el 'Total valor de venta – operaciones exoneradas' de la nota de crédito
(/CreditNote/cac:TaxTotal/cac:TaxSubtotal/cbc:TaxableAmount con código de tributo 9997) es mayor al ‘Total valor de venta – operaciones exoneradas’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</si>
  <si>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r>
      <t xml:space="preserve">El valor del Tag UBL se encuentra en el listado con indicador de estado igual a 0 o 2 
</t>
    </r>
    <r>
      <rPr>
        <sz val="9"/>
        <rFont val="Calibri"/>
        <family val="2"/>
        <scheme val="minor"/>
      </rPr>
      <t xml:space="preserve">Si la serie empieza con número, y el valor del Tag UBL se encuentra en el listado con indicador de estado igual a 2
Si la serie NO empieza con número, y el valor del Tag UBL se encuentra en el listado con indicador de estado igual a 0 o 2 </t>
    </r>
  </si>
  <si>
    <t>El Indicador de traslado total de la DAM o la DS solo se consigna cuando el motivo de traslado es 08-Importacion, 09 - Exportacion o 19 - Traslado de mercancia extranjera</t>
  </si>
  <si>
    <t>Si el motivo de traslado no es 08-Importacion, 09-Exportacion ni 19-Traslado de mercancia extranjera, no debe consignar el campo 'Peso bruto total de los items seleccionados'</t>
  </si>
  <si>
    <t>El XML no contiene el tag o no existe informacion de la fecha de inicio de traslado</t>
  </si>
  <si>
    <t>El valor ingresado  como fecha de inicio no cumple con el estandar (YYYY-MM-DD)</t>
  </si>
  <si>
    <t>Para el motivo de traslado 06, 17 y 19 el tipo de documento de identidad del destinatario debe ser 6-RUC</t>
  </si>
  <si>
    <t>Si el motivo de traslado no es 08-Importacion, 09-Exportacion ni 19-Traslado de mercancia extranjera, no debe consignar el campo 'Sustento de la diferencia del Peso bruto total de la carga'</t>
  </si>
  <si>
    <t>Si el Motivo de traslado es 09-Exportacion o 19-Traslado de mercancia extranjera y el documento relacionado es igual a '50' o '52', debe consignar algun 'Numero de contenedor' o el 'Numero de Bultos o Pallets'</t>
  </si>
  <si>
    <t xml:space="preserve">Si existe Numero de contenedor debe indicarse el Numero de precinto </t>
  </si>
  <si>
    <t>Si el Motivo de traslado es 09-Exportacion y no es un Traslado Total de la DAM o DS, debe consignar la Numeracion de la DAM o DS</t>
  </si>
  <si>
    <t>Si el Motivo de traslado es 09-Exportacion y no es un Traslado Total de la DAM o DS, debe consignar la Numero de serie en la DAM o DS</t>
  </si>
  <si>
    <t>Para factura electrónica transportista debe indicar la GRE remitente o FE remitente</t>
  </si>
  <si>
    <t>Si el motivo de traslado es Importacion, Exportacion o Traslado de mercancia extranjera, el documento relacionado es diferente de '92' y no se trata de un traslado total de la DAM o DS, debe indicar el Peso bruto total de los items seleccionados</t>
  </si>
  <si>
    <t>Si el motivo de traslado es Importacion, Exportacion o Traslado de mercancia extranjera, el documento relacionado es diferente de '92' y no se trata de un traslado total de la DAM o DS, debe indicar el Sustento de la diferencia del Peso bruto total de la carga</t>
  </si>
  <si>
    <t>Fecha del pago único o de las cuotas no puede ser anterior o igual a la fecha de emisión del comprobante</t>
  </si>
  <si>
    <t>El dato ingresado en el campo Porcentaje de Atribución no cumple con el formato establecido.</t>
  </si>
  <si>
    <t>El dato ingresado en el campo Régimen de recuperación anticipada no cumple con el formato establecido.</t>
  </si>
  <si>
    <t>El dato ingresado en el campo Número de Resolución  no cumple con el formato establecido.</t>
  </si>
  <si>
    <t>El dato ingresado en el campo Número de Contrato no cumple con el formato establecido.</t>
  </si>
  <si>
    <t xml:space="preserve">El dato ingresado en el campo IGV de operaciones afectas es mayor al 18% de las adquisiciones gravadas. </t>
  </si>
  <si>
    <t>El dato ingresado en el campo Norma del Régimen de recuperación anticipada  no cumple con el formato establecido.</t>
  </si>
  <si>
    <t>El dato ingresado en el campo Tipo de documento relacionado no cumple con el formato establecido.</t>
  </si>
  <si>
    <t>3545</t>
  </si>
  <si>
    <t>3546</t>
  </si>
  <si>
    <t>3547</t>
  </si>
  <si>
    <t>3548</t>
  </si>
  <si>
    <t>3550</t>
  </si>
  <si>
    <t>3551</t>
  </si>
  <si>
    <t>3552</t>
  </si>
  <si>
    <t>3553</t>
  </si>
  <si>
    <t>3554</t>
  </si>
  <si>
    <t>3555</t>
  </si>
  <si>
    <t>3556</t>
  </si>
  <si>
    <t>3557</t>
  </si>
  <si>
    <t>3558</t>
  </si>
  <si>
    <t>3559</t>
  </si>
  <si>
    <t>3560</t>
  </si>
  <si>
    <t>3561</t>
  </si>
  <si>
    <t>3562</t>
  </si>
  <si>
    <t>3563</t>
  </si>
  <si>
    <t>3564</t>
  </si>
  <si>
    <t>4445</t>
  </si>
  <si>
    <t>4446</t>
  </si>
  <si>
    <t>4447</t>
  </si>
  <si>
    <t>4448</t>
  </si>
  <si>
    <t>4449</t>
  </si>
  <si>
    <t>4450</t>
  </si>
  <si>
    <t>4451</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</si>
  <si>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</si>
  <si>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</si>
  <si>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</si>
  <si>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</si>
  <si>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</si>
  <si>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</si>
  <si>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</si>
  <si>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</si>
  <si>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</si>
  <si>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</si>
  <si>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</si>
  <si>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</si>
  <si>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</si>
  <si>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</si>
  <si>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</si>
  <si>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</si>
  <si>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</si>
  <si>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</si>
  <si>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</si>
  <si>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</si>
  <si>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</si>
  <si>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</si>
  <si>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</si>
  <si>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</si>
  <si>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</si>
  <si>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</si>
  <si>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</si>
  <si>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</si>
  <si>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</si>
  <si>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</si>
  <si>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</si>
  <si>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</si>
  <si>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</si>
  <si>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</si>
  <si>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</si>
  <si>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</si>
  <si>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</si>
  <si>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</si>
  <si>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</si>
  <si>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</si>
  <si>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</si>
  <si>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</si>
  <si>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</si>
  <si>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</si>
  <si>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</si>
  <si>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</si>
  <si>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</si>
  <si>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</si>
  <si>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</si>
  <si>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</si>
  <si>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</si>
  <si>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</si>
  <si>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</si>
  <si>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</si>
  <si>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</si>
  <si>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</si>
  <si>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</si>
  <si>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</si>
  <si>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</si>
  <si>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</si>
  <si>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</si>
  <si>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</si>
  <si>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</si>
  <si>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</si>
  <si>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</si>
  <si>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</si>
  <si>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</si>
  <si>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</si>
  <si>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</si>
  <si>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</si>
  <si>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</si>
  <si>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</si>
  <si>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</si>
  <si>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</si>
  <si>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</si>
  <si>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</si>
  <si>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</si>
  <si>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</si>
  <si>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</si>
  <si>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</si>
  <si>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</si>
  <si>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</si>
  <si>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</si>
  <si>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</si>
  <si>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</si>
  <si>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</si>
  <si>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</si>
  <si>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</si>
  <si>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</si>
  <si>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</si>
  <si>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</si>
  <si>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</si>
  <si>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</si>
  <si>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</si>
  <si>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</si>
  <si>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</si>
  <si>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</si>
  <si>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</si>
  <si>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</si>
  <si>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</si>
  <si>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</si>
  <si>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</si>
  <si>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</si>
  <si>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</si>
  <si>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</si>
  <si>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</si>
  <si>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</si>
  <si>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</si>
  <si>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</si>
  <si>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</si>
  <si>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</si>
  <si>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</si>
  <si>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</si>
  <si>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</si>
  <si>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</si>
  <si>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</si>
  <si>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</si>
  <si>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</si>
  <si>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</si>
  <si>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</si>
  <si>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</si>
  <si>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</si>
  <si>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</si>
  <si>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</si>
  <si>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</si>
  <si>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</si>
  <si>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</si>
  <si>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</si>
  <si>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</si>
  <si>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</si>
  <si>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</si>
  <si>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</si>
  <si>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</si>
  <si>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</si>
  <si>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</si>
  <si>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</si>
  <si>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</si>
  <si>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</si>
  <si>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</si>
  <si>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</si>
  <si>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</si>
  <si>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</si>
  <si>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</si>
  <si>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</si>
  <si>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</si>
  <si>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</si>
  <si>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</si>
  <si>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</si>
  <si>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</si>
  <si>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</si>
  <si>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</si>
  <si>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</si>
  <si>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</si>
  <si>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</si>
  <si>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</si>
  <si>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</si>
  <si>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</si>
  <si>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</si>
  <si>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</si>
  <si>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</si>
  <si>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</si>
  <si>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</si>
  <si>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</si>
  <si>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</si>
  <si>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</si>
  <si>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</si>
  <si>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</si>
  <si>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</si>
  <si>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</si>
  <si>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</si>
  <si>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</si>
  <si>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</si>
  <si>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</si>
  <si>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</si>
  <si>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</si>
  <si>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Resumen de reversiones</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</si>
  <si>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</si>
  <si>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</si>
  <si>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</si>
  <si>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</si>
  <si>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</si>
  <si>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</si>
  <si>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</si>
  <si>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</si>
  <si>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</si>
  <si>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</si>
  <si>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</si>
  <si>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</si>
  <si>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</si>
  <si>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</si>
  <si>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</si>
  <si>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</si>
  <si>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</si>
  <si>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</si>
  <si>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</si>
  <si>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</si>
  <si>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</si>
  <si>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</si>
  <si>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</si>
  <si>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</si>
  <si>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</si>
  <si>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</si>
  <si>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</si>
  <si>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</si>
  <si>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</si>
  <si>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</si>
  <si>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</si>
  <si>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</si>
  <si>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</si>
  <si>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</si>
  <si>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</si>
  <si>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</si>
  <si>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</si>
  <si>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</si>
  <si>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</si>
  <si>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</si>
  <si>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</si>
  <si>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</si>
  <si>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</si>
  <si>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</si>
  <si>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</si>
  <si>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</si>
  <si>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</si>
  <si>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</si>
  <si>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</si>
  <si>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</si>
  <si>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</si>
  <si>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</si>
  <si>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</si>
  <si>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</si>
  <si>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</si>
  <si>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</si>
  <si>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</si>
  <si>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</si>
  <si>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</si>
  <si>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</si>
  <si>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</si>
  <si>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</si>
  <si>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</si>
  <si>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</si>
  <si>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</si>
  <si>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</si>
  <si>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Serie y número de la guía de remisión electrónica o la factura electrónica remitente</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</si>
  <si>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</si>
  <si>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</si>
  <si>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</si>
  <si>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</si>
  <si>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</si>
  <si>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</si>
  <si>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</si>
  <si>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</si>
  <si>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</si>
  <si>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</si>
  <si>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</si>
  <si>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</si>
  <si>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</si>
  <si>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</si>
  <si>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</si>
  <si>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</si>
  <si>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</si>
  <si>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</si>
  <si>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</si>
  <si>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</si>
  <si>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</si>
  <si>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</si>
  <si>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</si>
  <si>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</si>
  <si>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</si>
  <si>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</si>
  <si>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</si>
  <si>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Información de vehículo principal - Número de placa</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</si>
  <si>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</si>
  <si>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</si>
  <si>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</si>
  <si>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</si>
  <si>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</si>
  <si>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</si>
  <si>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</si>
  <si>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</si>
  <si>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</si>
  <si>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</si>
  <si>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</si>
  <si>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</si>
  <si>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</si>
  <si>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</si>
  <si>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</si>
  <si>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</si>
  <si>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</si>
  <si>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</si>
  <si>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</si>
  <si>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</si>
  <si>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</si>
  <si>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</si>
  <si>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</si>
  <si>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</si>
  <si>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</si>
  <si>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</si>
  <si>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</si>
  <si>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</si>
  <si>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</si>
  <si>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</si>
  <si>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</si>
  <si>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</si>
  <si>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</si>
  <si>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</si>
  <si>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</si>
  <si>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</si>
  <si>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</si>
  <si>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</si>
  <si>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</si>
  <si>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</si>
  <si>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</si>
  <si>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</si>
  <si>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</si>
  <si>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</si>
  <si>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</si>
  <si>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</si>
  <si>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</si>
  <si>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</si>
  <si>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</si>
  <si>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</si>
  <si>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</si>
  <si>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</si>
  <si>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</si>
  <si>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</si>
  <si>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</si>
  <si>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</si>
  <si>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</si>
  <si>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</si>
  <si>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</si>
  <si>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</si>
  <si>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</si>
  <si>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</si>
  <si>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</si>
  <si>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</si>
  <si>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</si>
  <si>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</si>
  <si>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</si>
  <si>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</si>
  <si>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</si>
  <si>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</si>
  <si>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</si>
  <si>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</si>
  <si>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</si>
  <si>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</si>
  <si>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</si>
  <si>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</si>
  <si>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</si>
  <si>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</si>
  <si>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</si>
  <si>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</si>
  <si>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</si>
  <si>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</si>
  <si>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</si>
  <si>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</si>
  <si>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</si>
  <si>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</si>
  <si>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</si>
  <si>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</si>
  <si>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</si>
  <si>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</si>
  <si>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</si>
  <si>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</si>
  <si>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</si>
  <si>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</si>
  <si>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</si>
  <si>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</si>
  <si>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</si>
  <si>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</si>
  <si>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</si>
  <si>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</si>
  <si>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</si>
  <si>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</si>
  <si>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</si>
  <si>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</si>
  <si>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</si>
  <si>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</si>
  <si>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</si>
  <si>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</si>
  <si>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</si>
  <si>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</si>
  <si>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</si>
  <si>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</si>
  <si>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</si>
  <si>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</si>
  <si>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</si>
  <si>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</si>
  <si>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</si>
  <si>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</si>
  <si>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</si>
  <si>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</si>
  <si>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</si>
  <si>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</si>
  <si>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</si>
  <si>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</si>
  <si>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</si>
  <si>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</si>
  <si>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Tipo de documento de identidad del proveedor</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</si>
  <si>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</si>
  <si>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</si>
  <si>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</si>
  <si>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</si>
  <si>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</si>
  <si>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</si>
  <si>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</si>
  <si>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</si>
  <si>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</si>
  <si>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</si>
  <si>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</si>
  <si>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</si>
  <si>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</si>
  <si>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</si>
  <si>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</si>
  <si>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</si>
  <si>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</si>
  <si>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</si>
  <si>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</si>
  <si>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</si>
  <si>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</si>
  <si>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</si>
  <si>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</si>
  <si>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</si>
  <si>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</si>
  <si>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</si>
  <si>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</si>
  <si>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</si>
  <si>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</si>
  <si>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</si>
  <si>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</si>
  <si>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</si>
  <si>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</si>
  <si>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</si>
  <si>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</si>
  <si>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</si>
  <si>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</si>
  <si>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</si>
  <si>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</si>
  <si>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</si>
  <si>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</si>
  <si>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</si>
  <si>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</si>
  <si>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</si>
  <si>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</si>
  <si>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</si>
  <si>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</si>
  <si>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</si>
  <si>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</si>
  <si>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</si>
  <si>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</si>
  <si>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</si>
  <si>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</si>
  <si>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</si>
  <si>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</si>
  <si>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</si>
  <si>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</si>
  <si>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</si>
  <si>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</si>
  <si>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</si>
  <si>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</si>
  <si>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</si>
  <si>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</si>
  <si>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</si>
  <si>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</si>
  <si>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</si>
  <si>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</si>
  <si>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</si>
  <si>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</si>
  <si>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</si>
  <si>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</si>
  <si>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</si>
  <si>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Datos de conductores - Número de documento de identidad</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</si>
  <si>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</si>
  <si>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</si>
  <si>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</si>
  <si>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</si>
  <si>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</si>
  <si>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</si>
  <si>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</si>
  <si>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</si>
  <si>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</si>
  <si>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</si>
  <si>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</si>
  <si>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</si>
  <si>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</si>
  <si>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</si>
  <si>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</si>
  <si>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</si>
  <si>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</si>
  <si>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</si>
  <si>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</si>
  <si>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</si>
  <si>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</si>
  <si>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</si>
  <si>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</si>
  <si>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</si>
  <si>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</si>
  <si>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</si>
  <si>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</si>
  <si>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</si>
  <si>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</si>
  <si>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</si>
  <si>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</si>
  <si>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</si>
  <si>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</si>
  <si>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</si>
  <si>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</si>
  <si>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</si>
  <si>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</si>
  <si>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</si>
  <si>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</si>
  <si>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</si>
  <si>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</si>
  <si>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</si>
  <si>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Apellidos y nombres, denominacion o razon social del proveedor</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</si>
  <si>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</si>
  <si>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</si>
  <si>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</si>
  <si>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</si>
  <si>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</si>
  <si>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</si>
  <si>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</si>
  <si>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</si>
  <si>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</si>
  <si>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</si>
  <si>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</si>
  <si>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</si>
  <si>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</si>
  <si>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</si>
  <si>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</si>
  <si>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</si>
  <si>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</si>
  <si>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</si>
  <si>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</si>
  <si>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</si>
  <si>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</si>
  <si>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</si>
  <si>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</si>
  <si>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</si>
  <si>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</si>
  <si>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</si>
  <si>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</si>
  <si>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</si>
  <si>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</si>
  <si>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</si>
  <si>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</si>
  <si>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</si>
  <si>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</si>
  <si>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</si>
  <si>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</si>
  <si>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</si>
  <si>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</si>
  <si>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</si>
  <si>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</si>
  <si>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</si>
  <si>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</si>
  <si>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</si>
  <si>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</si>
  <si>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</si>
  <si>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</si>
  <si>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</si>
  <si>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</si>
  <si>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</si>
  <si>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</si>
  <si>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</si>
  <si>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</si>
  <si>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</si>
  <si>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</si>
  <si>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</si>
  <si>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</si>
  <si>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</si>
  <si>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</si>
  <si>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</si>
  <si>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</si>
  <si>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</si>
  <si>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</si>
  <si>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</si>
  <si>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</si>
  <si>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</si>
  <si>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</si>
  <si>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</si>
  <si>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</si>
  <si>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</si>
  <si>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</si>
  <si>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</si>
  <si>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</si>
  <si>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</si>
  <si>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</si>
  <si>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</si>
  <si>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</si>
  <si>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</si>
  <si>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</si>
  <si>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</si>
  <si>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</si>
  <si>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</si>
  <si>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</si>
  <si>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</si>
  <si>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</si>
  <si>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</si>
  <si>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</si>
  <si>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</si>
  <si>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</si>
  <si>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</si>
  <si>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</si>
  <si>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</si>
  <si>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</si>
  <si>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</si>
  <si>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</si>
  <si>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</si>
  <si>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</si>
  <si>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</si>
  <si>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</si>
  <si>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</si>
  <si>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</si>
  <si>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</si>
  <si>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</si>
  <si>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</si>
  <si>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</si>
  <si>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</si>
  <si>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</si>
  <si>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</si>
  <si>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</si>
  <si>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</si>
  <si>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</si>
  <si>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</si>
  <si>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</si>
  <si>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</si>
  <si>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</si>
  <si>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</si>
  <si>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</si>
  <si>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</si>
  <si>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</si>
  <si>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</si>
  <si>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</si>
  <si>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</si>
  <si>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</si>
  <si>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</si>
  <si>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</si>
  <si>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</si>
  <si>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</si>
  <si>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</si>
  <si>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</si>
  <si>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</si>
  <si>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</si>
  <si>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</si>
  <si>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</si>
  <si>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</si>
  <si>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</si>
  <si>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</si>
  <si>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</si>
  <si>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</si>
  <si>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</si>
  <si>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</si>
  <si>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</si>
  <si>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</si>
  <si>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</si>
  <si>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</si>
  <si>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</si>
  <si>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</si>
  <si>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</si>
  <si>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</si>
  <si>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</si>
  <si>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</si>
  <si>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</si>
  <si>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</si>
  <si>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</si>
  <si>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</si>
  <si>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</si>
  <si>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</si>
  <si>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</si>
  <si>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</si>
  <si>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</si>
  <si>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</si>
  <si>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</si>
  <si>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</si>
  <si>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</si>
  <si>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</si>
  <si>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</si>
  <si>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</si>
  <si>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</si>
  <si>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</si>
  <si>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</si>
  <si>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</si>
  <si>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</si>
  <si>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</si>
  <si>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</si>
  <si>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</si>
  <si>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</si>
  <si>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</si>
  <si>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</si>
  <si>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</si>
  <si>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</si>
  <si>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</si>
  <si>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</si>
  <si>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</si>
  <si>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</si>
  <si>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</si>
  <si>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</si>
  <si>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</si>
  <si>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</si>
  <si>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</si>
  <si>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</si>
  <si>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</si>
  <si>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</si>
  <si>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</si>
  <si>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</si>
  <si>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</si>
  <si>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</si>
  <si>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</si>
  <si>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</si>
  <si>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</si>
  <si>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</si>
  <si>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</si>
  <si>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</si>
  <si>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</si>
  <si>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</si>
  <si>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</si>
  <si>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</si>
  <si>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</si>
  <si>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</si>
  <si>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</si>
  <si>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</si>
  <si>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</si>
  <si>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</si>
  <si>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</si>
  <si>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</si>
  <si>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</si>
  <si>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</si>
  <si>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</si>
  <si>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</si>
  <si>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</si>
  <si>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</si>
  <si>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</si>
  <si>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</si>
  <si>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</si>
  <si>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</si>
  <si>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</si>
  <si>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</si>
  <si>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</si>
  <si>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</si>
  <si>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</si>
  <si>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</si>
  <si>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</si>
  <si>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</si>
  <si>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</si>
  <si>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</si>
  <si>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</si>
  <si>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</si>
  <si>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</si>
  <si>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</si>
  <si>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</si>
  <si>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</si>
  <si>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</si>
  <si>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</si>
  <si>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</si>
  <si>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</si>
  <si>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</si>
  <si>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</si>
  <si>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</si>
  <si>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</si>
  <si>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</si>
  <si>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</si>
  <si>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</si>
  <si>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</si>
  <si>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</si>
  <si>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</si>
  <si>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</si>
  <si>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</si>
  <si>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</si>
  <si>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</si>
  <si>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</si>
  <si>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</si>
  <si>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</si>
  <si>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</si>
  <si>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</si>
  <si>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</si>
  <si>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</si>
  <si>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</si>
  <si>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</si>
  <si>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</si>
  <si>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</si>
  <si>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</si>
  <si>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</si>
  <si>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</si>
  <si>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</si>
  <si>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</si>
  <si>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</si>
  <si>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</si>
  <si>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</si>
  <si>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</si>
  <si>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</si>
  <si>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</si>
  <si>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</si>
  <si>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</si>
  <si>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</si>
  <si>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</si>
  <si>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</si>
  <si>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</si>
  <si>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</si>
  <si>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</si>
  <si>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</si>
  <si>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</si>
  <si>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</si>
  <si>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</si>
  <si>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</si>
  <si>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</si>
  <si>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</si>
  <si>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</si>
  <si>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</si>
  <si>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</si>
  <si>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</si>
  <si>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</si>
  <si>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</si>
  <si>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</si>
  <si>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</si>
  <si>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</si>
  <si>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</si>
  <si>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</si>
  <si>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</si>
  <si>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</si>
  <si>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</si>
  <si>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</si>
  <si>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</si>
  <si>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</si>
  <si>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</si>
  <si>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</si>
  <si>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</si>
  <si>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</si>
  <si>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</si>
  <si>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</si>
  <si>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</si>
  <si>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</si>
  <si>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</si>
  <si>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</si>
  <si>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</si>
  <si>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</si>
  <si>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</si>
  <si>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</si>
  <si>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</si>
  <si>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</si>
  <si>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</si>
  <si>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</si>
  <si>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</si>
  <si>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</si>
  <si>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</si>
  <si>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</si>
  <si>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</si>
  <si>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</si>
  <si>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</si>
  <si>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</si>
  <si>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</si>
  <si>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</si>
  <si>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</si>
  <si>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</si>
  <si>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</si>
  <si>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</si>
  <si>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</si>
  <si>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</si>
  <si>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</si>
  <si>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</si>
  <si>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</si>
  <si>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</si>
  <si>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</si>
  <si>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</si>
  <si>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</si>
  <si>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</si>
  <si>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</si>
  <si>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</si>
  <si>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</si>
  <si>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</si>
  <si>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</si>
  <si>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</si>
  <si>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</si>
  <si>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</si>
  <si>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</si>
  <si>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</si>
  <si>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</si>
  <si>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</si>
  <si>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</si>
  <si>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</si>
  <si>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</si>
  <si>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</si>
  <si>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</si>
  <si>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</si>
  <si>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</si>
  <si>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</si>
  <si>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</si>
  <si>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</si>
  <si>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</si>
  <si>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</si>
  <si>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</si>
  <si>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</si>
  <si>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</si>
  <si>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</si>
  <si>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</si>
  <si>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</si>
  <si>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</si>
  <si>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</si>
  <si>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</si>
  <si>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</si>
  <si>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</si>
  <si>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</si>
  <si>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OBS-4290
OBS-4310</t>
  </si>
  <si>
    <t>OBS-4438</t>
  </si>
  <si>
    <t>ERR-3291
OBS-4290</t>
  </si>
  <si>
    <t>ERR-3462
OBS-4438</t>
  </si>
  <si>
    <t>OBS-4439</t>
  </si>
  <si>
    <t>Agrega validación contra el Padrón IGV 10%</t>
  </si>
  <si>
    <t>Factura
Boleta de venta
NC
ND</t>
  </si>
  <si>
    <t>Se incorpora nuevo listado</t>
  </si>
  <si>
    <t>ERR-3462
OBS-4290
OBS-4310
OBS-4438</t>
  </si>
  <si>
    <t>Mejora de redacción (se mantiene mensaje previo al último cambio)</t>
  </si>
  <si>
    <t>H - Carné Permiso Temp.Perman. - CPP</t>
  </si>
  <si>
    <t>Se mejora descripción de campos fec_inivig y fec_finvig</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</si>
  <si>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</si>
  <si>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</si>
  <si>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</si>
  <si>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</si>
  <si>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ERR-1086</t>
  </si>
  <si>
    <t>Datos del emisor
Número de RUC</t>
  </si>
  <si>
    <t>Se agrega validación para rechazar emisión de comprobantes de Sujetos sin capacidad operativa (SSCO)</t>
  </si>
  <si>
    <t>FAC, NC, ND, LC, DAE-ADQ y DAE-OP</t>
  </si>
  <si>
    <t>Listados de padrones con vigencia</t>
  </si>
  <si>
    <t>Se agrega el padrón 02 - Sujetos sin capacidad operativa (SSCO)</t>
  </si>
  <si>
    <t>ERR-2410</t>
  </si>
  <si>
    <t>Código de tipo de precio</t>
  </si>
  <si>
    <t>De existir el campo cac:PricingReference/cac:AlternativeConditionPrice/cbc:PriceAmount, debe existir el campo cbc:PriceTypeCode</t>
  </si>
  <si>
    <t>ERR-2369</t>
  </si>
  <si>
    <t>Se aclara que en caso de valores enteros, no deberán tener ceros a la izquierda</t>
  </si>
  <si>
    <t>Se establece que el campo debe tener un mínimo de 3 caracteres</t>
  </si>
  <si>
    <t>Resumen Diario, Comunicación de baja y Resumen de reversiones</t>
  </si>
  <si>
    <t>ERR-2108
ERR-1079
ERR-2600</t>
  </si>
  <si>
    <t>La validación debe efectuarse considerando el plazo máximo de envío según normativa vigente para cada tipo de comprobante. 
Se retira de la columna "Listados" el parámetro 004.</t>
  </si>
  <si>
    <t>OBS-4443</t>
  </si>
  <si>
    <t>Se agrega validación para observar los envíos realizados fuera del plazo establecido en la norma vigente.</t>
  </si>
  <si>
    <t>Resumen diario</t>
  </si>
  <si>
    <t>OBS-2853</t>
  </si>
  <si>
    <t>La OBS-2853 pasa a ser ERR-2853</t>
  </si>
  <si>
    <t>Se deja sin efecto el cambio previo publicado con fecha 11/10/2024</t>
  </si>
  <si>
    <t>Se agregan nuevos códigos de bienes y servicios sujetos a detracciones.</t>
  </si>
  <si>
    <t>Catálogo No. 62</t>
  </si>
  <si>
    <t>Se agregan nuevos códigos de bienes normalizados.</t>
  </si>
  <si>
    <t>Elimina códigos</t>
  </si>
  <si>
    <t>Se eliminan códigos de bienes y servicios sujetos a detracciones por no encontrarse vigentes en la normativa relacionada.</t>
  </si>
  <si>
    <t>Se eliminan códigos de bienes normalizados por no encontrarse vigentes en la normativa relacionada.</t>
  </si>
  <si>
    <t>OBS-4332
OBS-4337</t>
  </si>
  <si>
    <t>Se elimina las observaciones</t>
  </si>
  <si>
    <t xml:space="preserve">OBS-3496
</t>
  </si>
  <si>
    <t xml:space="preserve">Se agrega validación en reemplazo de las OBS-4332 y OBS-4337. </t>
  </si>
  <si>
    <t>Se ajusta el Mensaje de retorno.</t>
  </si>
  <si>
    <t>OBS-4019
OBS-4290
OBS-4310
OBS-4439
ERR-3279
ERR-3291</t>
  </si>
  <si>
    <t>Se ajusta tasa del IGV del 10% al 10.5%.</t>
  </si>
  <si>
    <t>RC, FAC, BOL, NC y ND</t>
  </si>
  <si>
    <t xml:space="preserve">El sistema recibirá entre el 13 y 20 de febrero 2026 los comprobantes rechazados  </t>
  </si>
  <si>
    <t>Se agrega condición cuando se trate de una nota que modifique a boleta de venta.</t>
  </si>
  <si>
    <t>ERR-3291
ERR-3462
OBS-4290
OBS-4439</t>
  </si>
  <si>
    <t>Se agrega condición respecto de la tasa del 10%.</t>
  </si>
  <si>
    <t>Catálogo No. 01</t>
  </si>
  <si>
    <t>Catálogo No. 11</t>
  </si>
  <si>
    <t>Se modifica la descripción del código "03" - Corrección por error en la descripción y/o código de producto SUNAT</t>
  </si>
  <si>
    <t>Catálogo No. 10</t>
  </si>
  <si>
    <t>Se modifica la descripción del código '03' y se crea el código "13"</t>
  </si>
  <si>
    <t>Modificar descripción del código 0101 del catálogo 51. Nueva denominación “Venta interna no sujeta a Detracción, Retención o Percepción”.</t>
  </si>
  <si>
    <t>Catálogo No. 25</t>
  </si>
  <si>
    <t>Se actualiza el link del catálogo 25 y se está incorporando los catálogos 25.1, 25.2 y 25.3.</t>
  </si>
  <si>
    <t>RS N° 048-2026/SUNAT, 
Se agrega el tipo de documento 25, 28 y 56.</t>
  </si>
  <si>
    <t>ERR-2310, ERR-2105,
ERR-2375</t>
  </si>
  <si>
    <t>Serie-Número del documento dado de baja</t>
  </si>
  <si>
    <t>Se ajustan las validaciones para permitir la baja de DAE de contingencia y se incorpora la baja de los documentos 25, 28 y 56.</t>
  </si>
  <si>
    <t>OBS-4309, OBS-4290,
OBS-4305, OBS-4301,
OBS-4307, OBS-4308,
OBS-4312
ERR-3508, ERR-3509,
ERR-3510, ERR-3511,
ERR-3512, ERR-3513,
ERR-3514</t>
  </si>
  <si>
    <t>Importe total  - Valor de Venta
Importe Total -  IGV
Importe Total -  ISC
Importe Total - Impuestos
Importe Total – Descuentos  Importe Total – Cargos 
Importe total de DAE</t>
  </si>
  <si>
    <t xml:space="preserve">Se valida que el DAE-Op de contingencia haya sido autorizado </t>
  </si>
  <si>
    <t>ERR-1001, ERR-1032,
ERR-1033</t>
  </si>
  <si>
    <t>Se ajusta la validación para permitir series numéricas para recibir los documentos autorizados emitidos por contingencia</t>
  </si>
  <si>
    <t xml:space="preserve">ERR-3496
</t>
  </si>
  <si>
    <t>Se reemplaza las OBS-4332 y OBS-4337, por ERR-3496</t>
  </si>
  <si>
    <t>ERR-3497, ERR-3498,
ERR-3499, ERR-3500,
ERR-3501, ERR-3502</t>
  </si>
  <si>
    <t>Información adicional - Contrato de colaboración empresarial</t>
  </si>
  <si>
    <t xml:space="preserve">Se agrega campos y sus validaciones para consignar datos del Contrato de Colaboración Empresarial por la venta del operador y partícipes y por adquisiciones relacionadas al mencionado contrato.
</t>
  </si>
  <si>
    <t>ERR-0151
ERR-0159</t>
  </si>
  <si>
    <t>Se agrega los tipos de documentos 25, 28 y 56.</t>
  </si>
  <si>
    <t>ERR-3506, ERR-3496</t>
  </si>
  <si>
    <t>Se agrega validaciones para uso obligatorio del Código de producto SUNAT</t>
  </si>
  <si>
    <t>ERR-3261</t>
  </si>
  <si>
    <t>OBS-4028
ERR-3286</t>
  </si>
  <si>
    <t>Para el caso de modificación de boletas (03), se deshabilita la observación 4028 y se reemplaza por el código de error 3286.</t>
  </si>
  <si>
    <t>OBS-4028
ERR-3503</t>
  </si>
  <si>
    <t>Se agrega validaciones para que los montos de la NC no superen los montos del documento referenciado. Para los casos de DAE 30, 34 y 42 se aplicará la OBS-4028, y para el caso de 01 y 03 se aplicará el ERR-3503.</t>
  </si>
  <si>
    <t>ERR-3261, ERR-3286,
ERR-3194, OBS-4028</t>
  </si>
  <si>
    <t>Se modifica la descripción de la validación.</t>
  </si>
  <si>
    <t>ERR-3194</t>
  </si>
  <si>
    <t>Se generaliza la validación ERR-3194 para todo tipo de nota de débito</t>
  </si>
  <si>
    <t>ERR-3507</t>
  </si>
  <si>
    <t xml:space="preserve">Afectación al IGV/IVAP por ítem
Total valor de venta - exportación
Total valor de venta - operaciones exoneradas
Total valor de venta - operaciones gravadas (IGV o IVAP)
</t>
  </si>
  <si>
    <t>La nota de débito electrónica por Penalidades (13), se debe emitir solo por operaciones inafectas.</t>
  </si>
  <si>
    <t>ERR-2204, ERR-2400
ERR-2594</t>
  </si>
  <si>
    <t xml:space="preserve">Operaciones Gratuitas </t>
  </si>
  <si>
    <t>ERR-2992
ERR-3504
ERR-3102</t>
  </si>
  <si>
    <t>Total IGV/IVAP - Tasa del tributo</t>
  </si>
  <si>
    <t>OBS-4019, ERR-2048,
ERR-2344, ERR-2992,
ERR-3504, ERR-2269,
ERR-2268, ERR-2355,
ERR-2271, ERR-3051</t>
  </si>
  <si>
    <t xml:space="preserve">IGV Gratuitas
</t>
  </si>
  <si>
    <t xml:space="preserve">Apellidos y nombres, denominación o razón social del adquiriente </t>
  </si>
  <si>
    <t>Se agrega el campo: 10.3 Apellidos y nombres, denominación o razón social del adquiriente o usuario.</t>
  </si>
  <si>
    <t xml:space="preserve">Resumen diario </t>
  </si>
  <si>
    <t>ERR-2022</t>
  </si>
  <si>
    <t>La validación será tipo OBS hasta el 31/07/2026</t>
  </si>
  <si>
    <t xml:space="preserve">RS N.° 000048 -2026/SUNAT
Se agrega la hoja de DAE-Seae y DOAE-Atribución </t>
  </si>
  <si>
    <t>DAE-SEAE, DOAE-Atribución</t>
  </si>
  <si>
    <r>
      <t xml:space="preserve">Se modifica la validación para asegurar que Boleta de venta soporte el registro de los tipos de documento del Adquiriente </t>
    </r>
    <r>
      <rPr>
        <sz val="9"/>
        <rFont val="Calibri"/>
        <family val="2"/>
      </rPr>
      <t xml:space="preserve"> "F" y "G"</t>
    </r>
  </si>
  <si>
    <r>
      <t>Validar que el dato del comprobante relacionado del comprobante de percepción corresponde a una factura o boleta de percepción.</t>
    </r>
    <r>
      <rPr>
        <b/>
        <sz val="9"/>
        <color rgb="FF000000"/>
        <rFont val="Calibri"/>
        <family val="2"/>
      </rPr>
      <t xml:space="preserve">
Cambio aplica para OSE</t>
    </r>
  </si>
  <si>
    <r>
      <t>FAC, BOL, NC, ND,</t>
    </r>
    <r>
      <rPr>
        <b/>
        <sz val="9"/>
        <color rgb="FF000000"/>
        <rFont val="Calibri"/>
        <family val="2"/>
        <scheme val="minor"/>
      </rPr>
      <t xml:space="preserve"> </t>
    </r>
    <r>
      <rPr>
        <sz val="9"/>
        <color rgb="FF000000"/>
        <rFont val="Calibri"/>
        <family val="2"/>
        <scheme val="minor"/>
      </rPr>
      <t>DAE-AD y DAE-OP, Retenciones y Percepciones</t>
    </r>
  </si>
  <si>
    <t>Se cambia las observaciones:
OBS-4309, OBS-4290,
OBS-4305, OBS-4301,
OBS-4307, OBS-4308,
OBS-4312.
Por los errores:
ERR-3508, ERR-3509,
ERR-3510, ERR-3511,
ERR-3512, ERR-3513,
ERR-3514</t>
  </si>
  <si>
    <t>Se agrega los códigos "06", "07", "08", y "09".  Se desactiva el "05-Gratuitas"</t>
  </si>
  <si>
    <t>Se agrega código: "25".
Se modifica la descripción del código: "56"</t>
  </si>
  <si>
    <r>
      <rPr>
        <strike/>
        <sz val="9"/>
        <rFont val="Calibri"/>
        <family val="2"/>
        <scheme val="minor"/>
      </rPr>
      <t>OBSERV</t>
    </r>
    <r>
      <rPr>
        <sz val="9"/>
        <rFont val="Calibri"/>
        <family val="2"/>
        <scheme val="minor"/>
      </rPr>
      <t xml:space="preserve">
ERROR</t>
    </r>
  </si>
  <si>
    <t>Se agrega el campo "Tasa del IGV" para el caso de Operaciones gravadas</t>
  </si>
  <si>
    <t xml:space="preserve">Se agrega campos y sus validaciones para informar el IGV de las operaciones gratuitas.
</t>
  </si>
  <si>
    <t>Se desagrega las Operaciones Gratuitas en Gravadas, Exoneradas, Inafectas y Exportación. Se reemplaza el "Código de tipo de valor de venta" 05 por 06, 07, 08 y  09.</t>
  </si>
  <si>
    <t xml:space="preserve">Se ajusta la validación para que aplique al tipo de nota "13" en vez de la nota "03". </t>
  </si>
  <si>
    <t>Se incluye el tipo "13" de nota de débito</t>
  </si>
  <si>
    <t>Se amplia la aplicación de la validación a otros tipos de notas, para que solo se permita modificar un documento.</t>
  </si>
  <si>
    <t>Si existe el tag, el formato del Tag UBL es diferente a alfanumérico de  3 hasta 250 caracteres  (se considera cualquier carácter incluido espacio, no se permite ningún otro 'whitespace character': salto de línea, tab, fin de línea, etc. No se permiten espacios al inicio y al final del contenido)</t>
  </si>
  <si>
    <t>El formato del Tag UBL es diferente a alfanumérico de hasta 250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</si>
  <si>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3 a 200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</si>
  <si>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1 a 25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</si>
  <si>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1 a 30 caracteres (se considera cualquier carácter incluido espacio, no se permite ningún otro 'whitespace character': salto de línea, tab, fin de línea, etc. No se permiten espacios al inicio y al final del contenido)</t>
  </si>
  <si>
    <t>Si existe el Tag UBL, el formato del Tag UBL es diferente a alfanumérico de 1 a 30 caracteres (se considera cualquier carácter incluido espacio, no se permite ningún otro 'whitespace character': salto de línea, tab, fin de línea, etc. No se permiten espacios al inicio y al final del contenido)</t>
  </si>
  <si>
    <t>El formato del Tag UBL es diferente a alfanumérico de 3 hasta 250 caracteres (se considera cualquier carácter incluido espacio, no se permite ningún otro 'whitespace character': salto de línea, tab, fin de línea, etc. No se permiten espacios al inicio y al final del contenido)</t>
  </si>
  <si>
    <t>Si el formato del Tag UBL es diferente a alfanumérico de 1 a 30 caractéres (se considera cualquier carácter incluido espacio, no se permite ningún otro 'whitespace character': salto de línea, tab, fin de línea, etc. No se permiten espacios al inicio y al final del contenido)</t>
  </si>
  <si>
    <t>Si el formato del Tag UBL es diferente a alfanumérico de 1 a 200 caractéres (se considera cualquier carácter incluido espacio, no se permite ningún otro 'whitespace character': salto de línea, tab, fin de línea, etc. No se permiten espacios al inicio y al final del contenido)</t>
  </si>
  <si>
    <t>Si el formato del Tag UBL es diferente a alfanumérico de hasta 50 caracteres (se considera cualquier carácter incluido espacio, no se permite ningún otro 'whitespace character': salto de línea, tab, fin de línea, etc. No se permiten espacios al inicio y al final del contenido)</t>
  </si>
  <si>
    <r>
      <t xml:space="preserve">Si la nota de crédito modifica un Documento autorizado (tipo de comprobante '05', '06', '12', '13', '15', '16', '18', '21', </t>
    </r>
    <r>
      <rPr>
        <b/>
        <strike/>
        <sz val="9"/>
        <color rgb="FFFF0000"/>
        <rFont val="Calibri"/>
        <family val="2"/>
        <scheme val="minor"/>
      </rPr>
      <t>'28'</t>
    </r>
    <r>
      <rPr>
        <sz val="9"/>
        <rFont val="Calibri"/>
        <family val="2"/>
        <scheme val="minor"/>
      </rPr>
      <t xml:space="preserve">, '30', '34', '37', '42', '43', '45', '55', '11', '17', '23', '24', </t>
    </r>
    <r>
      <rPr>
        <b/>
        <strike/>
        <sz val="9"/>
        <color rgb="FFFF0000"/>
        <rFont val="Calibri"/>
        <family val="2"/>
        <scheme val="minor"/>
      </rPr>
      <t>'56'</t>
    </r>
    <r>
      <rPr>
        <sz val="9"/>
        <rFont val="Calibri"/>
        <family val="2"/>
        <scheme val="minor"/>
      </rPr>
      <t>), el formato del Tag UBL es diferente a:
- [a-zA-Z0-9-]{1,20}-[a-zA-Z0-9-]{1,20}</t>
    </r>
  </si>
  <si>
    <t>Si 'Tipo de documento que modifica' es '56' y 'Serie del documento que modifica' empieza con C, el Tag UBL no se encuentra en el listado</t>
  </si>
  <si>
    <t>Si 'Tipo de documento que modifica' es '28', el Tag UBL no se encuentra en el listado</t>
  </si>
  <si>
    <t>Si 'Tipo de documento que modifica' es '56' y 'Serie del documento que modifica' empieza con C, el Tag UBL se encuentra en el listado con estado 'Anulado'</t>
  </si>
  <si>
    <t>Si 'Tipo de documento que modifica' es '28', el Tag UBL se encuentra en el listado con estado 'Anulado'</t>
  </si>
  <si>
    <t>Si 'Tipo de documento que modifica' es '56' y 'Serie del documento que modifica' empieza con C, el Tag UBL se encuentra en el listado con estado 'Rechazado'</t>
  </si>
  <si>
    <t>Si 'Tipo de documento que modifica' es '28', el Tag UBL se encuentra en el listado con estado 'Rechazado'</t>
  </si>
  <si>
    <t>Si la nota de crédito modifica un DAE SEAE (tipo de documento es igual a '56'), el formato del Tag UBL es diferente a:
- [C][A-Z0-9]{3}-[0-9]{1,9}
Nota: No se admite el valor cero como número correlativo.</t>
  </si>
  <si>
    <r>
      <t>Si la nota de débito modifica un Documento autorizado (tipo de comprobante '05', '06', '12', '13', '15', '16', '18', '21', '</t>
    </r>
    <r>
      <rPr>
        <b/>
        <strike/>
        <sz val="9"/>
        <color rgb="FFFF0000"/>
        <rFont val="Calibri"/>
        <family val="2"/>
        <scheme val="minor"/>
      </rPr>
      <t>28</t>
    </r>
    <r>
      <rPr>
        <sz val="9"/>
        <rFont val="Calibri"/>
        <family val="2"/>
        <scheme val="minor"/>
      </rPr>
      <t>', '30', '34', '37', '42', '43', '45', '55', '11', '17', '23', '24', '</t>
    </r>
    <r>
      <rPr>
        <b/>
        <strike/>
        <sz val="9"/>
        <color rgb="FFFF0000"/>
        <rFont val="Calibri"/>
        <family val="2"/>
        <scheme val="minor"/>
      </rPr>
      <t>56</t>
    </r>
    <r>
      <rPr>
        <sz val="9"/>
        <rFont val="Calibri"/>
        <family val="2"/>
        <scheme val="minor"/>
      </rPr>
      <t xml:space="preserve">'), el formato del Tag UBL es diferente a:
- [a-zA-Z0-9-]{1,20}-[a-zA-Z0-9-]{1,20}
</t>
    </r>
  </si>
  <si>
    <t>Si la nota de débito modifica un SEAE (tipo de comprobante '56'), y el formato del Tag UBL es diferente a:
- [C][A-Z0-9]{3}-[0-9]{1,9}
Nota: No se admite el valor cero como número correlativo.</t>
  </si>
  <si>
    <t>Si "Tipo de documento que modifica" es '56' y "Serie del documento que modifica" empieza con C, el Tag UBL no se encuentra en el listado</t>
  </si>
  <si>
    <t>Si "Tipo de documento que modifica" es '28', el Tag UBL no se encuentra en el listado</t>
  </si>
  <si>
    <t>Si "Tipo de documento que modifica" es '56' y "Serie del documento que modifica" empieza con C, el Tag UBL se encuentra en el listado con estado "Anulado"</t>
  </si>
  <si>
    <t>Si "Tipo de documento que modifica" es '28', el Tag UBL se encuentra en el listado con estado "Anulado"</t>
  </si>
  <si>
    <t>Si "Tipo de documento que modifica" es '56' y "Serie del documento que modifica" empieza con C, el Tag UBL se encuentra en el listado con estado "Rechazado"</t>
  </si>
  <si>
    <t>Si "Tipo de documento que modifica" es '28', el Tag UBL se encuentra en el listado con estado "Rechazado"</t>
  </si>
  <si>
    <t>Si 'Código de tipo de nota de débito' es diferente de '03' y 'Tipo de documento que modifica' es '56' y 'Serie del documento que modifica' empieza con C, la 'Fecha de emisión' de la nota de crédito es menor a la fecha de emisión del documento que modifica</t>
  </si>
  <si>
    <t>Si 'Código de tipo de nota de débito' es diferente de '03' y 'Tipo de documento que modifica' es '28', la 'Fecha de emisión' de la nota de crédito es menor a la fecha de emisión del documento que modifica</t>
  </si>
  <si>
    <t>ERR-2205, ERR-2209,
ERR-2207, ERR-2208,
ERR-2885</t>
  </si>
  <si>
    <t>ERR-2117, ERR-2119,
ERR-2120, ERR-2121,
ERR-2885</t>
  </si>
  <si>
    <t>Si 'Tipo de documento que modifica' es '56' y 'Serie del documento que modifica' empieza con C, la 'Fecha de emisión' de la nota de crédito es menor a la fecha de emisión del documento que modifica</t>
  </si>
  <si>
    <t>Si 'Tipo de documento que modifica' es '28', la 'Fecha de emisión' de la nota de crédito es menor a la fecha de emisión del documento que modifica</t>
  </si>
  <si>
    <t>Se ajustan las validaciones para incorporar los documentos 28 y 56.</t>
  </si>
  <si>
    <t>Para Factura, Boleta, Notas y DAE-Operador, DAE-Adquirente, DAE-SEAE y DAE-DOAE:
- La fecha de recepción es menor a la fecha de emisión del comprobante enviado menos dos días
Para resto de documentos:
- La fecha de recepción es menor a la fecha de emisión del comprobante enviado</t>
  </si>
  <si>
    <t xml:space="preserve">Si tipo de comprobante es Factura,  Retenciones, Percepciones, DAE-Operador, DAE-Adquirente, DAE-SEAE (solo tipo 56) y DAE-DOAE, y serie no inicia en número:
La diferencia entre la 'Fecha de recepción del comprobante por OSE' y la 'Fecha de emisión del comprobante' es mayor al límite del listado
</t>
  </si>
  <si>
    <t>ERR-2876, ERR-2950</t>
  </si>
  <si>
    <t>Se agrega los documentos 28 y 56</t>
  </si>
  <si>
    <t>Si 'Indicador de tipo de monto' es '3' (IGV de operaciones afectas), el valor del Tag UBL es diferente de cero y mayor que el campo 'Valor de operaciones afectas IGV' por 0.18, con una tolerancia de +1  (se permite que pueda ser mayor hasta por 1)</t>
  </si>
  <si>
    <t>Si 'Tipo de documento' es '04' y la 'Serie del documento dado de baja' no inicia con número y la diferencia entre la fecha de recepción del resumen de reversión  y la 'Fecha del CDR aceptado de la recepción del documento dado de baja' es mayor a 5 días
Nota: No aplica para SEE-OSE</t>
  </si>
  <si>
    <t>Se modifica el plazo de 7 días a 5 días para informar las bajas de Liquidaciones de compra</t>
  </si>
  <si>
    <t>https://www.undp.org/sites/g/files/zskgke326/files/2025-03/unspsc-english-v260801.1.xlsx</t>
  </si>
  <si>
    <t>Si el 'tipo de documento' es igual a '56', el formato del Tag UBL no tiene el formato:
-[C][A-Z0-9]{3}-[0-9]{1,9}
Si el 'tipo de documento' es igual a '28', el formato del Tag UBL no tiene el formato:
- [A-Z0-9]{4}-[0-9]{1,9}
Nota: Para ambos tipos de documentos, no se admite el valor cero como número correlativo.</t>
  </si>
  <si>
    <t>Si la nota de crédito modifica un DAE SEAE (tipo de documento es igual a '28'), el formato del Tag UBL es diferente a:
- [A-Z0-9]{4}-[0-9]{1,9}
Nota: No se admite el valor cero como número correlativo.</t>
  </si>
  <si>
    <t>Si la nota de débito modifica un SEAE (tipo de comprobante '28'), y el formato del Tag UBL es diferente a:
- [A-Z0-9]{4}-[0-9]{1,9}
Nota: No se admite el valor cero como número correlativo.</t>
  </si>
  <si>
    <t>3566</t>
  </si>
  <si>
    <t>1089</t>
  </si>
  <si>
    <t>ID - El dato SERIE-NUMERO DE ORDEN DE LA DECLARACION JURADA  no cumple con el formato de acuerdo al tipo de comprobante</t>
  </si>
  <si>
    <t>3572</t>
  </si>
  <si>
    <t>3573</t>
  </si>
  <si>
    <t>3574</t>
  </si>
  <si>
    <t>3577</t>
  </si>
  <si>
    <t>Si consigna tipo de documento del agente de ventas debe consignar el numero de documento y vicerversa</t>
  </si>
  <si>
    <t>El dato ingresado como TUUA no cumple con el formato establecido</t>
  </si>
  <si>
    <t>Debe ingresar el TUUA</t>
  </si>
  <si>
    <t>El formato del numero de identificación del agente de ventas no cumple el formato establecido</t>
  </si>
  <si>
    <t>El XML contiene mas de un tag como elemento de numero de documento del agente de ventas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</si>
</sst>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3"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b/>
      <sz val="11"/>
      <color rgb="FF000000"/>
      <name val="Calibri"/>
      <family val="2"/>
      <charset val="1"/>
    </font>
    <font>
      <sz val="11"/>
      <color rgb="FF000000"/>
      <name val="Calibri"/>
      <family val="2"/>
      <charset val="1"/>
    </font>
    <font>
      <sz val="9"/>
      <color rgb="FFFF0000"/>
      <name val="Calibri"/>
      <family val="2"/>
      <scheme val="minor"/>
    </font>
    <font>
      <strike/>
      <sz val="10"/>
      <color theme="1"/>
      <name val="Calibri"/>
      <family val="2"/>
      <scheme val="minor"/>
    </font>
    <font>
      <sz val="10"/>
      <color rgb="FFFF0000"/>
      <name val="Calibri"/>
      <family val="2"/>
      <scheme val="minor"/>
    </font>
    <font>
      <strike/>
      <sz val="9"/>
      <color rgb="FF000000"/>
      <name val="Calibri"/>
      <family val="2"/>
    </font>
    <font>
      <b/>
      <strike/>
      <sz val="9"/>
      <color rgb="FFFF0000"/>
      <name val="Calibri"/>
      <family val="2"/>
      <scheme val="minor"/>
    </font>
  </fonts>
  <fills count="5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6" tint="0.59999389629810485"/>
        <bgColor indexed="64"/>
      </patternFill>
    </fill>
    <fill>
      <patternFill patternType="solid">
        <fgColor rgb="FFD9D9D9"/>
        <bgColor indexed="64"/>
      </patternFill>
    </fill>
    <fill>
      <patternFill patternType="solid">
        <fgColor rgb="FFFFFFFF"/>
        <bgColor indexed="64"/>
      </patternFill>
    </fill>
    <fill>
      <patternFill patternType="solid">
        <fgColor rgb="FF8DB4E2"/>
        <bgColor rgb="FF000000"/>
      </patternFill>
    </fill>
    <fill>
      <patternFill patternType="solid">
        <fgColor rgb="FFFFFFFF"/>
        <bgColor rgb="FF000000"/>
      </patternFill>
    </fill>
    <fill>
      <patternFill patternType="solid">
        <fgColor rgb="FFE2EFDA"/>
        <bgColor indexed="64"/>
      </patternFill>
    </fill>
    <fill>
      <patternFill patternType="solid">
        <fgColor rgb="FF95B3D7"/>
        <bgColor indexed="64"/>
      </patternFill>
    </fill>
    <fill>
      <patternFill patternType="solid">
        <fgColor rgb="FFDCE6F1"/>
        <bgColor indexed="64"/>
      </patternFill>
    </fill>
    <fill>
      <patternFill patternType="solid">
        <fgColor theme="9" tint="0.59999389629810485"/>
        <bgColor indexed="64"/>
      </patternFill>
    </fill>
    <fill>
      <patternFill patternType="solid">
        <fgColor rgb="FFF7F771"/>
        <bgColor indexed="64"/>
      </patternFill>
    </fill>
    <fill>
      <patternFill patternType="solid">
        <fgColor rgb="FFD0CECE"/>
        <bgColor indexed="64"/>
      </patternFill>
    </fill>
    <fill>
      <patternFill patternType="solid">
        <fgColor rgb="FFF2F2F2"/>
        <bgColor indexed="64"/>
      </patternFill>
    </fill>
    <fill>
      <patternFill patternType="solid">
        <fgColor rgb="FFFFC000"/>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FFFF0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00B0F0"/>
        <bgColor rgb="FF000000"/>
      </patternFill>
    </fill>
    <fill>
      <patternFill patternType="solid">
        <fgColor theme="2"/>
        <bgColor indexed="64"/>
      </patternFill>
    </fill>
    <fill>
      <patternFill patternType="solid">
        <fgColor theme="9" tint="-0.249977111117893"/>
        <bgColor indexed="64"/>
      </patternFill>
    </fill>
    <fill>
      <patternFill patternType="solid">
        <fgColor rgb="FF92D050"/>
        <bgColor indexed="64"/>
      </patternFill>
    </fill>
    <fill>
      <patternFill patternType="solid">
        <fgColor theme="7" tint="0.59999389629810485"/>
        <bgColor indexed="64"/>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303">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4" fillId="0" borderId="7" xfId="0" applyFont="1" applyBorder="1" applyAlignment="1">
      <alignment horizontal="left" vertical="top" wrapText="1"/>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2" borderId="3" xfId="0" applyFill="1" applyBorder="1" applyAlignment="1">
      <alignment vertical="top" wrapText="1"/>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9" fillId="22" borderId="3" xfId="0" applyFont="1" applyFill="1" applyBorder="1" applyAlignment="1">
      <alignment vertical="top"/>
    </xf>
    <xf numFmtId="0" fontId="29" fillId="22"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12" fillId="0" borderId="3" xfId="0" applyFont="1" applyBorder="1"/>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1" fillId="24" borderId="3" xfId="0" applyFont="1" applyFill="1" applyBorder="1" applyAlignment="1">
      <alignment vertical="center" wrapText="1"/>
    </xf>
    <xf numFmtId="0" fontId="31"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5" fillId="0" borderId="3" xfId="0" applyFont="1" applyBorder="1"/>
    <xf numFmtId="0" fontId="24" fillId="0" borderId="0" xfId="0" applyFont="1"/>
    <xf numFmtId="0" fontId="27" fillId="0" borderId="0" xfId="0" applyFont="1" applyAlignment="1">
      <alignment vertical="top" wrapText="1"/>
    </xf>
    <xf numFmtId="0" fontId="27" fillId="0" borderId="0" xfId="0" applyFont="1" applyAlignment="1">
      <alignment vertical="top"/>
    </xf>
    <xf numFmtId="0" fontId="34" fillId="5" borderId="3" xfId="0" applyFont="1" applyFill="1" applyBorder="1" applyAlignment="1">
      <alignment horizontal="center" vertical="center" wrapText="1"/>
    </xf>
    <xf numFmtId="0" fontId="34"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30" fillId="0" borderId="3" xfId="0" applyFont="1" applyBorder="1" applyAlignment="1">
      <alignment horizontal="center" vertical="center"/>
    </xf>
    <xf numFmtId="0" fontId="30" fillId="0" borderId="3" xfId="0" applyFont="1" applyBorder="1" applyAlignment="1">
      <alignment vertical="center" wrapText="1"/>
    </xf>
    <xf numFmtId="0" fontId="37" fillId="25" borderId="3" xfId="0" applyFont="1" applyFill="1" applyBorder="1"/>
    <xf numFmtId="0" fontId="30" fillId="0" borderId="3" xfId="0" quotePrefix="1" applyFont="1" applyBorder="1" applyAlignment="1">
      <alignment wrapText="1"/>
    </xf>
    <xf numFmtId="0" fontId="30" fillId="26" borderId="0" xfId="0" applyFont="1" applyFill="1"/>
    <xf numFmtId="0" fontId="30" fillId="0" borderId="3" xfId="0" applyFont="1" applyBorder="1" applyAlignment="1">
      <alignment wrapText="1"/>
    </xf>
    <xf numFmtId="0" fontId="37" fillId="25" borderId="3" xfId="0" applyFont="1" applyFill="1" applyBorder="1" applyAlignment="1">
      <alignment horizontal="center"/>
    </xf>
    <xf numFmtId="0" fontId="37" fillId="25" borderId="3" xfId="0" applyFont="1" applyFill="1" applyBorder="1" applyAlignment="1">
      <alignment horizontal="center" wrapText="1"/>
    </xf>
    <xf numFmtId="0" fontId="30" fillId="0" borderId="3" xfId="0" applyFont="1" applyBorder="1" applyAlignment="1">
      <alignment horizontal="center"/>
    </xf>
    <xf numFmtId="0" fontId="30" fillId="26" borderId="3" xfId="0" applyFont="1" applyFill="1" applyBorder="1" applyAlignment="1">
      <alignment horizontal="center" wrapText="1"/>
    </xf>
    <xf numFmtId="0" fontId="30" fillId="0" borderId="3" xfId="0" applyFont="1" applyBorder="1" applyAlignment="1">
      <alignment horizontal="center" wrapText="1"/>
    </xf>
    <xf numFmtId="0" fontId="30" fillId="0" borderId="3" xfId="0" applyFont="1" applyBorder="1"/>
    <xf numFmtId="0" fontId="19" fillId="0" borderId="0" xfId="0" applyFont="1" applyAlignment="1">
      <alignment horizontal="center" vertical="top" wrapText="1"/>
    </xf>
    <xf numFmtId="0" fontId="35" fillId="0" borderId="7" xfId="0" applyFont="1" applyBorder="1" applyAlignment="1">
      <alignment vertical="top"/>
    </xf>
    <xf numFmtId="0" fontId="35"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0" fontId="0" fillId="22" borderId="3" xfId="0" applyFill="1" applyBorder="1" applyAlignment="1">
      <alignment vertical="top"/>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0" fontId="29" fillId="8" borderId="3" xfId="0" quotePrefix="1" applyFont="1" applyFill="1" applyBorder="1" applyAlignment="1">
      <alignment vertical="top" wrapText="1"/>
    </xf>
    <xf numFmtId="0" fontId="29" fillId="0" borderId="3" xfId="0" applyFont="1" applyBorder="1" applyAlignment="1">
      <alignment vertical="top" wrapText="1"/>
    </xf>
    <xf numFmtId="0" fontId="29" fillId="0" borderId="3" xfId="0" applyFont="1" applyBorder="1" applyAlignment="1">
      <alignment horizontal="center" vertical="top" wrapText="1"/>
    </xf>
    <xf numFmtId="49" fontId="5" fillId="0" borderId="8" xfId="0" applyNumberFormat="1" applyFont="1" applyBorder="1" applyAlignment="1">
      <alignment horizontal="center" vertical="top"/>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2"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41" fillId="18" borderId="3" xfId="0" applyFont="1" applyFill="1" applyBorder="1" applyAlignment="1">
      <alignment horizontal="center" vertical="center" wrapText="1"/>
    </xf>
    <xf numFmtId="0" fontId="35" fillId="18" borderId="3" xfId="0" applyFont="1" applyFill="1" applyBorder="1"/>
    <xf numFmtId="0" fontId="35" fillId="18" borderId="3" xfId="0" applyFont="1" applyFill="1" applyBorder="1" applyAlignment="1">
      <alignment horizontal="center"/>
    </xf>
    <xf numFmtId="0" fontId="35" fillId="18" borderId="3" xfId="0" applyFont="1" applyFill="1" applyBorder="1" applyAlignment="1">
      <alignment horizontal="center" wrapText="1"/>
    </xf>
    <xf numFmtId="0" fontId="35" fillId="23" borderId="6" xfId="0" applyFont="1" applyFill="1" applyBorder="1" applyAlignment="1">
      <alignment vertical="top"/>
    </xf>
    <xf numFmtId="0" fontId="15" fillId="23" borderId="4" xfId="0" applyFont="1" applyFill="1" applyBorder="1" applyAlignment="1">
      <alignment vertical="top"/>
    </xf>
    <xf numFmtId="0" fontId="35" fillId="23" borderId="4" xfId="0" applyFont="1" applyFill="1" applyBorder="1" applyAlignment="1">
      <alignment vertical="top"/>
    </xf>
    <xf numFmtId="0" fontId="35" fillId="23" borderId="5" xfId="0" applyFont="1" applyFill="1" applyBorder="1" applyAlignment="1">
      <alignment vertical="top"/>
    </xf>
    <xf numFmtId="0" fontId="5" fillId="23" borderId="3" xfId="0" applyFont="1" applyFill="1" applyBorder="1" applyAlignment="1">
      <alignment horizontal="center" vertical="top" wrapText="1"/>
    </xf>
    <xf numFmtId="0" fontId="5" fillId="23" borderId="3" xfId="0" applyFont="1" applyFill="1" applyBorder="1" applyAlignment="1">
      <alignment vertical="top" wrapText="1"/>
    </xf>
    <xf numFmtId="0" fontId="5" fillId="23" borderId="3" xfId="0" applyFont="1" applyFill="1" applyBorder="1" applyAlignment="1">
      <alignment horizontal="center" vertical="top"/>
    </xf>
    <xf numFmtId="49" fontId="5" fillId="23" borderId="3" xfId="0" applyNumberFormat="1" applyFont="1" applyFill="1" applyBorder="1" applyAlignment="1">
      <alignment horizontal="center" vertical="top" wrapText="1"/>
    </xf>
    <xf numFmtId="0" fontId="5" fillId="23" borderId="3" xfId="0" quotePrefix="1" applyFont="1" applyFill="1" applyBorder="1" applyAlignment="1">
      <alignment horizontal="center" vertical="top" wrapText="1"/>
    </xf>
    <xf numFmtId="0" fontId="6" fillId="23" borderId="3" xfId="0" applyFont="1" applyFill="1" applyBorder="1" applyAlignment="1">
      <alignment horizontal="left" vertical="top"/>
    </xf>
    <xf numFmtId="0" fontId="5" fillId="23" borderId="3" xfId="0" applyFont="1" applyFill="1" applyBorder="1" applyAlignment="1">
      <alignment horizontal="left" vertical="top" wrapText="1"/>
    </xf>
    <xf numFmtId="0" fontId="6" fillId="23" borderId="3" xfId="0" applyFont="1" applyFill="1" applyBorder="1" applyAlignment="1">
      <alignment horizontal="center" vertical="top" wrapText="1"/>
    </xf>
    <xf numFmtId="0" fontId="6" fillId="23" borderId="3" xfId="0" applyFont="1" applyFill="1" applyBorder="1" applyAlignment="1">
      <alignment horizontal="left" vertical="top" wrapText="1"/>
    </xf>
    <xf numFmtId="0" fontId="6" fillId="23" borderId="3" xfId="0" applyFont="1" applyFill="1" applyBorder="1" applyAlignment="1">
      <alignment vertical="top" wrapText="1"/>
    </xf>
    <xf numFmtId="49" fontId="5" fillId="23" borderId="3" xfId="0" applyNumberFormat="1" applyFont="1" applyFill="1" applyBorder="1" applyAlignment="1">
      <alignment horizontal="center" vertical="top"/>
    </xf>
    <xf numFmtId="0" fontId="42" fillId="0" borderId="3" xfId="0" applyFont="1" applyBorder="1" applyAlignment="1">
      <alignment vertical="top" wrapText="1"/>
    </xf>
    <xf numFmtId="0" fontId="6" fillId="23" borderId="3" xfId="0" applyFont="1" applyFill="1" applyBorder="1" applyAlignment="1">
      <alignment vertical="top"/>
    </xf>
    <xf numFmtId="0" fontId="5" fillId="23" borderId="3" xfId="0" applyFont="1" applyFill="1" applyBorder="1" applyAlignment="1">
      <alignment vertical="top"/>
    </xf>
    <xf numFmtId="0" fontId="6" fillId="23" borderId="3" xfId="0" quotePrefix="1" applyFont="1" applyFill="1" applyBorder="1" applyAlignment="1">
      <alignment horizontal="center" vertical="top" wrapText="1"/>
    </xf>
    <xf numFmtId="0" fontId="6" fillId="23" borderId="3" xfId="0" quotePrefix="1" applyFont="1" applyFill="1" applyBorder="1" applyAlignment="1">
      <alignment vertical="top" wrapText="1"/>
    </xf>
    <xf numFmtId="0" fontId="6" fillId="23" borderId="3" xfId="0" applyFont="1" applyFill="1" applyBorder="1" applyAlignment="1">
      <alignment horizontal="center" vertical="top"/>
    </xf>
    <xf numFmtId="0" fontId="6" fillId="23" borderId="27" xfId="0" applyFont="1" applyFill="1" applyBorder="1" applyAlignment="1">
      <alignment vertical="top"/>
    </xf>
    <xf numFmtId="0" fontId="5" fillId="23" borderId="27" xfId="0" applyFont="1" applyFill="1" applyBorder="1" applyAlignment="1">
      <alignment horizontal="left" vertical="top" wrapText="1"/>
    </xf>
    <xf numFmtId="0" fontId="5" fillId="23" borderId="27" xfId="0" applyFont="1" applyFill="1" applyBorder="1" applyAlignment="1">
      <alignment horizontal="center" vertical="top"/>
    </xf>
    <xf numFmtId="49" fontId="5" fillId="23" borderId="27" xfId="0" applyNumberFormat="1" applyFont="1" applyFill="1" applyBorder="1" applyAlignment="1">
      <alignment horizontal="center" vertical="top" wrapText="1"/>
    </xf>
    <xf numFmtId="0" fontId="5" fillId="23" borderId="27" xfId="0" applyFont="1" applyFill="1" applyBorder="1" applyAlignment="1">
      <alignment horizontal="center" vertical="top" wrapText="1"/>
    </xf>
    <xf numFmtId="0" fontId="5" fillId="23" borderId="5" xfId="0" applyFont="1" applyFill="1" applyBorder="1" applyAlignment="1">
      <alignment vertical="top" wrapText="1"/>
    </xf>
    <xf numFmtId="0" fontId="5" fillId="23" borderId="3" xfId="0" quotePrefix="1" applyFont="1" applyFill="1" applyBorder="1" applyAlignment="1">
      <alignment horizontal="center" vertical="top"/>
    </xf>
    <xf numFmtId="49" fontId="5" fillId="23" borderId="3" xfId="0" quotePrefix="1" applyNumberFormat="1" applyFont="1" applyFill="1" applyBorder="1" applyAlignment="1">
      <alignment horizontal="center" vertical="top" wrapText="1"/>
    </xf>
    <xf numFmtId="0" fontId="5" fillId="23" borderId="3" xfId="0" quotePrefix="1" applyFont="1" applyFill="1" applyBorder="1" applyAlignment="1">
      <alignment horizontal="left" vertical="top" wrapText="1"/>
    </xf>
    <xf numFmtId="0" fontId="5" fillId="23" borderId="3" xfId="0" quotePrefix="1" applyFont="1" applyFill="1" applyBorder="1" applyAlignment="1">
      <alignment vertical="top" wrapText="1"/>
    </xf>
    <xf numFmtId="49" fontId="5" fillId="23" borderId="3" xfId="0" applyNumberFormat="1" applyFont="1" applyFill="1" applyBorder="1" applyAlignment="1">
      <alignment horizontal="left" vertical="top"/>
    </xf>
    <xf numFmtId="0" fontId="36" fillId="23" borderId="3" xfId="0" applyFont="1" applyFill="1" applyBorder="1" applyAlignment="1">
      <alignment vertical="top"/>
    </xf>
    <xf numFmtId="0" fontId="0" fillId="23" borderId="3" xfId="0" applyFill="1" applyBorder="1"/>
    <xf numFmtId="0" fontId="35" fillId="23" borderId="3" xfId="0" applyFont="1" applyFill="1" applyBorder="1" applyAlignment="1">
      <alignment vertical="top"/>
    </xf>
    <xf numFmtId="0" fontId="35" fillId="23" borderId="8" xfId="0" applyFont="1" applyFill="1" applyBorder="1" applyAlignment="1">
      <alignment vertical="top"/>
    </xf>
    <xf numFmtId="0" fontId="0" fillId="23" borderId="0" xfId="0" applyFill="1"/>
    <xf numFmtId="0" fontId="2" fillId="23" borderId="3" xfId="0" applyFont="1" applyFill="1" applyBorder="1" applyAlignment="1">
      <alignment vertical="top"/>
    </xf>
    <xf numFmtId="0" fontId="2" fillId="23" borderId="3" xfId="0" applyFont="1" applyFill="1" applyBorder="1" applyAlignment="1">
      <alignment vertical="center"/>
    </xf>
    <xf numFmtId="0" fontId="2" fillId="23" borderId="3" xfId="0" applyFont="1" applyFill="1" applyBorder="1" applyAlignment="1">
      <alignment horizontal="center" vertical="center"/>
    </xf>
    <xf numFmtId="0" fontId="5" fillId="23" borderId="3" xfId="0" quotePrefix="1" applyFont="1" applyFill="1" applyBorder="1" applyAlignment="1">
      <alignment vertical="top"/>
    </xf>
    <xf numFmtId="0" fontId="35" fillId="23" borderId="27" xfId="0" applyFont="1" applyFill="1" applyBorder="1" applyAlignment="1">
      <alignment vertical="top"/>
    </xf>
    <xf numFmtId="0" fontId="5" fillId="23" borderId="27" xfId="0" applyFont="1" applyFill="1" applyBorder="1"/>
    <xf numFmtId="49" fontId="5" fillId="23" borderId="27" xfId="0" applyNumberFormat="1" applyFont="1" applyFill="1" applyBorder="1" applyAlignment="1">
      <alignment horizontal="center" vertical="top"/>
    </xf>
    <xf numFmtId="0" fontId="5" fillId="23" borderId="27" xfId="0" applyFont="1" applyFill="1" applyBorder="1" applyAlignment="1">
      <alignment wrapText="1"/>
    </xf>
    <xf numFmtId="0" fontId="6" fillId="23" borderId="6" xfId="0" applyFont="1" applyFill="1" applyBorder="1" applyAlignment="1">
      <alignment vertical="top"/>
    </xf>
    <xf numFmtId="0" fontId="6" fillId="23" borderId="8" xfId="0" applyFont="1" applyFill="1" applyBorder="1" applyAlignment="1">
      <alignment vertical="top"/>
    </xf>
    <xf numFmtId="0" fontId="6" fillId="23" borderId="8" xfId="0" applyFont="1" applyFill="1" applyBorder="1" applyAlignment="1">
      <alignment vertical="top" wrapText="1"/>
    </xf>
    <xf numFmtId="0" fontId="6" fillId="23" borderId="8" xfId="0" applyFont="1" applyFill="1" applyBorder="1" applyAlignment="1">
      <alignment horizontal="left" vertical="top" wrapText="1"/>
    </xf>
    <xf numFmtId="0" fontId="5" fillId="23" borderId="8" xfId="0" applyFont="1" applyFill="1" applyBorder="1" applyAlignment="1">
      <alignment horizontal="center" vertical="top"/>
    </xf>
    <xf numFmtId="49" fontId="5" fillId="23" borderId="8" xfId="0" applyNumberFormat="1" applyFont="1" applyFill="1" applyBorder="1" applyAlignment="1">
      <alignment horizontal="center" vertical="top" wrapText="1"/>
    </xf>
    <xf numFmtId="0" fontId="6" fillId="23" borderId="8" xfId="0" applyFont="1" applyFill="1" applyBorder="1" applyAlignment="1">
      <alignment horizontal="center" vertical="top" wrapText="1"/>
    </xf>
    <xf numFmtId="0" fontId="6" fillId="23" borderId="8" xfId="0" quotePrefix="1" applyFont="1" applyFill="1" applyBorder="1" applyAlignment="1">
      <alignment horizontal="center" vertical="top" wrapText="1"/>
    </xf>
    <xf numFmtId="0" fontId="6" fillId="23" borderId="8" xfId="0" quotePrefix="1" applyFont="1" applyFill="1" applyBorder="1" applyAlignment="1">
      <alignment vertical="top" wrapText="1"/>
    </xf>
    <xf numFmtId="0" fontId="5" fillId="23" borderId="8" xfId="0" applyFont="1" applyFill="1" applyBorder="1" applyAlignment="1">
      <alignment vertical="top" wrapText="1"/>
    </xf>
    <xf numFmtId="0" fontId="2" fillId="23" borderId="6" xfId="0" applyFont="1" applyFill="1" applyBorder="1" applyAlignment="1">
      <alignment vertical="center"/>
    </xf>
    <xf numFmtId="0" fontId="2" fillId="23" borderId="4" xfId="0" applyFont="1" applyFill="1" applyBorder="1" applyAlignment="1">
      <alignment vertical="center"/>
    </xf>
    <xf numFmtId="0" fontId="5" fillId="23"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3"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3" borderId="19" xfId="0" applyFont="1" applyFill="1" applyBorder="1" applyAlignment="1">
      <alignment vertical="center"/>
    </xf>
    <xf numFmtId="0" fontId="6" fillId="23" borderId="7" xfId="0" applyFont="1" applyFill="1" applyBorder="1" applyAlignment="1">
      <alignment vertical="top"/>
    </xf>
    <xf numFmtId="0" fontId="5" fillId="23" borderId="7" xfId="0" applyFont="1" applyFill="1" applyBorder="1" applyAlignment="1">
      <alignment vertical="top" wrapText="1"/>
    </xf>
    <xf numFmtId="0" fontId="6" fillId="23" borderId="7" xfId="0" applyFont="1" applyFill="1" applyBorder="1" applyAlignment="1">
      <alignment horizontal="center" vertical="top" wrapText="1"/>
    </xf>
    <xf numFmtId="0" fontId="6" fillId="23" borderId="7" xfId="0" quotePrefix="1" applyFont="1" applyFill="1" applyBorder="1" applyAlignment="1">
      <alignment horizontal="center" vertical="top" wrapText="1"/>
    </xf>
    <xf numFmtId="0" fontId="5" fillId="23" borderId="7" xfId="0" quotePrefix="1" applyFont="1" applyFill="1" applyBorder="1" applyAlignment="1">
      <alignment horizontal="left" vertical="top" wrapText="1"/>
    </xf>
    <xf numFmtId="0" fontId="5" fillId="23" borderId="7" xfId="0" quotePrefix="1" applyFont="1" applyFill="1" applyBorder="1" applyAlignment="1">
      <alignment horizontal="center" vertical="top" wrapText="1"/>
    </xf>
    <xf numFmtId="0" fontId="5" fillId="23" borderId="16" xfId="0" applyFont="1" applyFill="1" applyBorder="1" applyAlignment="1">
      <alignment vertical="top"/>
    </xf>
    <xf numFmtId="0" fontId="5" fillId="23" borderId="16" xfId="0" applyFont="1" applyFill="1" applyBorder="1" applyAlignment="1">
      <alignment vertical="top" wrapText="1"/>
    </xf>
    <xf numFmtId="0" fontId="6" fillId="23" borderId="16" xfId="0" applyFont="1" applyFill="1" applyBorder="1" applyAlignment="1">
      <alignment horizontal="center" vertical="top" wrapText="1"/>
    </xf>
    <xf numFmtId="0" fontId="6" fillId="23" borderId="16" xfId="0" quotePrefix="1" applyFont="1" applyFill="1" applyBorder="1" applyAlignment="1">
      <alignment horizontal="center" vertical="top" wrapText="1"/>
    </xf>
    <xf numFmtId="0" fontId="5" fillId="23" borderId="22" xfId="0" quotePrefix="1" applyFont="1" applyFill="1" applyBorder="1" applyAlignment="1">
      <alignment horizontal="left" vertical="top" wrapText="1"/>
    </xf>
    <xf numFmtId="0" fontId="5" fillId="23" borderId="22" xfId="0" quotePrefix="1" applyFont="1" applyFill="1" applyBorder="1" applyAlignment="1">
      <alignment horizontal="center" vertical="top" wrapText="1"/>
    </xf>
    <xf numFmtId="0" fontId="6" fillId="23" borderId="24" xfId="0" applyFont="1" applyFill="1" applyBorder="1" applyAlignment="1">
      <alignment vertical="top"/>
    </xf>
    <xf numFmtId="0" fontId="6" fillId="23" borderId="24" xfId="0" applyFont="1" applyFill="1" applyBorder="1" applyAlignment="1">
      <alignment horizontal="center" vertical="top"/>
    </xf>
    <xf numFmtId="0" fontId="5" fillId="23" borderId="17" xfId="0" applyFont="1" applyFill="1" applyBorder="1" applyAlignment="1">
      <alignment horizontal="left" vertical="top"/>
    </xf>
    <xf numFmtId="0" fontId="5" fillId="23" borderId="17" xfId="0" applyFont="1" applyFill="1" applyBorder="1" applyAlignment="1">
      <alignment vertical="top"/>
    </xf>
    <xf numFmtId="0" fontId="5" fillId="23" borderId="17" xfId="0" applyFont="1" applyFill="1" applyBorder="1" applyAlignment="1">
      <alignment horizontal="center" vertical="top"/>
    </xf>
    <xf numFmtId="0" fontId="6" fillId="23" borderId="4" xfId="0" applyFont="1" applyFill="1" applyBorder="1" applyAlignment="1">
      <alignment vertical="top"/>
    </xf>
    <xf numFmtId="0" fontId="5" fillId="23" borderId="4" xfId="0" applyFont="1" applyFill="1" applyBorder="1" applyAlignment="1">
      <alignment vertical="top" wrapText="1"/>
    </xf>
    <xf numFmtId="0" fontId="6" fillId="23" borderId="4" xfId="0" applyFont="1" applyFill="1" applyBorder="1" applyAlignment="1">
      <alignment horizontal="center" vertical="top" wrapText="1"/>
    </xf>
    <xf numFmtId="0" fontId="6" fillId="23" borderId="4" xfId="0" quotePrefix="1" applyFont="1" applyFill="1" applyBorder="1" applyAlignment="1">
      <alignment horizontal="center" vertical="top" wrapText="1"/>
    </xf>
    <xf numFmtId="0" fontId="5" fillId="23" borderId="5" xfId="0" quotePrefix="1" applyFont="1" applyFill="1" applyBorder="1" applyAlignment="1">
      <alignment horizontal="left" vertical="top" wrapText="1"/>
    </xf>
    <xf numFmtId="0" fontId="5" fillId="23" borderId="5" xfId="0" quotePrefix="1" applyFont="1" applyFill="1" applyBorder="1" applyAlignment="1">
      <alignment horizontal="center" vertical="top" wrapText="1"/>
    </xf>
    <xf numFmtId="0" fontId="6" fillId="23" borderId="3" xfId="0" quotePrefix="1" applyFont="1" applyFill="1" applyBorder="1" applyAlignment="1">
      <alignment horizontal="left" vertical="top" wrapText="1"/>
    </xf>
    <xf numFmtId="0" fontId="6" fillId="23" borderId="4" xfId="0" applyFont="1" applyFill="1" applyBorder="1" applyAlignment="1">
      <alignment horizontal="center" vertical="top"/>
    </xf>
    <xf numFmtId="0" fontId="5" fillId="23" borderId="5" xfId="0" applyFont="1" applyFill="1" applyBorder="1" applyAlignment="1">
      <alignment horizontal="left" vertical="top"/>
    </xf>
    <xf numFmtId="0" fontId="5" fillId="23" borderId="5" xfId="0" applyFont="1" applyFill="1" applyBorder="1" applyAlignment="1">
      <alignment vertical="top"/>
    </xf>
    <xf numFmtId="0" fontId="34"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3" borderId="27" xfId="0" applyFont="1" applyFill="1" applyBorder="1"/>
    <xf numFmtId="0" fontId="6" fillId="23" borderId="27" xfId="0" applyFont="1" applyFill="1" applyBorder="1" applyAlignment="1">
      <alignment horizontal="left"/>
    </xf>
    <xf numFmtId="49" fontId="6" fillId="23" borderId="27" xfId="0" applyNumberFormat="1" applyFont="1" applyFill="1" applyBorder="1" applyAlignment="1">
      <alignment horizontal="center"/>
    </xf>
    <xf numFmtId="0" fontId="6" fillId="23" borderId="27" xfId="0" applyFont="1" applyFill="1" applyBorder="1" applyAlignment="1">
      <alignment horizontal="center"/>
    </xf>
    <xf numFmtId="0" fontId="6" fillId="23" borderId="4" xfId="0" applyFont="1" applyFill="1" applyBorder="1" applyAlignment="1">
      <alignment vertical="top" wrapText="1"/>
    </xf>
    <xf numFmtId="0" fontId="6" fillId="23" borderId="5" xfId="0" applyFont="1" applyFill="1" applyBorder="1" applyAlignment="1">
      <alignment vertical="top" wrapText="1"/>
    </xf>
    <xf numFmtId="0" fontId="6" fillId="23" borderId="0" xfId="0" applyFont="1" applyFill="1" applyAlignment="1">
      <alignment horizontal="left" vertical="top" wrapText="1"/>
    </xf>
    <xf numFmtId="49" fontId="6" fillId="23" borderId="0" xfId="0" applyNumberFormat="1" applyFont="1" applyFill="1" applyAlignment="1">
      <alignment horizontal="center" vertical="top" wrapText="1"/>
    </xf>
    <xf numFmtId="0" fontId="5" fillId="23" borderId="0" xfId="0" applyFont="1" applyFill="1" applyAlignment="1">
      <alignment vertical="top" wrapText="1"/>
    </xf>
    <xf numFmtId="0" fontId="5" fillId="23" borderId="6" xfId="0" applyFont="1" applyFill="1" applyBorder="1" applyAlignment="1">
      <alignment vertical="top" wrapText="1"/>
    </xf>
    <xf numFmtId="0" fontId="6" fillId="23" borderId="5" xfId="0" applyFont="1" applyFill="1" applyBorder="1" applyAlignment="1">
      <alignment vertical="top"/>
    </xf>
    <xf numFmtId="49" fontId="6" fillId="23" borderId="3" xfId="0" applyNumberFormat="1" applyFont="1" applyFill="1" applyBorder="1" applyAlignment="1">
      <alignment horizontal="center" vertical="top"/>
    </xf>
    <xf numFmtId="0" fontId="6" fillId="23" borderId="4" xfId="0" applyFont="1" applyFill="1" applyBorder="1" applyAlignment="1">
      <alignment horizontal="left" vertical="center" wrapText="1"/>
    </xf>
    <xf numFmtId="0" fontId="6" fillId="23" borderId="3" xfId="0" applyFont="1" applyFill="1" applyBorder="1" applyAlignment="1">
      <alignment vertical="center" wrapText="1"/>
    </xf>
    <xf numFmtId="0" fontId="6" fillId="23" borderId="3" xfId="0" applyFont="1" applyFill="1" applyBorder="1" applyAlignment="1">
      <alignment horizontal="left" vertical="center" wrapText="1"/>
    </xf>
    <xf numFmtId="49" fontId="6" fillId="23" borderId="3" xfId="0" applyNumberFormat="1"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vertical="center" wrapText="1"/>
    </xf>
    <xf numFmtId="0" fontId="6" fillId="23" borderId="5" xfId="0" applyFont="1" applyFill="1" applyBorder="1" applyAlignment="1">
      <alignment vertical="center" wrapText="1"/>
    </xf>
    <xf numFmtId="0" fontId="5" fillId="23" borderId="4" xfId="0" quotePrefix="1" applyFont="1" applyFill="1" applyBorder="1" applyAlignment="1">
      <alignment vertical="top" wrapText="1"/>
    </xf>
    <xf numFmtId="49" fontId="6" fillId="23" borderId="4" xfId="0" applyNumberFormat="1" applyFont="1" applyFill="1" applyBorder="1" applyAlignment="1">
      <alignment horizontal="center" vertical="center" wrapText="1"/>
    </xf>
    <xf numFmtId="0" fontId="5" fillId="23" borderId="0" xfId="0" quotePrefix="1" applyFont="1" applyFill="1" applyAlignment="1">
      <alignment vertical="top" wrapText="1"/>
    </xf>
    <xf numFmtId="49" fontId="5" fillId="23" borderId="0" xfId="0" quotePrefix="1" applyNumberFormat="1" applyFont="1" applyFill="1" applyAlignment="1">
      <alignment horizontal="center" vertical="top" wrapText="1"/>
    </xf>
    <xf numFmtId="49" fontId="6" fillId="23" borderId="3" xfId="0" applyNumberFormat="1" applyFont="1" applyFill="1" applyBorder="1" applyAlignment="1">
      <alignment vertical="top" wrapText="1"/>
    </xf>
    <xf numFmtId="0" fontId="5" fillId="23" borderId="0" xfId="0" applyFont="1" applyFill="1" applyAlignment="1">
      <alignment horizontal="left"/>
    </xf>
    <xf numFmtId="0" fontId="5" fillId="23" borderId="0" xfId="0" applyFont="1" applyFill="1" applyAlignment="1">
      <alignment horizontal="center" vertical="top"/>
    </xf>
    <xf numFmtId="49" fontId="5" fillId="23" borderId="0" xfId="0" applyNumberFormat="1" applyFont="1" applyFill="1" applyAlignment="1">
      <alignment horizontal="center" vertical="top"/>
    </xf>
    <xf numFmtId="0" fontId="5" fillId="23" borderId="18" xfId="0" applyFont="1" applyFill="1" applyBorder="1" applyAlignment="1">
      <alignment horizontal="center" vertical="top" wrapText="1"/>
    </xf>
    <xf numFmtId="0" fontId="5" fillId="23" borderId="4" xfId="0" applyFont="1" applyFill="1" applyBorder="1" applyAlignment="1">
      <alignment horizontal="left" vertical="top" wrapText="1"/>
    </xf>
    <xf numFmtId="0" fontId="5" fillId="23" borderId="4" xfId="0" applyFont="1" applyFill="1" applyBorder="1" applyAlignment="1">
      <alignment horizontal="center" vertical="top"/>
    </xf>
    <xf numFmtId="49" fontId="5" fillId="23" borderId="4" xfId="0" applyNumberFormat="1" applyFont="1" applyFill="1" applyBorder="1" applyAlignment="1">
      <alignment horizontal="center" vertical="top"/>
    </xf>
    <xf numFmtId="0" fontId="5" fillId="23" borderId="5" xfId="0" applyFont="1" applyFill="1" applyBorder="1" applyAlignment="1">
      <alignment horizontal="center" vertical="top" wrapText="1"/>
    </xf>
    <xf numFmtId="0" fontId="5" fillId="23" borderId="0" xfId="0" applyFont="1" applyFill="1" applyAlignment="1">
      <alignment horizontal="left" vertical="top" wrapText="1"/>
    </xf>
    <xf numFmtId="49" fontId="5" fillId="23"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31" fillId="0" borderId="3" xfId="0" applyFont="1" applyBorder="1" applyAlignment="1">
      <alignment horizontal="center"/>
    </xf>
    <xf numFmtId="0" fontId="31"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27" borderId="3" xfId="0" applyFill="1" applyBorder="1" applyAlignment="1">
      <alignment vertical="top"/>
    </xf>
    <xf numFmtId="0" fontId="0" fillId="27" borderId="3" xfId="0" applyFill="1" applyBorder="1" applyAlignment="1">
      <alignment horizontal="center" vertical="top"/>
    </xf>
    <xf numFmtId="0" fontId="24" fillId="27" borderId="3" xfId="0" applyFont="1" applyFill="1" applyBorder="1" applyAlignment="1">
      <alignment vertical="top" wrapText="1"/>
    </xf>
    <xf numFmtId="0" fontId="40" fillId="0" borderId="5" xfId="0" applyFont="1" applyBorder="1" applyAlignment="1">
      <alignment vertical="top" wrapText="1"/>
    </xf>
    <xf numFmtId="0" fontId="0" fillId="22" borderId="3" xfId="0" applyFill="1" applyBorder="1" applyAlignment="1">
      <alignment horizontal="center" vertical="top"/>
    </xf>
    <xf numFmtId="0" fontId="46" fillId="28" borderId="36" xfId="0" applyFont="1" applyFill="1" applyBorder="1" applyAlignment="1">
      <alignment wrapText="1"/>
    </xf>
    <xf numFmtId="0" fontId="46" fillId="28" borderId="39" xfId="0" applyFont="1" applyFill="1" applyBorder="1" applyAlignment="1">
      <alignment wrapText="1"/>
    </xf>
    <xf numFmtId="0" fontId="47" fillId="29" borderId="36" xfId="0" applyFont="1" applyFill="1" applyBorder="1" applyAlignment="1">
      <alignment wrapText="1"/>
    </xf>
    <xf numFmtId="0" fontId="47" fillId="29" borderId="39" xfId="0" applyFont="1" applyFill="1" applyBorder="1" applyAlignment="1">
      <alignment wrapText="1"/>
    </xf>
    <xf numFmtId="0" fontId="12" fillId="0" borderId="7" xfId="0"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8" fillId="0" borderId="3" xfId="0" applyFont="1" applyBorder="1" applyAlignment="1">
      <alignment wrapText="1"/>
    </xf>
    <xf numFmtId="49" fontId="40" fillId="0" borderId="3" xfId="0" applyNumberFormat="1" applyFont="1" applyBorder="1" applyAlignment="1">
      <alignment horizontal="center" vertical="top" wrapText="1"/>
    </xf>
    <xf numFmtId="0" fontId="40" fillId="0" borderId="3" xfId="0" applyFont="1" applyBorder="1" applyAlignment="1">
      <alignment horizontal="left" vertical="top" wrapText="1"/>
    </xf>
    <xf numFmtId="0" fontId="40" fillId="0" borderId="3" xfId="0" applyFont="1" applyBorder="1" applyAlignment="1">
      <alignment horizontal="center" vertical="top" wrapText="1"/>
    </xf>
    <xf numFmtId="0" fontId="9" fillId="27" borderId="3" xfId="0" applyFont="1" applyFill="1" applyBorder="1" applyAlignment="1">
      <alignment vertical="top"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3" borderId="5" xfId="0" quotePrefix="1" applyFont="1" applyFill="1" applyBorder="1" applyAlignment="1">
      <alignment vertical="top" wrapText="1"/>
    </xf>
    <xf numFmtId="0" fontId="1" fillId="0" borderId="5" xfId="0" applyFont="1" applyBorder="1" applyAlignment="1">
      <alignment vertical="top" wrapText="1"/>
    </xf>
    <xf numFmtId="0" fontId="42"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3" borderId="32" xfId="0" applyFont="1" applyFill="1" applyBorder="1" applyAlignment="1">
      <alignment vertical="top"/>
    </xf>
    <xf numFmtId="0" fontId="6" fillId="23"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0" fontId="47" fillId="30" borderId="39" xfId="0" applyFont="1" applyFill="1" applyBorder="1" applyAlignment="1">
      <alignment wrapText="1"/>
    </xf>
    <xf numFmtId="0" fontId="4" fillId="30" borderId="3" xfId="0" applyFont="1" applyFill="1" applyBorder="1" applyAlignment="1">
      <alignment vertical="top" wrapText="1"/>
    </xf>
    <xf numFmtId="0" fontId="4" fillId="30" borderId="3" xfId="0" applyFont="1" applyFill="1" applyBorder="1" applyAlignment="1">
      <alignment horizontal="center" vertical="top" wrapText="1"/>
    </xf>
    <xf numFmtId="49" fontId="4" fillId="30" borderId="3" xfId="0" applyNumberFormat="1" applyFont="1" applyFill="1" applyBorder="1" applyAlignment="1">
      <alignment horizontal="center" vertical="top"/>
    </xf>
    <xf numFmtId="0" fontId="4" fillId="0" borderId="0" xfId="0" applyFont="1" applyAlignment="1">
      <alignment wrapText="1"/>
    </xf>
    <xf numFmtId="0" fontId="40" fillId="0" borderId="3" xfId="0" applyFont="1" applyBorder="1" applyAlignment="1">
      <alignment vertical="top" wrapText="1"/>
    </xf>
    <xf numFmtId="49" fontId="42" fillId="0" borderId="3" xfId="0" applyNumberFormat="1" applyFont="1" applyBorder="1" applyAlignment="1">
      <alignment horizontal="center" vertical="top" wrapText="1"/>
    </xf>
    <xf numFmtId="0" fontId="42" fillId="0" borderId="3" xfId="0" quotePrefix="1" applyFont="1" applyBorder="1" applyAlignment="1">
      <alignment horizontal="center" vertical="top" wrapText="1"/>
    </xf>
    <xf numFmtId="49" fontId="12" fillId="0" borderId="3" xfId="0" applyNumberFormat="1" applyFont="1" applyBorder="1" applyAlignment="1">
      <alignment horizontal="left"/>
    </xf>
    <xf numFmtId="49" fontId="15" fillId="0" borderId="3" xfId="0" applyNumberFormat="1" applyFont="1" applyBorder="1" applyAlignment="1">
      <alignment horizontal="left"/>
    </xf>
    <xf numFmtId="0" fontId="15" fillId="0" borderId="3" xfId="0" quotePrefix="1" applyFont="1" applyBorder="1" applyAlignment="1">
      <alignment horizontal="left" wrapText="1"/>
    </xf>
    <xf numFmtId="0" fontId="19" fillId="0" borderId="25" xfId="0" applyFont="1" applyBorder="1" applyAlignment="1">
      <alignment horizontal="center" vertical="center"/>
    </xf>
    <xf numFmtId="0" fontId="19" fillId="0" borderId="25" xfId="0" applyFont="1" applyBorder="1" applyAlignment="1">
      <alignment horizontal="left" vertical="center"/>
    </xf>
    <xf numFmtId="0" fontId="19" fillId="0" borderId="26" xfId="0" applyFont="1" applyBorder="1" applyAlignment="1">
      <alignment horizontal="center" vertical="center"/>
    </xf>
    <xf numFmtId="0" fontId="19" fillId="0" borderId="26" xfId="0" applyFont="1" applyBorder="1" applyAlignment="1">
      <alignment horizontal="left" vertical="center"/>
    </xf>
    <xf numFmtId="49" fontId="12" fillId="0" borderId="0" xfId="0" applyNumberFormat="1" applyFont="1" applyAlignment="1">
      <alignment horizontal="left"/>
    </xf>
    <xf numFmtId="49" fontId="12"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xf>
    <xf numFmtId="49" fontId="12" fillId="7" borderId="7" xfId="0" applyNumberFormat="1" applyFont="1" applyFill="1" applyBorder="1" applyAlignment="1">
      <alignment horizontal="center" vertical="center"/>
    </xf>
    <xf numFmtId="49" fontId="15"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vertical="center" wrapText="1"/>
    </xf>
    <xf numFmtId="49" fontId="12" fillId="0" borderId="0" xfId="0" applyNumberFormat="1" applyFont="1" applyAlignment="1">
      <alignment horizontal="center" vertical="center"/>
    </xf>
    <xf numFmtId="0" fontId="31" fillId="0" borderId="3" xfId="0" applyFont="1" applyBorder="1" applyAlignment="1">
      <alignment horizontal="center" vertical="center"/>
    </xf>
    <xf numFmtId="49" fontId="19" fillId="7" borderId="3" xfId="0" quotePrefix="1" applyNumberFormat="1" applyFont="1" applyFill="1" applyBorder="1" applyAlignment="1">
      <alignment horizontal="center"/>
    </xf>
    <xf numFmtId="0" fontId="19" fillId="7" borderId="3" xfId="0" applyFont="1" applyFill="1" applyBorder="1"/>
    <xf numFmtId="49" fontId="12" fillId="7" borderId="7" xfId="0" applyNumberFormat="1" applyFont="1" applyFill="1" applyBorder="1" applyAlignment="1">
      <alignment horizontal="left" vertical="top" wrapText="1"/>
    </xf>
    <xf numFmtId="0" fontId="16" fillId="31" borderId="5" xfId="0" applyFont="1" applyFill="1" applyBorder="1" applyAlignment="1">
      <alignment vertical="top" wrapText="1"/>
    </xf>
    <xf numFmtId="0" fontId="16" fillId="31" borderId="3" xfId="0" applyFont="1" applyFill="1" applyBorder="1" applyAlignment="1">
      <alignment horizontal="center" vertical="top"/>
    </xf>
    <xf numFmtId="49" fontId="16" fillId="31" borderId="3" xfId="0" applyNumberFormat="1" applyFont="1" applyFill="1" applyBorder="1" applyAlignment="1">
      <alignment horizontal="center" vertical="top" wrapText="1"/>
    </xf>
    <xf numFmtId="0" fontId="16" fillId="31" borderId="3" xfId="0" applyFont="1" applyFill="1" applyBorder="1" applyAlignment="1">
      <alignment vertical="top" wrapText="1"/>
    </xf>
    <xf numFmtId="0" fontId="16" fillId="31" borderId="3" xfId="0" applyFont="1" applyFill="1" applyBorder="1" applyAlignment="1">
      <alignment horizontal="center" vertical="top" wrapText="1"/>
    </xf>
    <xf numFmtId="0" fontId="14" fillId="0" borderId="0" xfId="2" applyBorder="1" applyAlignment="1" applyProtection="1">
      <alignment horizontal="center"/>
    </xf>
    <xf numFmtId="0" fontId="17" fillId="0" borderId="0" xfId="3" applyFont="1" applyBorder="1" applyAlignment="1" applyProtection="1">
      <alignment horizontal="center"/>
    </xf>
    <xf numFmtId="0" fontId="11" fillId="18" borderId="3" xfId="0" applyFont="1" applyFill="1" applyBorder="1" applyAlignment="1">
      <alignment horizontal="center" vertical="center" wrapText="1"/>
    </xf>
    <xf numFmtId="0" fontId="12" fillId="31" borderId="3" xfId="0" quotePrefix="1" applyFont="1" applyFill="1" applyBorder="1" applyAlignment="1">
      <alignment horizontal="left" wrapText="1"/>
    </xf>
    <xf numFmtId="0" fontId="12" fillId="31" borderId="3" xfId="0" applyFont="1" applyFill="1" applyBorder="1" applyAlignment="1">
      <alignment wrapText="1"/>
    </xf>
    <xf numFmtId="0" fontId="40" fillId="34" borderId="3" xfId="0" applyFont="1" applyFill="1" applyBorder="1" applyAlignment="1">
      <alignment vertical="top" wrapText="1"/>
    </xf>
    <xf numFmtId="49" fontId="42" fillId="34" borderId="3" xfId="0" applyNumberFormat="1" applyFont="1" applyFill="1" applyBorder="1" applyAlignment="1">
      <alignment horizontal="center" vertical="top" wrapText="1"/>
    </xf>
    <xf numFmtId="0" fontId="42" fillId="34" borderId="3" xfId="0" applyFont="1" applyFill="1" applyBorder="1" applyAlignment="1">
      <alignment vertical="top" wrapText="1"/>
    </xf>
    <xf numFmtId="0" fontId="42" fillId="34" borderId="3" xfId="0" applyFont="1" applyFill="1" applyBorder="1" applyAlignment="1">
      <alignment horizontal="center" vertical="top" wrapText="1"/>
    </xf>
    <xf numFmtId="0" fontId="40" fillId="34" borderId="5" xfId="0" applyFont="1" applyFill="1" applyBorder="1" applyAlignment="1">
      <alignment vertical="top" wrapText="1"/>
    </xf>
    <xf numFmtId="49" fontId="40" fillId="34" borderId="3" xfId="0" applyNumberFormat="1" applyFont="1" applyFill="1" applyBorder="1" applyAlignment="1">
      <alignment horizontal="center" vertical="top" wrapText="1"/>
    </xf>
    <xf numFmtId="0" fontId="42" fillId="34" borderId="3" xfId="0" quotePrefix="1" applyFont="1" applyFill="1" applyBorder="1" applyAlignment="1">
      <alignment horizontal="center" vertical="top" wrapText="1"/>
    </xf>
    <xf numFmtId="0" fontId="42" fillId="34" borderId="5" xfId="0" applyFont="1" applyFill="1" applyBorder="1" applyAlignment="1">
      <alignment vertical="top" wrapText="1"/>
    </xf>
    <xf numFmtId="49" fontId="42" fillId="34" borderId="3" xfId="0" applyNumberFormat="1" applyFont="1" applyFill="1" applyBorder="1" applyAlignment="1">
      <alignment horizontal="center" vertical="top"/>
    </xf>
    <xf numFmtId="0" fontId="42" fillId="34" borderId="3" xfId="0" applyFont="1" applyFill="1" applyBorder="1" applyAlignment="1">
      <alignment horizontal="center" vertical="top"/>
    </xf>
    <xf numFmtId="0" fontId="5" fillId="34" borderId="3" xfId="0" applyFont="1" applyFill="1" applyBorder="1" applyAlignment="1">
      <alignment horizontal="center" vertical="top" wrapText="1"/>
    </xf>
    <xf numFmtId="0" fontId="4" fillId="0" borderId="3" xfId="0" quotePrefix="1" applyFont="1" applyBorder="1" applyAlignment="1">
      <alignment horizontal="center" vertical="top" wrapText="1"/>
    </xf>
    <xf numFmtId="0" fontId="5" fillId="2" borderId="7" xfId="0" applyFont="1" applyFill="1" applyBorder="1" applyAlignment="1">
      <alignment horizontal="left" vertical="top" wrapText="1"/>
    </xf>
    <xf numFmtId="0" fontId="5" fillId="2" borderId="7" xfId="0" applyFont="1" applyFill="1" applyBorder="1" applyAlignment="1">
      <alignment horizontal="center" vertical="top"/>
    </xf>
    <xf numFmtId="0" fontId="5" fillId="21" borderId="9" xfId="0" applyFont="1" applyFill="1" applyBorder="1" applyAlignment="1">
      <alignment vertical="top" wrapText="1"/>
    </xf>
    <xf numFmtId="0" fontId="5" fillId="21" borderId="3" xfId="0" applyFont="1" applyFill="1" applyBorder="1" applyAlignment="1">
      <alignment vertical="top" wrapText="1"/>
    </xf>
    <xf numFmtId="0" fontId="5" fillId="21" borderId="3" xfId="0" applyFont="1" applyFill="1" applyBorder="1" applyAlignment="1">
      <alignment horizontal="center" vertical="top" wrapText="1"/>
    </xf>
    <xf numFmtId="49" fontId="5" fillId="21" borderId="3" xfId="0" quotePrefix="1" applyNumberFormat="1" applyFont="1" applyFill="1" applyBorder="1" applyAlignment="1">
      <alignment horizontal="center" vertical="top"/>
    </xf>
    <xf numFmtId="0" fontId="5" fillId="21" borderId="3" xfId="0" applyFont="1" applyFill="1" applyBorder="1" applyAlignment="1">
      <alignment horizontal="center" vertical="top"/>
    </xf>
    <xf numFmtId="49" fontId="5" fillId="21" borderId="3" xfId="0" applyNumberFormat="1" applyFont="1" applyFill="1" applyBorder="1" applyAlignment="1">
      <alignment horizontal="center" vertical="top"/>
    </xf>
    <xf numFmtId="164" fontId="5" fillId="21" borderId="7" xfId="0" applyNumberFormat="1" applyFont="1" applyFill="1" applyBorder="1" applyAlignment="1">
      <alignment horizontal="center" vertical="top"/>
    </xf>
    <xf numFmtId="0" fontId="5" fillId="21" borderId="7" xfId="0" applyFont="1" applyFill="1" applyBorder="1" applyAlignment="1">
      <alignment horizontal="left" vertical="top" wrapText="1"/>
    </xf>
    <xf numFmtId="0" fontId="5" fillId="21" borderId="7" xfId="0" applyFont="1" applyFill="1" applyBorder="1" applyAlignment="1">
      <alignment horizontal="center" vertical="top"/>
    </xf>
    <xf numFmtId="0" fontId="5" fillId="21" borderId="7" xfId="0" applyFont="1" applyFill="1" applyBorder="1" applyAlignment="1">
      <alignment horizontal="center" vertical="top" wrapText="1"/>
    </xf>
    <xf numFmtId="49" fontId="5" fillId="21" borderId="3" xfId="0" applyNumberFormat="1" applyFont="1" applyFill="1" applyBorder="1" applyAlignment="1">
      <alignment horizontal="center" vertical="top" wrapText="1"/>
    </xf>
    <xf numFmtId="0" fontId="4" fillId="21" borderId="3" xfId="0" applyFont="1" applyFill="1" applyBorder="1" applyAlignment="1">
      <alignment horizontal="center" vertical="top"/>
    </xf>
    <xf numFmtId="0" fontId="5" fillId="21" borderId="15" xfId="0" applyFont="1" applyFill="1" applyBorder="1" applyAlignment="1">
      <alignment horizontal="center" vertical="top"/>
    </xf>
    <xf numFmtId="0" fontId="5" fillId="21" borderId="6" xfId="0" applyFont="1" applyFill="1" applyBorder="1" applyAlignment="1">
      <alignment horizontal="left" vertical="top" wrapText="1"/>
    </xf>
    <xf numFmtId="0" fontId="5" fillId="21" borderId="3" xfId="0" applyFont="1" applyFill="1" applyBorder="1" applyAlignment="1">
      <alignment horizontal="left" vertical="top" wrapText="1"/>
    </xf>
    <xf numFmtId="0" fontId="5" fillId="21" borderId="5" xfId="0" applyFont="1" applyFill="1" applyBorder="1" applyAlignment="1">
      <alignment horizontal="left" vertical="top" wrapText="1"/>
    </xf>
    <xf numFmtId="0" fontId="5" fillId="21" borderId="5" xfId="0" applyFont="1" applyFill="1" applyBorder="1" applyAlignment="1">
      <alignment vertical="top" wrapText="1"/>
    </xf>
    <xf numFmtId="0" fontId="5" fillId="21" borderId="8" xfId="0" applyFont="1" applyFill="1" applyBorder="1" applyAlignment="1">
      <alignment horizontal="center" vertical="top"/>
    </xf>
    <xf numFmtId="0" fontId="4" fillId="21" borderId="7" xfId="0" applyFont="1" applyFill="1" applyBorder="1" applyAlignment="1">
      <alignment horizontal="center" vertical="top"/>
    </xf>
    <xf numFmtId="0" fontId="40" fillId="21" borderId="3" xfId="0" applyFont="1" applyFill="1" applyBorder="1" applyAlignment="1">
      <alignment vertical="top" wrapText="1"/>
    </xf>
    <xf numFmtId="49" fontId="42" fillId="21" borderId="3" xfId="0" applyNumberFormat="1" applyFont="1" applyFill="1" applyBorder="1" applyAlignment="1">
      <alignment horizontal="center" vertical="top" wrapText="1"/>
    </xf>
    <xf numFmtId="0" fontId="42" fillId="21" borderId="3" xfId="0" applyFont="1" applyFill="1" applyBorder="1" applyAlignment="1">
      <alignment vertical="top" wrapText="1"/>
    </xf>
    <xf numFmtId="0" fontId="42" fillId="21" borderId="3" xfId="0" applyFont="1" applyFill="1" applyBorder="1" applyAlignment="1">
      <alignment horizontal="center" vertical="top" wrapText="1"/>
    </xf>
    <xf numFmtId="0" fontId="5" fillId="21" borderId="3" xfId="0" applyFont="1" applyFill="1" applyBorder="1" applyAlignment="1">
      <alignment vertical="top"/>
    </xf>
    <xf numFmtId="0" fontId="5" fillId="21" borderId="3" xfId="0" quotePrefix="1" applyFont="1" applyFill="1" applyBorder="1" applyAlignment="1">
      <alignment horizontal="center" vertical="top"/>
    </xf>
    <xf numFmtId="164" fontId="5" fillId="21" borderId="3" xfId="0" applyNumberFormat="1" applyFont="1" applyFill="1" applyBorder="1" applyAlignment="1">
      <alignment horizontal="center" vertical="top"/>
    </xf>
    <xf numFmtId="0" fontId="4" fillId="21" borderId="7" xfId="0" applyFont="1" applyFill="1" applyBorder="1" applyAlignment="1">
      <alignment horizontal="center" vertical="center"/>
    </xf>
    <xf numFmtId="0" fontId="5" fillId="21" borderId="7" xfId="0" applyFont="1" applyFill="1" applyBorder="1" applyAlignment="1">
      <alignment vertical="top" wrapText="1"/>
    </xf>
    <xf numFmtId="0" fontId="4" fillId="21" borderId="3" xfId="0" applyFont="1" applyFill="1" applyBorder="1"/>
    <xf numFmtId="49" fontId="5" fillId="21" borderId="7" xfId="0" applyNumberFormat="1" applyFont="1" applyFill="1" applyBorder="1" applyAlignment="1">
      <alignment horizontal="center" vertical="top" wrapText="1"/>
    </xf>
    <xf numFmtId="0" fontId="4" fillId="21" borderId="7" xfId="0" applyFont="1" applyFill="1" applyBorder="1"/>
    <xf numFmtId="0" fontId="4" fillId="21" borderId="3" xfId="0" applyFont="1" applyFill="1" applyBorder="1" applyAlignment="1">
      <alignment horizontal="center"/>
    </xf>
    <xf numFmtId="0" fontId="4" fillId="21" borderId="8" xfId="0" applyFont="1" applyFill="1" applyBorder="1" applyAlignment="1">
      <alignment vertical="center"/>
    </xf>
    <xf numFmtId="0" fontId="5" fillId="21" borderId="15" xfId="0" applyFont="1" applyFill="1" applyBorder="1" applyAlignment="1">
      <alignment vertical="top" wrapText="1"/>
    </xf>
    <xf numFmtId="0" fontId="4" fillId="21" borderId="15" xfId="0" applyFont="1" applyFill="1" applyBorder="1" applyAlignment="1">
      <alignment horizontal="center"/>
    </xf>
    <xf numFmtId="0" fontId="5" fillId="21" borderId="7" xfId="0" applyFont="1" applyFill="1" applyBorder="1" applyAlignment="1">
      <alignment vertical="top"/>
    </xf>
    <xf numFmtId="0" fontId="4" fillId="21" borderId="3" xfId="0" applyFont="1" applyFill="1" applyBorder="1" applyAlignment="1">
      <alignment horizontal="center" vertical="center"/>
    </xf>
    <xf numFmtId="0" fontId="4" fillId="21" borderId="7" xfId="0" applyFont="1" applyFill="1" applyBorder="1" applyAlignment="1">
      <alignment vertical="center"/>
    </xf>
    <xf numFmtId="0" fontId="5" fillId="2" borderId="6" xfId="0" applyFont="1" applyFill="1" applyBorder="1" applyAlignment="1">
      <alignment vertical="top" wrapText="1"/>
    </xf>
    <xf numFmtId="0" fontId="5" fillId="21" borderId="6" xfId="0" applyFont="1" applyFill="1" applyBorder="1" applyAlignment="1">
      <alignment vertical="top" wrapText="1"/>
    </xf>
    <xf numFmtId="0" fontId="5" fillId="2" borderId="3" xfId="0" applyFont="1" applyFill="1" applyBorder="1" applyAlignment="1">
      <alignment horizontal="center" vertical="top" wrapText="1"/>
    </xf>
    <xf numFmtId="0" fontId="16" fillId="21" borderId="3" xfId="0" applyFont="1" applyFill="1" applyBorder="1" applyAlignment="1">
      <alignment horizontal="left" vertical="top" wrapText="1"/>
    </xf>
    <xf numFmtId="49" fontId="5" fillId="2" borderId="7" xfId="0" applyNumberFormat="1" applyFont="1" applyFill="1" applyBorder="1" applyAlignment="1">
      <alignment horizontal="center" vertical="top"/>
    </xf>
    <xf numFmtId="0" fontId="5" fillId="2" borderId="3" xfId="0" quotePrefix="1" applyFont="1" applyFill="1" applyBorder="1" applyAlignment="1">
      <alignment vertical="top" wrapText="1"/>
    </xf>
    <xf numFmtId="0" fontId="4" fillId="2" borderId="3" xfId="0" applyFont="1" applyFill="1" applyBorder="1" applyAlignment="1">
      <alignment horizontal="center" vertical="top"/>
    </xf>
    <xf numFmtId="49" fontId="4" fillId="2" borderId="3" xfId="0" applyNumberFormat="1" applyFont="1" applyFill="1" applyBorder="1" applyAlignment="1">
      <alignment horizontal="center" vertical="top" wrapText="1"/>
    </xf>
    <xf numFmtId="0" fontId="16" fillId="21" borderId="3" xfId="0" applyFont="1" applyFill="1" applyBorder="1" applyAlignment="1">
      <alignment vertical="top" wrapText="1"/>
    </xf>
    <xf numFmtId="0" fontId="16" fillId="21" borderId="3" xfId="0" applyFont="1" applyFill="1" applyBorder="1" applyAlignment="1">
      <alignment horizontal="center" vertical="top"/>
    </xf>
    <xf numFmtId="49" fontId="16" fillId="21" borderId="3" xfId="0" applyNumberFormat="1" applyFont="1" applyFill="1" applyBorder="1" applyAlignment="1">
      <alignment horizontal="center" vertical="top"/>
    </xf>
    <xf numFmtId="0" fontId="16" fillId="21" borderId="6" xfId="0" applyFont="1" applyFill="1" applyBorder="1" applyAlignment="1">
      <alignment vertical="top" wrapText="1"/>
    </xf>
    <xf numFmtId="0" fontId="16" fillId="21" borderId="3" xfId="0" applyFont="1" applyFill="1" applyBorder="1" applyAlignment="1">
      <alignment horizontal="center" vertical="top" wrapText="1"/>
    </xf>
    <xf numFmtId="0" fontId="16" fillId="21" borderId="7" xfId="0" applyFont="1" applyFill="1" applyBorder="1" applyAlignment="1">
      <alignment horizontal="left" vertical="top" wrapText="1"/>
    </xf>
    <xf numFmtId="0" fontId="16" fillId="21" borderId="7" xfId="0" applyFont="1" applyFill="1" applyBorder="1" applyAlignment="1">
      <alignment horizontal="center" vertical="top"/>
    </xf>
    <xf numFmtId="49" fontId="16" fillId="21" borderId="7" xfId="0" applyNumberFormat="1" applyFont="1" applyFill="1" applyBorder="1" applyAlignment="1">
      <alignment horizontal="center" vertical="top"/>
    </xf>
    <xf numFmtId="49" fontId="5" fillId="21" borderId="7" xfId="0" applyNumberFormat="1" applyFont="1" applyFill="1" applyBorder="1" applyAlignment="1">
      <alignment horizontal="center" vertical="top"/>
    </xf>
    <xf numFmtId="49" fontId="16" fillId="21" borderId="7" xfId="0" applyNumberFormat="1" applyFont="1" applyFill="1" applyBorder="1" applyAlignment="1">
      <alignment horizontal="center" vertical="top" wrapText="1"/>
    </xf>
    <xf numFmtId="49" fontId="16" fillId="21" borderId="3" xfId="0" applyNumberFormat="1" applyFont="1" applyFill="1" applyBorder="1" applyAlignment="1">
      <alignment horizontal="center" vertical="top" wrapText="1"/>
    </xf>
    <xf numFmtId="0" fontId="12" fillId="21" borderId="3" xfId="0" quotePrefix="1" applyFont="1" applyFill="1" applyBorder="1" applyAlignment="1">
      <alignment horizontal="center" vertical="top"/>
    </xf>
    <xf numFmtId="0" fontId="12" fillId="21" borderId="3" xfId="0" applyFont="1" applyFill="1" applyBorder="1" applyAlignment="1">
      <alignment wrapText="1"/>
    </xf>
    <xf numFmtId="0" fontId="12" fillId="21" borderId="3" xfId="0" quotePrefix="1" applyFont="1" applyFill="1" applyBorder="1" applyAlignment="1">
      <alignment horizontal="center"/>
    </xf>
    <xf numFmtId="0" fontId="12" fillId="21" borderId="6" xfId="0" quotePrefix="1" applyFont="1" applyFill="1" applyBorder="1" applyAlignment="1">
      <alignment horizontal="center"/>
    </xf>
    <xf numFmtId="0" fontId="49" fillId="21" borderId="3" xfId="0" quotePrefix="1" applyFont="1" applyFill="1" applyBorder="1" applyAlignment="1">
      <alignment horizontal="center"/>
    </xf>
    <xf numFmtId="0" fontId="49" fillId="21" borderId="3" xfId="0" applyFont="1" applyFill="1" applyBorder="1" applyAlignment="1">
      <alignment wrapText="1"/>
    </xf>
    <xf numFmtId="0" fontId="12" fillId="21" borderId="3" xfId="0" applyFont="1" applyFill="1" applyBorder="1" applyAlignment="1">
      <alignment horizontal="center" vertical="center"/>
    </xf>
    <xf numFmtId="0" fontId="12" fillId="21" borderId="3" xfId="0" applyFont="1" applyFill="1" applyBorder="1" applyAlignment="1">
      <alignment vertical="center" wrapText="1"/>
    </xf>
    <xf numFmtId="0" fontId="12" fillId="21" borderId="3" xfId="0" applyFont="1" applyFill="1" applyBorder="1" applyAlignment="1">
      <alignment vertical="center"/>
    </xf>
    <xf numFmtId="0" fontId="12" fillId="21" borderId="3" xfId="0" applyFont="1" applyFill="1" applyBorder="1" applyAlignment="1">
      <alignment horizontal="center" vertical="center" wrapText="1"/>
    </xf>
    <xf numFmtId="0" fontId="12" fillId="21" borderId="3" xfId="0" applyFont="1" applyFill="1" applyBorder="1" applyAlignment="1">
      <alignment horizontal="left" wrapText="1"/>
    </xf>
    <xf numFmtId="0" fontId="10" fillId="5"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0" xfId="0" applyFont="1" applyAlignment="1">
      <alignment vertical="top"/>
    </xf>
    <xf numFmtId="49" fontId="4" fillId="0" borderId="3" xfId="0" quotePrefix="1" applyNumberFormat="1" applyFont="1" applyBorder="1" applyAlignment="1">
      <alignment horizontal="center" vertical="top"/>
    </xf>
    <xf numFmtId="0" fontId="4" fillId="0" borderId="3" xfId="0" quotePrefix="1" applyFont="1" applyBorder="1" applyAlignment="1">
      <alignment vertical="top"/>
    </xf>
    <xf numFmtId="0" fontId="4" fillId="0" borderId="3" xfId="0" quotePrefix="1" applyFont="1" applyBorder="1" applyAlignment="1">
      <alignment horizontal="left" vertical="top" wrapText="1"/>
    </xf>
    <xf numFmtId="0" fontId="4" fillId="0" borderId="3" xfId="0" quotePrefix="1" applyFont="1" applyBorder="1" applyAlignment="1">
      <alignment vertical="top" wrapText="1"/>
    </xf>
    <xf numFmtId="0" fontId="48" fillId="21" borderId="3" xfId="0" applyFont="1" applyFill="1" applyBorder="1" applyAlignment="1">
      <alignment horizontal="center" vertical="top" wrapText="1"/>
    </xf>
    <xf numFmtId="0" fontId="5" fillId="31" borderId="3" xfId="0" applyFont="1" applyFill="1" applyBorder="1" applyAlignment="1">
      <alignment horizontal="center" vertical="top" wrapText="1"/>
    </xf>
    <xf numFmtId="0" fontId="1" fillId="0" borderId="3" xfId="0" applyFont="1" applyBorder="1" applyAlignment="1">
      <alignment horizontal="left" vertical="top" wrapText="1"/>
    </xf>
    <xf numFmtId="49" fontId="4" fillId="20" borderId="3" xfId="0" quotePrefix="1" applyNumberFormat="1" applyFont="1" applyFill="1" applyBorder="1" applyAlignment="1">
      <alignment horizontal="center" vertical="top" wrapText="1"/>
    </xf>
    <xf numFmtId="0" fontId="10" fillId="20" borderId="3" xfId="0" quotePrefix="1" applyFont="1" applyFill="1" applyBorder="1" applyAlignment="1">
      <alignment horizontal="center" vertical="top" wrapText="1"/>
    </xf>
    <xf numFmtId="0" fontId="10" fillId="20" borderId="3" xfId="0" quotePrefix="1" applyFont="1" applyFill="1" applyBorder="1" applyAlignment="1">
      <alignment vertical="top" wrapText="1"/>
    </xf>
    <xf numFmtId="0" fontId="4" fillId="20" borderId="3" xfId="0" quotePrefix="1" applyFont="1" applyFill="1" applyBorder="1" applyAlignment="1">
      <alignment horizontal="center" vertical="top"/>
    </xf>
    <xf numFmtId="0" fontId="5" fillId="21" borderId="8" xfId="0" applyFont="1" applyFill="1" applyBorder="1" applyAlignment="1">
      <alignment vertical="top"/>
    </xf>
    <xf numFmtId="0" fontId="35" fillId="20" borderId="6" xfId="0" applyFont="1" applyFill="1" applyBorder="1" applyAlignment="1">
      <alignment horizontal="left" vertical="center"/>
    </xf>
    <xf numFmtId="0" fontId="5" fillId="20" borderId="4" xfId="0" applyFont="1" applyFill="1" applyBorder="1" applyAlignment="1">
      <alignment horizontal="justify" vertical="top" wrapText="1"/>
    </xf>
    <xf numFmtId="0" fontId="5" fillId="20" borderId="4" xfId="0" applyFont="1" applyFill="1" applyBorder="1" applyAlignment="1">
      <alignment horizontal="center" vertical="center"/>
    </xf>
    <xf numFmtId="0" fontId="4" fillId="20" borderId="4" xfId="0" applyFont="1" applyFill="1" applyBorder="1"/>
    <xf numFmtId="0" fontId="4" fillId="20" borderId="4" xfId="0" applyFont="1" applyFill="1" applyBorder="1" applyAlignment="1">
      <alignment vertical="top"/>
    </xf>
    <xf numFmtId="0" fontId="4" fillId="20" borderId="5" xfId="0" applyFont="1" applyFill="1" applyBorder="1"/>
    <xf numFmtId="0" fontId="4" fillId="20" borderId="24" xfId="0" applyFont="1" applyFill="1" applyBorder="1"/>
    <xf numFmtId="0" fontId="4" fillId="20" borderId="17" xfId="0" applyFont="1" applyFill="1" applyBorder="1"/>
    <xf numFmtId="0" fontId="11" fillId="20" borderId="6" xfId="0" applyFont="1" applyFill="1" applyBorder="1"/>
    <xf numFmtId="0" fontId="15" fillId="20" borderId="16" xfId="0" applyFont="1" applyFill="1" applyBorder="1" applyAlignment="1">
      <alignment horizontal="justify" vertical="top" wrapText="1"/>
    </xf>
    <xf numFmtId="0" fontId="15" fillId="20" borderId="16" xfId="0" applyFont="1" applyFill="1" applyBorder="1" applyAlignment="1">
      <alignment horizontal="center" vertical="center"/>
    </xf>
    <xf numFmtId="0" fontId="4" fillId="20" borderId="4" xfId="0" applyFont="1" applyFill="1" applyBorder="1" applyAlignment="1">
      <alignment horizontal="center"/>
    </xf>
    <xf numFmtId="0" fontId="11" fillId="20" borderId="20" xfId="0" applyFont="1" applyFill="1" applyBorder="1"/>
    <xf numFmtId="0" fontId="15" fillId="20" borderId="4" xfId="0" applyFont="1" applyFill="1" applyBorder="1" applyAlignment="1">
      <alignment horizontal="justify" vertical="top" wrapText="1"/>
    </xf>
    <xf numFmtId="0" fontId="15" fillId="20" borderId="4" xfId="0" applyFont="1" applyFill="1" applyBorder="1" applyAlignment="1">
      <alignment horizontal="center" vertical="center"/>
    </xf>
    <xf numFmtId="0" fontId="12" fillId="20" borderId="4" xfId="0" applyFont="1" applyFill="1" applyBorder="1"/>
    <xf numFmtId="0" fontId="12" fillId="20" borderId="4" xfId="0" applyFont="1" applyFill="1" applyBorder="1" applyAlignment="1">
      <alignment vertical="top"/>
    </xf>
    <xf numFmtId="0" fontId="15" fillId="20" borderId="3" xfId="0" applyFont="1" applyFill="1" applyBorder="1" applyAlignment="1">
      <alignment vertical="top" wrapText="1"/>
    </xf>
    <xf numFmtId="0" fontId="15" fillId="20" borderId="24" xfId="0" applyFont="1" applyFill="1" applyBorder="1"/>
    <xf numFmtId="0" fontId="15" fillId="20" borderId="17" xfId="0" applyFont="1" applyFill="1" applyBorder="1"/>
    <xf numFmtId="0" fontId="12" fillId="20" borderId="5" xfId="0" applyFont="1" applyFill="1" applyBorder="1"/>
    <xf numFmtId="49" fontId="4" fillId="20" borderId="3" xfId="0" quotePrefix="1" applyNumberFormat="1" applyFont="1" applyFill="1" applyBorder="1" applyAlignment="1">
      <alignment horizontal="center" vertical="top"/>
    </xf>
    <xf numFmtId="0" fontId="4" fillId="20" borderId="3" xfId="0" quotePrefix="1" applyFont="1" applyFill="1" applyBorder="1" applyAlignment="1">
      <alignment vertical="top" wrapText="1"/>
    </xf>
    <xf numFmtId="0" fontId="4" fillId="20" borderId="3" xfId="0" quotePrefix="1" applyFont="1" applyFill="1" applyBorder="1" applyAlignment="1">
      <alignment horizontal="center" vertical="top" wrapText="1"/>
    </xf>
    <xf numFmtId="0" fontId="10" fillId="20" borderId="3" xfId="0" applyFont="1" applyFill="1" applyBorder="1" applyAlignment="1">
      <alignment horizontal="left" vertical="center" readingOrder="1"/>
    </xf>
    <xf numFmtId="0" fontId="10" fillId="20" borderId="6" xfId="0" applyFont="1" applyFill="1" applyBorder="1" applyAlignment="1">
      <alignment vertical="top"/>
    </xf>
    <xf numFmtId="0" fontId="10" fillId="20" borderId="4" xfId="0" applyFont="1" applyFill="1" applyBorder="1" applyAlignment="1">
      <alignment vertical="top"/>
    </xf>
    <xf numFmtId="0" fontId="10" fillId="20" borderId="5" xfId="0" applyFont="1" applyFill="1" applyBorder="1" applyAlignment="1">
      <alignment horizontal="center" vertical="top"/>
    </xf>
    <xf numFmtId="0" fontId="10" fillId="20" borderId="6" xfId="0" applyFont="1" applyFill="1" applyBorder="1" applyAlignment="1">
      <alignment vertical="center" readingOrder="1"/>
    </xf>
    <xf numFmtId="0" fontId="10" fillId="20" borderId="4" xfId="0" applyFont="1" applyFill="1" applyBorder="1" applyAlignment="1">
      <alignment vertical="center" readingOrder="1"/>
    </xf>
    <xf numFmtId="0" fontId="10" fillId="20" borderId="5" xfId="0" applyFont="1" applyFill="1" applyBorder="1" applyAlignment="1">
      <alignment horizontal="center" vertical="top" readingOrder="1"/>
    </xf>
    <xf numFmtId="0" fontId="10" fillId="5" borderId="3" xfId="0" applyFont="1" applyFill="1" applyBorder="1" applyAlignment="1">
      <alignment horizontal="center" vertical="top" wrapText="1"/>
    </xf>
    <xf numFmtId="0" fontId="5" fillId="20" borderId="7" xfId="0" applyFont="1" applyFill="1" applyBorder="1" applyAlignment="1">
      <alignment horizontal="center" vertical="top"/>
    </xf>
    <xf numFmtId="0" fontId="5" fillId="20" borderId="7" xfId="0" applyFont="1" applyFill="1" applyBorder="1" applyAlignment="1">
      <alignment horizontal="left" vertical="top" wrapText="1"/>
    </xf>
    <xf numFmtId="0" fontId="5" fillId="20" borderId="7" xfId="0" applyFont="1" applyFill="1" applyBorder="1" applyAlignment="1">
      <alignment horizontal="center" vertical="top" wrapText="1"/>
    </xf>
    <xf numFmtId="0" fontId="4" fillId="20" borderId="7" xfId="0" applyFont="1" applyFill="1" applyBorder="1" applyAlignment="1">
      <alignment horizontal="center" vertical="top"/>
    </xf>
    <xf numFmtId="0" fontId="5" fillId="31" borderId="5" xfId="0" applyFont="1" applyFill="1" applyBorder="1" applyAlignment="1">
      <alignment vertical="top" wrapText="1"/>
    </xf>
    <xf numFmtId="0" fontId="5" fillId="31" borderId="3" xfId="0" applyFont="1" applyFill="1" applyBorder="1" applyAlignment="1">
      <alignment vertical="top" wrapText="1"/>
    </xf>
    <xf numFmtId="49" fontId="25" fillId="0" borderId="5" xfId="0" applyNumberFormat="1" applyFont="1" applyBorder="1" applyAlignment="1">
      <alignment horizontal="center" vertical="top" wrapText="1"/>
    </xf>
    <xf numFmtId="49" fontId="25" fillId="0" borderId="3" xfId="0" quotePrefix="1" applyNumberFormat="1" applyFont="1" applyBorder="1" applyAlignment="1">
      <alignment horizontal="center" vertical="top" wrapText="1"/>
    </xf>
    <xf numFmtId="0" fontId="15" fillId="21" borderId="3" xfId="0" quotePrefix="1" applyFont="1" applyFill="1" applyBorder="1" applyAlignment="1">
      <alignment horizontal="center"/>
    </xf>
    <xf numFmtId="0" fontId="15" fillId="21" borderId="3" xfId="0" applyFont="1" applyFill="1" applyBorder="1" applyAlignment="1">
      <alignment horizontal="left" wrapText="1"/>
    </xf>
    <xf numFmtId="49" fontId="5" fillId="21" borderId="9" xfId="0" applyNumberFormat="1" applyFont="1" applyFill="1" applyBorder="1" applyAlignment="1">
      <alignment horizontal="center" vertical="top" wrapText="1"/>
    </xf>
    <xf numFmtId="49" fontId="5" fillId="21" borderId="9" xfId="0" applyNumberFormat="1" applyFont="1" applyFill="1" applyBorder="1" applyAlignment="1">
      <alignment horizontal="center" vertical="top"/>
    </xf>
    <xf numFmtId="0" fontId="10" fillId="2" borderId="0" xfId="0" applyFont="1" applyFill="1" applyAlignment="1">
      <alignment horizontal="left" vertical="top"/>
    </xf>
    <xf numFmtId="49" fontId="4" fillId="2" borderId="0" xfId="0" applyNumberFormat="1" applyFont="1" applyFill="1" applyAlignment="1">
      <alignment vertical="top" wrapText="1"/>
    </xf>
    <xf numFmtId="0" fontId="5" fillId="2" borderId="0" xfId="0" applyFont="1" applyFill="1" applyAlignment="1">
      <alignment wrapText="1"/>
    </xf>
    <xf numFmtId="0" fontId="24" fillId="2" borderId="0" xfId="0" applyFont="1" applyFill="1"/>
    <xf numFmtId="0" fontId="33" fillId="2" borderId="0" xfId="0" applyFont="1" applyFill="1" applyAlignment="1">
      <alignment vertical="center"/>
    </xf>
    <xf numFmtId="0" fontId="5" fillId="2" borderId="0" xfId="0" applyFont="1" applyFill="1" applyAlignment="1">
      <alignment horizontal="center" vertical="top" wrapText="1"/>
    </xf>
    <xf numFmtId="0" fontId="27" fillId="2" borderId="0" xfId="0" applyFont="1" applyFill="1" applyAlignment="1">
      <alignment vertical="top"/>
    </xf>
    <xf numFmtId="0" fontId="27" fillId="2" borderId="0" xfId="0" applyFont="1" applyFill="1" applyAlignment="1">
      <alignment vertical="top" wrapText="1"/>
    </xf>
    <xf numFmtId="0" fontId="34" fillId="2" borderId="0" xfId="0" applyFont="1" applyFill="1" applyAlignment="1">
      <alignment horizontal="left" vertical="top"/>
    </xf>
    <xf numFmtId="49" fontId="34" fillId="2" borderId="0" xfId="0" applyNumberFormat="1" applyFont="1" applyFill="1" applyAlignment="1">
      <alignment horizontal="center" vertical="top"/>
    </xf>
    <xf numFmtId="0" fontId="34" fillId="2" borderId="0" xfId="0" applyFont="1" applyFill="1" applyAlignment="1">
      <alignment horizontal="center" vertical="top"/>
    </xf>
    <xf numFmtId="0" fontId="27" fillId="2" borderId="0" xfId="0" applyFont="1" applyFill="1" applyAlignment="1">
      <alignment horizontal="left" vertical="center"/>
    </xf>
    <xf numFmtId="0" fontId="27" fillId="2" borderId="0" xfId="0" applyFont="1" applyFill="1" applyAlignment="1">
      <alignment horizontal="center" vertical="top"/>
    </xf>
    <xf numFmtId="49" fontId="27" fillId="2" borderId="0" xfId="0" applyNumberFormat="1" applyFont="1" applyFill="1" applyAlignment="1">
      <alignment horizontal="center" vertical="top"/>
    </xf>
    <xf numFmtId="0" fontId="27" fillId="2" borderId="0" xfId="0" applyFont="1" applyFill="1" applyAlignment="1">
      <alignment horizontal="center" vertical="top" wrapText="1"/>
    </xf>
    <xf numFmtId="0" fontId="10" fillId="5" borderId="3" xfId="0" applyFont="1" applyFill="1" applyBorder="1" applyAlignment="1">
      <alignment vertical="center" wrapText="1"/>
    </xf>
    <xf numFmtId="0" fontId="10" fillId="5" borderId="3" xfId="0" applyFont="1" applyFill="1" applyBorder="1" applyAlignment="1">
      <alignment horizontal="left" vertical="center" wrapText="1"/>
    </xf>
    <xf numFmtId="0" fontId="11" fillId="5" borderId="3" xfId="0" applyFont="1" applyFill="1" applyBorder="1" applyAlignment="1">
      <alignment horizontal="center"/>
    </xf>
    <xf numFmtId="0" fontId="11" fillId="5" borderId="3" xfId="0" applyFont="1" applyFill="1" applyBorder="1"/>
    <xf numFmtId="0" fontId="12" fillId="30" borderId="3" xfId="0" applyFont="1" applyFill="1" applyBorder="1" applyAlignment="1">
      <alignment horizontal="center"/>
    </xf>
    <xf numFmtId="0" fontId="12" fillId="30" borderId="3" xfId="0" applyFont="1" applyFill="1" applyBorder="1" applyAlignment="1">
      <alignment wrapText="1"/>
    </xf>
    <xf numFmtId="0" fontId="12" fillId="21" borderId="3" xfId="0" applyFont="1" applyFill="1" applyBorder="1" applyAlignment="1">
      <alignment horizontal="center"/>
    </xf>
    <xf numFmtId="49" fontId="12" fillId="21" borderId="3" xfId="0" applyNumberFormat="1" applyFont="1" applyFill="1" applyBorder="1" applyAlignment="1">
      <alignment horizontal="center"/>
    </xf>
    <xf numFmtId="0" fontId="40" fillId="25" borderId="3" xfId="0" applyFont="1" applyFill="1" applyBorder="1" applyAlignment="1">
      <alignment horizontal="center" vertical="top"/>
    </xf>
    <xf numFmtId="0" fontId="40" fillId="0" borderId="5" xfId="0" applyFont="1" applyBorder="1" applyAlignment="1">
      <alignment horizontal="center" vertical="top" wrapText="1"/>
    </xf>
    <xf numFmtId="0" fontId="40" fillId="25" borderId="8" xfId="0" applyFont="1" applyFill="1" applyBorder="1" applyAlignment="1">
      <alignment horizontal="center" vertical="top"/>
    </xf>
    <xf numFmtId="0" fontId="40" fillId="0" borderId="22" xfId="0" applyFont="1" applyBorder="1" applyAlignment="1">
      <alignment vertical="top" wrapText="1"/>
    </xf>
    <xf numFmtId="0" fontId="40" fillId="0" borderId="22" xfId="0" applyFont="1" applyBorder="1" applyAlignment="1">
      <alignment horizontal="center" vertical="top" wrapText="1"/>
    </xf>
    <xf numFmtId="0" fontId="40" fillId="35" borderId="8" xfId="0" applyFont="1" applyFill="1" applyBorder="1" applyAlignment="1">
      <alignment horizontal="center" vertical="top"/>
    </xf>
    <xf numFmtId="0" fontId="40" fillId="36" borderId="8" xfId="0" applyFont="1" applyFill="1" applyBorder="1" applyAlignment="1">
      <alignment horizontal="center" vertical="top"/>
    </xf>
    <xf numFmtId="0" fontId="51" fillId="0" borderId="22" xfId="0" applyFont="1" applyBorder="1" applyAlignment="1">
      <alignment vertical="top" wrapText="1"/>
    </xf>
    <xf numFmtId="0" fontId="51" fillId="0" borderId="22" xfId="0" applyFont="1" applyBorder="1" applyAlignment="1">
      <alignment horizontal="center" vertical="top" wrapText="1"/>
    </xf>
    <xf numFmtId="0" fontId="51" fillId="0" borderId="18" xfId="0" applyFont="1" applyBorder="1" applyAlignment="1">
      <alignment vertical="top" wrapText="1"/>
    </xf>
    <xf numFmtId="0" fontId="51" fillId="38" borderId="22" xfId="0" applyFont="1" applyFill="1" applyBorder="1" applyAlignment="1">
      <alignment vertical="top" wrapText="1"/>
    </xf>
    <xf numFmtId="0" fontId="40" fillId="0" borderId="22" xfId="0" quotePrefix="1" applyFont="1" applyBorder="1" applyAlignment="1">
      <alignment vertical="top" wrapText="1"/>
    </xf>
    <xf numFmtId="0" fontId="40" fillId="39" borderId="8" xfId="0" applyFont="1" applyFill="1" applyBorder="1" applyAlignment="1">
      <alignment horizontal="center" vertical="top"/>
    </xf>
    <xf numFmtId="0" fontId="9" fillId="0" borderId="22" xfId="0" applyFont="1" applyBorder="1" applyAlignment="1">
      <alignment horizontal="center" vertical="top"/>
    </xf>
    <xf numFmtId="0" fontId="9" fillId="0" borderId="22" xfId="0" applyFont="1" applyBorder="1" applyAlignment="1">
      <alignment vertical="top"/>
    </xf>
    <xf numFmtId="0" fontId="40" fillId="40" borderId="8" xfId="0" applyFont="1" applyFill="1" applyBorder="1" applyAlignment="1">
      <alignment horizontal="center" vertical="top"/>
    </xf>
    <xf numFmtId="14" fontId="40" fillId="42" borderId="8" xfId="0" applyNumberFormat="1" applyFont="1" applyFill="1" applyBorder="1" applyAlignment="1">
      <alignment horizontal="center" vertical="top"/>
    </xf>
    <xf numFmtId="0" fontId="40" fillId="0" borderId="18" xfId="0" applyFont="1" applyBorder="1" applyAlignment="1">
      <alignment vertical="top" wrapText="1"/>
    </xf>
    <xf numFmtId="14" fontId="40" fillId="43" borderId="8" xfId="0" applyNumberFormat="1" applyFont="1" applyFill="1" applyBorder="1" applyAlignment="1">
      <alignment horizontal="center" vertical="top"/>
    </xf>
    <xf numFmtId="0" fontId="40" fillId="41" borderId="22" xfId="0" applyFont="1" applyFill="1" applyBorder="1" applyAlignment="1">
      <alignment vertical="top" wrapText="1"/>
    </xf>
    <xf numFmtId="0" fontId="40" fillId="41" borderId="8" xfId="0" applyFont="1" applyFill="1" applyBorder="1" applyAlignment="1">
      <alignment horizontal="center" vertical="top"/>
    </xf>
    <xf numFmtId="0" fontId="40" fillId="38" borderId="8" xfId="0" applyFont="1" applyFill="1" applyBorder="1" applyAlignment="1">
      <alignment horizontal="center" vertical="top"/>
    </xf>
    <xf numFmtId="14" fontId="40" fillId="44" borderId="8" xfId="0" applyNumberFormat="1" applyFont="1" applyFill="1" applyBorder="1" applyAlignment="1">
      <alignment horizontal="center" vertical="top"/>
    </xf>
    <xf numFmtId="0" fontId="40" fillId="44" borderId="22" xfId="0" applyFont="1" applyFill="1" applyBorder="1" applyAlignment="1">
      <alignment vertical="top" wrapText="1"/>
    </xf>
    <xf numFmtId="0" fontId="40" fillId="44" borderId="8" xfId="0" applyFont="1" applyFill="1" applyBorder="1" applyAlignment="1">
      <alignment horizontal="center" vertical="top"/>
    </xf>
    <xf numFmtId="14" fontId="40" fillId="45" borderId="8" xfId="0" applyNumberFormat="1" applyFont="1" applyFill="1" applyBorder="1" applyAlignment="1">
      <alignment horizontal="center" vertical="top"/>
    </xf>
    <xf numFmtId="0" fontId="40" fillId="45" borderId="22" xfId="0" applyFont="1" applyFill="1" applyBorder="1" applyAlignment="1">
      <alignment vertical="top" wrapText="1"/>
    </xf>
    <xf numFmtId="14" fontId="40" fillId="37" borderId="8" xfId="0" applyNumberFormat="1" applyFont="1" applyFill="1" applyBorder="1" applyAlignment="1">
      <alignment horizontal="center" vertical="top"/>
    </xf>
    <xf numFmtId="0" fontId="40" fillId="37" borderId="22" xfId="0" applyFont="1" applyFill="1" applyBorder="1" applyAlignment="1">
      <alignment vertical="top" wrapText="1"/>
    </xf>
    <xf numFmtId="0" fontId="40" fillId="46" borderId="8" xfId="0" applyFont="1" applyFill="1" applyBorder="1" applyAlignment="1">
      <alignment horizontal="center" vertical="top"/>
    </xf>
    <xf numFmtId="0" fontId="40" fillId="46" borderId="22" xfId="0" applyFont="1" applyFill="1" applyBorder="1" applyAlignment="1">
      <alignment vertical="top" wrapText="1"/>
    </xf>
    <xf numFmtId="0" fontId="1" fillId="46" borderId="22" xfId="0" applyFont="1" applyFill="1" applyBorder="1" applyAlignment="1">
      <alignment vertical="top" wrapText="1"/>
    </xf>
    <xf numFmtId="0" fontId="40" fillId="47" borderId="8" xfId="0" applyFont="1" applyFill="1" applyBorder="1" applyAlignment="1">
      <alignment horizontal="center" vertical="top"/>
    </xf>
    <xf numFmtId="0" fontId="40" fillId="47" borderId="22" xfId="0" applyFont="1" applyFill="1" applyBorder="1" applyAlignment="1">
      <alignment vertical="top" wrapText="1"/>
    </xf>
    <xf numFmtId="0" fontId="40" fillId="48" borderId="8" xfId="0" applyFont="1" applyFill="1" applyBorder="1" applyAlignment="1">
      <alignment horizontal="center" vertical="top"/>
    </xf>
    <xf numFmtId="0" fontId="40" fillId="48" borderId="22" xfId="0" applyFont="1" applyFill="1" applyBorder="1" applyAlignment="1">
      <alignment vertical="top" wrapText="1"/>
    </xf>
    <xf numFmtId="165" fontId="40" fillId="48" borderId="22" xfId="0" applyNumberFormat="1" applyFont="1" applyFill="1" applyBorder="1" applyAlignment="1">
      <alignment horizontal="center" vertical="top" wrapText="1"/>
    </xf>
    <xf numFmtId="165" fontId="11" fillId="50" borderId="3" xfId="0" applyNumberFormat="1" applyFont="1" applyFill="1" applyBorder="1" applyAlignment="1">
      <alignment horizontal="center" vertical="top"/>
    </xf>
    <xf numFmtId="0" fontId="11" fillId="50" borderId="3" xfId="0" applyFont="1" applyFill="1" applyBorder="1" applyAlignment="1">
      <alignment vertical="top"/>
    </xf>
    <xf numFmtId="0" fontId="11" fillId="50" borderId="3" xfId="0" applyFont="1" applyFill="1" applyBorder="1" applyAlignment="1">
      <alignment horizontal="center" vertical="top"/>
    </xf>
    <xf numFmtId="166" fontId="11" fillId="50" borderId="3" xfId="0" applyNumberFormat="1" applyFont="1" applyFill="1" applyBorder="1" applyAlignment="1">
      <alignment horizontal="center" vertical="top"/>
    </xf>
    <xf numFmtId="165" fontId="4" fillId="51" borderId="3" xfId="0" applyNumberFormat="1" applyFont="1" applyFill="1" applyBorder="1" applyAlignment="1">
      <alignment horizontal="center" vertical="top" wrapText="1"/>
    </xf>
    <xf numFmtId="0" fontId="4" fillId="51" borderId="3" xfId="0" applyFont="1" applyFill="1" applyBorder="1" applyAlignment="1">
      <alignment vertical="top" wrapText="1"/>
    </xf>
    <xf numFmtId="0" fontId="4" fillId="51" borderId="3" xfId="0" applyFont="1" applyFill="1" applyBorder="1" applyAlignment="1">
      <alignment horizontal="center" vertical="top" wrapText="1"/>
    </xf>
    <xf numFmtId="0" fontId="4" fillId="51" borderId="3" xfId="0" quotePrefix="1" applyFont="1" applyFill="1" applyBorder="1" applyAlignment="1">
      <alignment horizontal="center" vertical="top" wrapText="1"/>
    </xf>
    <xf numFmtId="165" fontId="40" fillId="51" borderId="3" xfId="0" quotePrefix="1" applyNumberFormat="1" applyFont="1" applyFill="1" applyBorder="1" applyAlignment="1">
      <alignment horizontal="center" vertical="top" wrapText="1"/>
    </xf>
    <xf numFmtId="0" fontId="4" fillId="51" borderId="3" xfId="0" applyFont="1" applyFill="1" applyBorder="1" applyAlignment="1">
      <alignment horizontal="left" vertical="top" wrapText="1"/>
    </xf>
    <xf numFmtId="0" fontId="5" fillId="51" borderId="3" xfId="0" applyFont="1" applyFill="1" applyBorder="1" applyAlignment="1">
      <alignment vertical="top" wrapText="1"/>
    </xf>
    <xf numFmtId="0" fontId="5" fillId="51" borderId="3" xfId="0" applyFont="1" applyFill="1" applyBorder="1" applyAlignment="1">
      <alignment horizontal="center" vertical="top" wrapText="1"/>
    </xf>
    <xf numFmtId="0" fontId="5" fillId="51" borderId="3" xfId="0" quotePrefix="1" applyFont="1" applyFill="1" applyBorder="1" applyAlignment="1">
      <alignment horizontal="center" vertical="top" wrapText="1"/>
    </xf>
    <xf numFmtId="165" fontId="4" fillId="51" borderId="7" xfId="0" applyNumberFormat="1" applyFont="1" applyFill="1" applyBorder="1" applyAlignment="1">
      <alignment horizontal="center" vertical="top" wrapText="1"/>
    </xf>
    <xf numFmtId="0" fontId="4" fillId="51" borderId="7" xfId="0" applyFont="1" applyFill="1" applyBorder="1" applyAlignment="1">
      <alignment vertical="top" wrapText="1"/>
    </xf>
    <xf numFmtId="0" fontId="4" fillId="51" borderId="7" xfId="0" applyFont="1" applyFill="1" applyBorder="1" applyAlignment="1">
      <alignment horizontal="left" vertical="top" wrapText="1"/>
    </xf>
    <xf numFmtId="0" fontId="4" fillId="51" borderId="7" xfId="0" quotePrefix="1" applyFont="1" applyFill="1" applyBorder="1" applyAlignment="1">
      <alignment horizontal="center" vertical="top" wrapText="1"/>
    </xf>
    <xf numFmtId="165" fontId="40" fillId="51" borderId="7" xfId="0" quotePrefix="1" applyNumberFormat="1" applyFont="1" applyFill="1" applyBorder="1" applyAlignment="1">
      <alignment horizontal="center" vertical="top" wrapText="1"/>
    </xf>
    <xf numFmtId="165" fontId="4" fillId="51" borderId="27" xfId="0" applyNumberFormat="1" applyFont="1" applyFill="1" applyBorder="1" applyAlignment="1">
      <alignment horizontal="center" vertical="top" wrapText="1"/>
    </xf>
    <xf numFmtId="0" fontId="4" fillId="51" borderId="27" xfId="0" applyFont="1" applyFill="1" applyBorder="1" applyAlignment="1">
      <alignment vertical="top" wrapText="1"/>
    </xf>
    <xf numFmtId="0" fontId="4" fillId="51" borderId="27" xfId="0" applyFont="1" applyFill="1" applyBorder="1" applyAlignment="1">
      <alignment horizontal="center" vertical="top" wrapText="1"/>
    </xf>
    <xf numFmtId="0" fontId="4" fillId="51" borderId="27" xfId="0" quotePrefix="1" applyFont="1" applyFill="1" applyBorder="1" applyAlignment="1">
      <alignment horizontal="center" vertical="top" wrapText="1"/>
    </xf>
    <xf numFmtId="165" fontId="40" fillId="51" borderId="27" xfId="0" quotePrefix="1" applyNumberFormat="1" applyFont="1" applyFill="1" applyBorder="1" applyAlignment="1">
      <alignment horizontal="center" vertical="top" wrapText="1"/>
    </xf>
    <xf numFmtId="165" fontId="5" fillId="4" borderId="8" xfId="0" applyNumberFormat="1" applyFont="1" applyFill="1" applyBorder="1" applyAlignment="1">
      <alignment horizontal="center" vertical="top"/>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top"/>
    </xf>
    <xf numFmtId="165" fontId="5" fillId="4" borderId="40" xfId="0" applyNumberFormat="1" applyFont="1" applyFill="1" applyBorder="1" applyAlignment="1">
      <alignment horizontal="center" vertical="top"/>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top"/>
    </xf>
    <xf numFmtId="165" fontId="5" fillId="4" borderId="27" xfId="0" applyNumberFormat="1" applyFont="1" applyFill="1" applyBorder="1" applyAlignment="1">
      <alignment horizontal="center" vertical="top"/>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top"/>
    </xf>
    <xf numFmtId="0" fontId="4" fillId="4" borderId="3" xfId="0" applyFont="1" applyFill="1" applyBorder="1" applyAlignment="1">
      <alignment vertical="top" wrapText="1"/>
    </xf>
    <xf numFmtId="165" fontId="4" fillId="4" borderId="3" xfId="0" applyNumberFormat="1" applyFont="1" applyFill="1" applyBorder="1" applyAlignment="1">
      <alignment horizontal="center" vertical="top"/>
    </xf>
    <xf numFmtId="49" fontId="4" fillId="4" borderId="3" xfId="0" applyNumberFormat="1" applyFont="1" applyFill="1" applyBorder="1" applyAlignment="1">
      <alignment horizontal="center" vertical="top"/>
    </xf>
    <xf numFmtId="0" fontId="42" fillId="4" borderId="7" xfId="0" applyFont="1" applyFill="1" applyBorder="1" applyAlignment="1">
      <alignment vertical="top" wrapText="1"/>
    </xf>
    <xf numFmtId="165" fontId="42" fillId="4" borderId="7" xfId="0" applyNumberFormat="1" applyFont="1" applyFill="1" applyBorder="1" applyAlignment="1">
      <alignment horizontal="center" vertical="top" wrapText="1"/>
    </xf>
    <xf numFmtId="49" fontId="42" fillId="4" borderId="7" xfId="0" applyNumberFormat="1" applyFont="1" applyFill="1" applyBorder="1" applyAlignment="1">
      <alignment horizontal="center" vertical="top"/>
    </xf>
    <xf numFmtId="165" fontId="4" fillId="4" borderId="7" xfId="0" applyNumberFormat="1" applyFont="1" applyFill="1" applyBorder="1" applyAlignment="1">
      <alignment horizontal="center" vertical="top"/>
    </xf>
    <xf numFmtId="0" fontId="42" fillId="4" borderId="40" xfId="0" applyFont="1" applyFill="1" applyBorder="1" applyAlignment="1">
      <alignment vertical="top" wrapText="1"/>
    </xf>
    <xf numFmtId="165" fontId="42" fillId="4" borderId="40" xfId="0" applyNumberFormat="1" applyFont="1" applyFill="1" applyBorder="1" applyAlignment="1">
      <alignment horizontal="center" vertical="top"/>
    </xf>
    <xf numFmtId="0" fontId="28" fillId="4" borderId="40" xfId="0" applyFont="1" applyFill="1" applyBorder="1" applyAlignment="1">
      <alignment horizontal="center" vertical="top"/>
    </xf>
    <xf numFmtId="165" fontId="4" fillId="4" borderId="40" xfId="0" applyNumberFormat="1" applyFont="1" applyFill="1" applyBorder="1" applyAlignment="1">
      <alignment horizontal="center" vertical="top"/>
    </xf>
    <xf numFmtId="0" fontId="5" fillId="4" borderId="3" xfId="0" applyFont="1" applyFill="1" applyBorder="1" applyAlignment="1">
      <alignment vertical="top" wrapText="1"/>
    </xf>
    <xf numFmtId="165" fontId="42" fillId="4" borderId="3" xfId="0" applyNumberFormat="1" applyFont="1" applyFill="1" applyBorder="1" applyAlignment="1">
      <alignment horizontal="center" vertical="top" wrapText="1"/>
    </xf>
    <xf numFmtId="49" fontId="42" fillId="4" borderId="3" xfId="0" applyNumberFormat="1" applyFont="1" applyFill="1" applyBorder="1" applyAlignment="1">
      <alignment horizontal="center" vertical="top"/>
    </xf>
    <xf numFmtId="165" fontId="5" fillId="4" borderId="3" xfId="0" applyNumberFormat="1" applyFont="1" applyFill="1" applyBorder="1" applyAlignment="1">
      <alignment horizontal="center" vertical="top"/>
    </xf>
    <xf numFmtId="49" fontId="5" fillId="4" borderId="31" xfId="0" applyNumberFormat="1" applyFont="1" applyFill="1" applyBorder="1" applyAlignment="1">
      <alignment horizontal="center" vertical="top"/>
    </xf>
    <xf numFmtId="165" fontId="4" fillId="4" borderId="41" xfId="0" applyNumberFormat="1" applyFont="1" applyFill="1" applyBorder="1" applyAlignment="1">
      <alignment horizontal="center" vertical="top"/>
    </xf>
    <xf numFmtId="165" fontId="5" fillId="5" borderId="3" xfId="0" applyNumberFormat="1" applyFont="1" applyFill="1" applyBorder="1" applyAlignment="1">
      <alignment horizontal="center" vertical="top"/>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2" fillId="5" borderId="3" xfId="0" applyNumberFormat="1" applyFont="1" applyFill="1" applyBorder="1" applyAlignment="1">
      <alignment horizontal="center" vertical="top" wrapText="1"/>
    </xf>
    <xf numFmtId="49" fontId="42" fillId="5" borderId="3" xfId="0" applyNumberFormat="1" applyFont="1" applyFill="1" applyBorder="1" applyAlignment="1">
      <alignment horizontal="center" vertical="top"/>
    </xf>
    <xf numFmtId="165" fontId="4" fillId="5" borderId="3" xfId="0" applyNumberFormat="1" applyFont="1" applyFill="1" applyBorder="1" applyAlignment="1">
      <alignment horizontal="center" vertical="top"/>
    </xf>
    <xf numFmtId="0" fontId="40" fillId="5" borderId="22" xfId="0" applyFont="1" applyFill="1" applyBorder="1" applyAlignment="1">
      <alignment vertical="top" wrapText="1"/>
    </xf>
    <xf numFmtId="165" fontId="5" fillId="30" borderId="3" xfId="0" applyNumberFormat="1" applyFont="1" applyFill="1" applyBorder="1" applyAlignment="1">
      <alignment horizontal="center" vertical="top"/>
    </xf>
    <xf numFmtId="0" fontId="40" fillId="30" borderId="22" xfId="0" applyFont="1" applyFill="1" applyBorder="1" applyAlignment="1">
      <alignment vertical="top" wrapText="1"/>
    </xf>
    <xf numFmtId="165" fontId="42" fillId="30" borderId="3" xfId="0" applyNumberFormat="1" applyFont="1" applyFill="1" applyBorder="1" applyAlignment="1">
      <alignment horizontal="center" vertical="top" wrapText="1"/>
    </xf>
    <xf numFmtId="49" fontId="42" fillId="30" borderId="3" xfId="0" applyNumberFormat="1" applyFont="1" applyFill="1" applyBorder="1" applyAlignment="1">
      <alignment horizontal="center" vertical="top"/>
    </xf>
    <xf numFmtId="165" fontId="4" fillId="30" borderId="3" xfId="0" applyNumberFormat="1" applyFont="1" applyFill="1" applyBorder="1" applyAlignment="1">
      <alignment horizontal="center" vertical="top"/>
    </xf>
    <xf numFmtId="165" fontId="42" fillId="30" borderId="3" xfId="0" applyNumberFormat="1" applyFont="1" applyFill="1" applyBorder="1" applyAlignment="1">
      <alignment horizontal="left" vertical="top" wrapText="1"/>
    </xf>
    <xf numFmtId="165" fontId="5" fillId="52" borderId="3" xfId="0" applyNumberFormat="1" applyFont="1" applyFill="1" applyBorder="1" applyAlignment="1">
      <alignment horizontal="center" vertical="top"/>
    </xf>
    <xf numFmtId="0" fontId="4" fillId="52" borderId="3" xfId="0" applyFont="1" applyFill="1" applyBorder="1" applyAlignment="1">
      <alignment vertical="top" wrapText="1"/>
    </xf>
    <xf numFmtId="0" fontId="40" fillId="52" borderId="22" xfId="0" applyFont="1" applyFill="1" applyBorder="1" applyAlignment="1">
      <alignment vertical="top" wrapText="1"/>
    </xf>
    <xf numFmtId="165" fontId="42" fillId="52" borderId="3" xfId="0" applyNumberFormat="1" applyFont="1" applyFill="1" applyBorder="1" applyAlignment="1">
      <alignment horizontal="left" vertical="top" wrapText="1"/>
    </xf>
    <xf numFmtId="49" fontId="42" fillId="52" borderId="3" xfId="0" applyNumberFormat="1" applyFont="1" applyFill="1" applyBorder="1" applyAlignment="1">
      <alignment horizontal="center" vertical="top"/>
    </xf>
    <xf numFmtId="165" fontId="4" fillId="52" borderId="3" xfId="0" applyNumberFormat="1" applyFont="1" applyFill="1" applyBorder="1" applyAlignment="1">
      <alignment horizontal="center" vertical="top"/>
    </xf>
    <xf numFmtId="165" fontId="5" fillId="53" borderId="3" xfId="0" applyNumberFormat="1" applyFont="1" applyFill="1" applyBorder="1" applyAlignment="1">
      <alignment horizontal="center" vertical="top"/>
    </xf>
    <xf numFmtId="0" fontId="4" fillId="53" borderId="3" xfId="0" applyFont="1" applyFill="1" applyBorder="1" applyAlignment="1">
      <alignment vertical="top" wrapText="1"/>
    </xf>
    <xf numFmtId="0" fontId="40" fillId="53" borderId="22" xfId="0" applyFont="1" applyFill="1" applyBorder="1" applyAlignment="1">
      <alignment vertical="top" wrapText="1"/>
    </xf>
    <xf numFmtId="165" fontId="42" fillId="53" borderId="3" xfId="0" applyNumberFormat="1" applyFont="1" applyFill="1" applyBorder="1" applyAlignment="1">
      <alignment horizontal="left" vertical="top" wrapText="1"/>
    </xf>
    <xf numFmtId="49" fontId="42" fillId="53" borderId="3" xfId="0" applyNumberFormat="1" applyFont="1" applyFill="1" applyBorder="1" applyAlignment="1">
      <alignment horizontal="center" vertical="top"/>
    </xf>
    <xf numFmtId="165" fontId="4" fillId="53" borderId="3" xfId="0" applyNumberFormat="1" applyFont="1" applyFill="1" applyBorder="1" applyAlignment="1">
      <alignment horizontal="center" vertical="top"/>
    </xf>
    <xf numFmtId="14" fontId="4" fillId="7" borderId="3" xfId="0" applyNumberFormat="1" applyFont="1" applyFill="1" applyBorder="1" applyAlignment="1">
      <alignment horizontal="center" vertical="top"/>
    </xf>
    <xf numFmtId="0" fontId="4" fillId="7" borderId="3" xfId="0" applyFont="1" applyFill="1" applyBorder="1" applyAlignment="1">
      <alignment vertical="top"/>
    </xf>
    <xf numFmtId="0" fontId="4" fillId="7" borderId="3" xfId="0" applyFont="1" applyFill="1" applyBorder="1" applyAlignment="1">
      <alignment vertical="top" wrapText="1"/>
    </xf>
    <xf numFmtId="165" fontId="42" fillId="7" borderId="3" xfId="0" applyNumberFormat="1" applyFont="1" applyFill="1" applyBorder="1" applyAlignment="1">
      <alignment horizontal="left" vertical="top" wrapText="1"/>
    </xf>
    <xf numFmtId="165" fontId="4" fillId="7" borderId="3" xfId="0" applyNumberFormat="1" applyFont="1" applyFill="1" applyBorder="1" applyAlignment="1">
      <alignment horizontal="center" vertical="top"/>
    </xf>
    <xf numFmtId="14" fontId="4" fillId="15" borderId="3" xfId="0" applyNumberFormat="1" applyFont="1" applyFill="1" applyBorder="1" applyAlignment="1">
      <alignment horizontal="center" vertical="top"/>
    </xf>
    <xf numFmtId="0" fontId="4" fillId="15" borderId="3" xfId="0" applyFont="1" applyFill="1" applyBorder="1" applyAlignment="1">
      <alignment vertical="top"/>
    </xf>
    <xf numFmtId="0" fontId="4" fillId="15" borderId="3" xfId="0" applyFont="1" applyFill="1" applyBorder="1" applyAlignment="1">
      <alignment vertical="top" wrapText="1"/>
    </xf>
    <xf numFmtId="165" fontId="42" fillId="15" borderId="3" xfId="0" applyNumberFormat="1" applyFont="1" applyFill="1" applyBorder="1" applyAlignment="1">
      <alignment horizontal="left" vertical="top" wrapText="1"/>
    </xf>
    <xf numFmtId="165" fontId="4" fillId="15" borderId="3" xfId="0" applyNumberFormat="1" applyFont="1" applyFill="1" applyBorder="1" applyAlignment="1">
      <alignment horizontal="center" vertical="top"/>
    </xf>
    <xf numFmtId="14" fontId="4" fillId="31" borderId="3" xfId="0" applyNumberFormat="1" applyFont="1" applyFill="1" applyBorder="1" applyAlignment="1">
      <alignment horizontal="center" vertical="top"/>
    </xf>
    <xf numFmtId="0" fontId="4" fillId="31" borderId="3" xfId="0" applyFont="1" applyFill="1" applyBorder="1" applyAlignment="1">
      <alignment horizontal="left" vertical="top" wrapText="1"/>
    </xf>
    <xf numFmtId="0" fontId="42" fillId="31" borderId="3" xfId="0" applyFont="1" applyFill="1" applyBorder="1" applyAlignment="1">
      <alignment horizontal="left" vertical="top" wrapText="1"/>
    </xf>
    <xf numFmtId="0" fontId="5" fillId="31" borderId="3" xfId="0" applyFont="1" applyFill="1" applyBorder="1" applyAlignment="1">
      <alignment horizontal="left" vertical="top" wrapText="1"/>
    </xf>
    <xf numFmtId="165" fontId="42" fillId="31" borderId="3" xfId="0" applyNumberFormat="1" applyFont="1" applyFill="1" applyBorder="1" applyAlignment="1">
      <alignment horizontal="center" vertical="top" wrapText="1"/>
    </xf>
    <xf numFmtId="49" fontId="42" fillId="31" borderId="3" xfId="0" applyNumberFormat="1" applyFont="1" applyFill="1" applyBorder="1" applyAlignment="1">
      <alignment horizontal="center" vertical="top"/>
    </xf>
    <xf numFmtId="165" fontId="4" fillId="31" borderId="3" xfId="0" applyNumberFormat="1" applyFont="1" applyFill="1" applyBorder="1" applyAlignment="1">
      <alignment horizontal="center" vertical="top"/>
    </xf>
    <xf numFmtId="14" fontId="4" fillId="34" borderId="3" xfId="0" applyNumberFormat="1" applyFont="1" applyFill="1" applyBorder="1" applyAlignment="1">
      <alignment horizontal="center" vertical="top"/>
    </xf>
    <xf numFmtId="0" fontId="4" fillId="34" borderId="3" xfId="0" applyFont="1" applyFill="1" applyBorder="1" applyAlignment="1">
      <alignment horizontal="left" vertical="top" wrapText="1"/>
    </xf>
    <xf numFmtId="0" fontId="42" fillId="34" borderId="3" xfId="0" applyFont="1" applyFill="1" applyBorder="1" applyAlignment="1">
      <alignment horizontal="left" vertical="top" wrapText="1"/>
    </xf>
    <xf numFmtId="0" fontId="5" fillId="34" borderId="3" xfId="0" applyFont="1" applyFill="1" applyBorder="1" applyAlignment="1">
      <alignment horizontal="left" vertical="top" wrapText="1"/>
    </xf>
    <xf numFmtId="165" fontId="42" fillId="34" borderId="3" xfId="0" applyNumberFormat="1" applyFont="1" applyFill="1" applyBorder="1" applyAlignment="1">
      <alignment horizontal="center" vertical="top" wrapText="1"/>
    </xf>
    <xf numFmtId="165" fontId="4" fillId="34" borderId="3" xfId="0" applyNumberFormat="1" applyFont="1" applyFill="1" applyBorder="1" applyAlignment="1">
      <alignment horizontal="center" vertical="top"/>
    </xf>
    <xf numFmtId="165" fontId="5" fillId="21" borderId="3" xfId="0" applyNumberFormat="1" applyFont="1" applyFill="1" applyBorder="1" applyAlignment="1">
      <alignment horizontal="center" vertical="top"/>
    </xf>
    <xf numFmtId="0" fontId="4" fillId="21" borderId="3" xfId="0" applyFont="1" applyFill="1" applyBorder="1" applyAlignment="1">
      <alignment horizontal="left" vertical="top" wrapText="1"/>
    </xf>
    <xf numFmtId="0" fontId="4" fillId="21" borderId="3" xfId="0" applyFont="1" applyFill="1" applyBorder="1" applyAlignment="1">
      <alignment vertical="top" wrapText="1"/>
    </xf>
    <xf numFmtId="0" fontId="42" fillId="21" borderId="3" xfId="0" applyFont="1" applyFill="1" applyBorder="1" applyAlignment="1">
      <alignment horizontal="left" vertical="top" wrapText="1"/>
    </xf>
    <xf numFmtId="165" fontId="42" fillId="21" borderId="3" xfId="0" applyNumberFormat="1" applyFont="1" applyFill="1" applyBorder="1" applyAlignment="1">
      <alignment horizontal="center" vertical="top" wrapText="1"/>
    </xf>
    <xf numFmtId="49" fontId="42" fillId="21" borderId="3" xfId="0" applyNumberFormat="1" applyFont="1" applyFill="1" applyBorder="1" applyAlignment="1">
      <alignment horizontal="center" vertical="top"/>
    </xf>
    <xf numFmtId="165" fontId="4" fillId="21" borderId="3" xfId="0" applyNumberFormat="1" applyFont="1" applyFill="1" applyBorder="1" applyAlignment="1">
      <alignment horizontal="center" vertical="top"/>
    </xf>
    <xf numFmtId="0" fontId="4" fillId="21" borderId="22" xfId="0" applyFont="1" applyFill="1" applyBorder="1" applyAlignment="1">
      <alignment horizontal="left" vertical="top" wrapText="1"/>
    </xf>
    <xf numFmtId="0" fontId="4" fillId="21" borderId="22" xfId="0" applyFont="1" applyFill="1" applyBorder="1" applyAlignment="1">
      <alignment vertical="top" wrapText="1"/>
    </xf>
    <xf numFmtId="0" fontId="42" fillId="21" borderId="22" xfId="0" applyFont="1" applyFill="1" applyBorder="1" applyAlignment="1">
      <alignment horizontal="left" vertical="top" wrapText="1"/>
    </xf>
    <xf numFmtId="0" fontId="5" fillId="21" borderId="22" xfId="0" applyFont="1" applyFill="1" applyBorder="1" applyAlignment="1">
      <alignment horizontal="left" vertical="top" wrapText="1"/>
    </xf>
    <xf numFmtId="165" fontId="42" fillId="21" borderId="22" xfId="0" applyNumberFormat="1" applyFont="1" applyFill="1" applyBorder="1" applyAlignment="1">
      <alignment horizontal="center" vertical="top" wrapText="1"/>
    </xf>
    <xf numFmtId="49" fontId="42" fillId="21" borderId="22" xfId="0" applyNumberFormat="1" applyFont="1" applyFill="1" applyBorder="1" applyAlignment="1">
      <alignment horizontal="center" vertical="top"/>
    </xf>
    <xf numFmtId="49" fontId="5" fillId="49" borderId="3" xfId="0" applyNumberFormat="1" applyFont="1" applyFill="1" applyBorder="1" applyAlignment="1">
      <alignment horizontal="left" vertical="top"/>
    </xf>
    <xf numFmtId="0" fontId="4" fillId="21" borderId="3" xfId="0" applyFont="1" applyFill="1" applyBorder="1" applyAlignment="1">
      <alignment vertical="top"/>
    </xf>
    <xf numFmtId="0" fontId="4" fillId="21" borderId="3" xfId="0" applyFont="1" applyFill="1" applyBorder="1" applyAlignment="1">
      <alignment horizontal="left" vertical="top"/>
    </xf>
    <xf numFmtId="0" fontId="4" fillId="21" borderId="7" xfId="0" applyFont="1" applyFill="1" applyBorder="1" applyAlignment="1">
      <alignment horizontal="left" vertical="top" wrapText="1"/>
    </xf>
    <xf numFmtId="0" fontId="4" fillId="21" borderId="3" xfId="0" applyFont="1" applyFill="1" applyBorder="1" applyAlignment="1">
      <alignment horizontal="center" vertical="top" wrapText="1"/>
    </xf>
    <xf numFmtId="49" fontId="5" fillId="49" borderId="3" xfId="0" applyNumberFormat="1" applyFont="1" applyFill="1" applyBorder="1" applyAlignment="1">
      <alignment horizontal="left" vertical="top" wrapText="1"/>
    </xf>
    <xf numFmtId="49" fontId="5" fillId="49" borderId="7" xfId="0" applyNumberFormat="1" applyFont="1" applyFill="1" applyBorder="1" applyAlignment="1">
      <alignment horizontal="left" vertical="top" wrapText="1"/>
    </xf>
    <xf numFmtId="0" fontId="4" fillId="21" borderId="7" xfId="0" applyFont="1" applyFill="1" applyBorder="1" applyAlignment="1">
      <alignment vertical="top" wrapText="1"/>
    </xf>
    <xf numFmtId="0" fontId="4" fillId="21" borderId="7" xfId="0" applyFont="1" applyFill="1" applyBorder="1" applyAlignment="1">
      <alignment horizontal="center" vertical="top" wrapText="1"/>
    </xf>
    <xf numFmtId="165" fontId="42" fillId="21" borderId="3" xfId="0" applyNumberFormat="1" applyFont="1" applyFill="1" applyBorder="1" applyAlignment="1">
      <alignment horizontal="left" vertical="top" wrapText="1"/>
    </xf>
    <xf numFmtId="0" fontId="24" fillId="3" borderId="3" xfId="0" quotePrefix="1" applyFont="1" applyFill="1" applyBorder="1" applyAlignment="1">
      <alignment vertical="top" wrapText="1"/>
    </xf>
    <xf numFmtId="49" fontId="5" fillId="21" borderId="9" xfId="0" quotePrefix="1" applyNumberFormat="1" applyFont="1" applyFill="1" applyBorder="1" applyAlignment="1">
      <alignment horizontal="center" vertical="top"/>
    </xf>
    <xf numFmtId="165" fontId="40" fillId="0" borderId="5" xfId="0" applyNumberFormat="1" applyFont="1" applyBorder="1" applyAlignment="1">
      <alignment horizontal="center" vertical="top" wrapText="1"/>
    </xf>
    <xf numFmtId="165" fontId="40" fillId="0" borderId="22" xfId="0" applyNumberFormat="1" applyFont="1" applyBorder="1" applyAlignment="1">
      <alignment horizontal="center" vertical="top" wrapText="1"/>
    </xf>
    <xf numFmtId="165" fontId="40" fillId="37" borderId="22" xfId="0" applyNumberFormat="1" applyFont="1" applyFill="1" applyBorder="1" applyAlignment="1">
      <alignment horizontal="center" vertical="top" wrapText="1"/>
    </xf>
    <xf numFmtId="165" fontId="40" fillId="38" borderId="22" xfId="0" applyNumberFormat="1" applyFont="1" applyFill="1" applyBorder="1" applyAlignment="1">
      <alignment horizontal="center" vertical="top" wrapText="1"/>
    </xf>
    <xf numFmtId="165" fontId="40" fillId="41" borderId="22" xfId="0" applyNumberFormat="1" applyFont="1" applyFill="1" applyBorder="1" applyAlignment="1">
      <alignment horizontal="center" vertical="top" wrapText="1"/>
    </xf>
    <xf numFmtId="165" fontId="40" fillId="42" borderId="22" xfId="0" applyNumberFormat="1" applyFont="1" applyFill="1" applyBorder="1" applyAlignment="1">
      <alignment horizontal="center" vertical="top" wrapText="1"/>
    </xf>
    <xf numFmtId="165" fontId="40" fillId="43" borderId="22" xfId="0" applyNumberFormat="1" applyFont="1" applyFill="1" applyBorder="1" applyAlignment="1">
      <alignment horizontal="center" vertical="top" wrapText="1"/>
    </xf>
    <xf numFmtId="165" fontId="40" fillId="40" borderId="22" xfId="0" applyNumberFormat="1" applyFont="1" applyFill="1" applyBorder="1" applyAlignment="1">
      <alignment horizontal="center" vertical="top" wrapText="1"/>
    </xf>
    <xf numFmtId="165" fontId="40" fillId="44" borderId="22" xfId="0" applyNumberFormat="1" applyFont="1" applyFill="1" applyBorder="1" applyAlignment="1">
      <alignment horizontal="center" vertical="top" wrapText="1"/>
    </xf>
    <xf numFmtId="165" fontId="40" fillId="45" borderId="22" xfId="0" applyNumberFormat="1" applyFont="1" applyFill="1" applyBorder="1" applyAlignment="1">
      <alignment horizontal="center" vertical="top" wrapText="1"/>
    </xf>
    <xf numFmtId="165" fontId="40" fillId="46" borderId="22" xfId="0" applyNumberFormat="1" applyFont="1" applyFill="1" applyBorder="1" applyAlignment="1">
      <alignment horizontal="center" vertical="top" wrapText="1"/>
    </xf>
    <xf numFmtId="165" fontId="40" fillId="47" borderId="22" xfId="0" applyNumberFormat="1" applyFont="1" applyFill="1" applyBorder="1" applyAlignment="1">
      <alignment horizontal="center" vertical="top" wrapText="1"/>
    </xf>
    <xf numFmtId="165" fontId="12" fillId="2" borderId="0" xfId="0" applyNumberFormat="1" applyFont="1" applyFill="1" applyAlignment="1">
      <alignment horizontal="center" vertical="top"/>
    </xf>
    <xf numFmtId="0" fontId="12" fillId="2" borderId="0" xfId="0" applyFont="1" applyFill="1" applyAlignment="1">
      <alignment vertical="top"/>
    </xf>
    <xf numFmtId="0" fontId="12" fillId="2" borderId="0" xfId="0" applyFont="1" applyFill="1" applyAlignment="1">
      <alignment horizontal="center" vertical="top"/>
    </xf>
    <xf numFmtId="166" fontId="12" fillId="2" borderId="0" xfId="0" applyNumberFormat="1" applyFont="1" applyFill="1" applyAlignment="1">
      <alignment horizontal="center" vertical="top"/>
    </xf>
    <xf numFmtId="0" fontId="25" fillId="21" borderId="15" xfId="0" applyFont="1" applyFill="1" applyBorder="1" applyAlignment="1">
      <alignment vertical="top" wrapText="1"/>
    </xf>
    <xf numFmtId="49" fontId="25" fillId="21" borderId="3" xfId="0" applyNumberFormat="1" applyFont="1" applyFill="1" applyBorder="1" applyAlignment="1">
      <alignment horizontal="center" vertical="top" wrapText="1"/>
    </xf>
    <xf numFmtId="0" fontId="25" fillId="21" borderId="3" xfId="0" applyFont="1" applyFill="1" applyBorder="1" applyAlignment="1">
      <alignment horizontal="center" vertical="top" wrapText="1"/>
    </xf>
    <xf numFmtId="0" fontId="25" fillId="21" borderId="3" xfId="0" applyFont="1" applyFill="1" applyBorder="1" applyAlignment="1">
      <alignment vertical="top" wrapText="1"/>
    </xf>
    <xf numFmtId="49" fontId="4" fillId="0" borderId="3" xfId="0" quotePrefix="1" applyNumberFormat="1" applyFont="1" applyBorder="1" applyAlignment="1">
      <alignment horizontal="center"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5"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8" xfId="0" applyFont="1" applyBorder="1" applyAlignment="1">
      <alignment horizontal="center" vertical="top"/>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15" xfId="0" applyFont="1" applyBorder="1" applyAlignment="1">
      <alignment vertical="top" wrapText="1"/>
    </xf>
    <xf numFmtId="49" fontId="5" fillId="0" borderId="15" xfId="0" applyNumberFormat="1"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1" borderId="7" xfId="0" applyFont="1" applyFill="1" applyBorder="1" applyAlignment="1">
      <alignment horizontal="center" vertical="top" wrapText="1"/>
    </xf>
    <xf numFmtId="0" fontId="5" fillId="21" borderId="15" xfId="0" applyFont="1" applyFill="1" applyBorder="1" applyAlignment="1">
      <alignment horizontal="center" vertical="top" wrapText="1"/>
    </xf>
    <xf numFmtId="0" fontId="5" fillId="21" borderId="8" xfId="0" applyFont="1" applyFill="1" applyBorder="1" applyAlignment="1">
      <alignment horizontal="center" vertical="top" wrapText="1"/>
    </xf>
    <xf numFmtId="0" fontId="5" fillId="21" borderId="7" xfId="0" applyFont="1" applyFill="1" applyBorder="1" applyAlignment="1">
      <alignment horizontal="center" vertical="top"/>
    </xf>
    <xf numFmtId="0" fontId="5" fillId="21" borderId="15" xfId="0" applyFont="1" applyFill="1" applyBorder="1" applyAlignment="1">
      <alignment horizontal="center" vertical="top"/>
    </xf>
    <xf numFmtId="0" fontId="5" fillId="21" borderId="8" xfId="0" applyFont="1" applyFill="1" applyBorder="1" applyAlignment="1">
      <alignment horizontal="center" vertical="top"/>
    </xf>
    <xf numFmtId="0" fontId="5" fillId="21" borderId="7" xfId="0" applyFont="1" applyFill="1" applyBorder="1" applyAlignment="1">
      <alignment horizontal="left" vertical="top" wrapText="1"/>
    </xf>
    <xf numFmtId="0" fontId="5" fillId="21" borderId="15" xfId="0" applyFont="1" applyFill="1" applyBorder="1" applyAlignment="1">
      <alignment horizontal="left" vertical="top" wrapText="1"/>
    </xf>
    <xf numFmtId="0" fontId="5" fillId="21" borderId="8"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21" xfId="0" applyFont="1" applyBorder="1" applyAlignment="1">
      <alignment horizontal="left" vertical="top" wrapText="1"/>
    </xf>
    <xf numFmtId="0" fontId="5" fillId="0" borderId="20" xfId="0" applyFont="1" applyBorder="1" applyAlignment="1">
      <alignment horizontal="left" vertical="top" wrapText="1"/>
    </xf>
    <xf numFmtId="164" fontId="5" fillId="0" borderId="7" xfId="0" applyNumberFormat="1" applyFont="1" applyBorder="1" applyAlignment="1">
      <alignment horizontal="center" vertical="top"/>
    </xf>
    <xf numFmtId="164" fontId="5" fillId="0" borderId="15" xfId="0" applyNumberFormat="1" applyFont="1" applyBorder="1" applyAlignment="1">
      <alignment horizontal="center" vertical="top"/>
    </xf>
    <xf numFmtId="164" fontId="5" fillId="0" borderId="3" xfId="0" applyNumberFormat="1" applyFont="1" applyBorder="1" applyAlignment="1">
      <alignment horizontal="center"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164" fontId="5" fillId="0" borderId="8" xfId="0" applyNumberFormat="1" applyFont="1" applyBorder="1" applyAlignment="1">
      <alignment horizontal="center" vertical="top"/>
    </xf>
    <xf numFmtId="0" fontId="5" fillId="0" borderId="3" xfId="0" applyFont="1" applyBorder="1" applyAlignment="1">
      <alignment horizontal="left" vertical="top" wrapText="1"/>
    </xf>
    <xf numFmtId="0" fontId="5" fillId="0" borderId="15" xfId="0" quotePrefix="1" applyFont="1" applyBorder="1" applyAlignment="1">
      <alignment horizontal="center" vertical="top"/>
    </xf>
    <xf numFmtId="0" fontId="6" fillId="20" borderId="6" xfId="0" applyFont="1" applyFill="1" applyBorder="1" applyAlignment="1">
      <alignment horizontal="left" vertical="top"/>
    </xf>
    <xf numFmtId="0" fontId="6" fillId="20" borderId="4" xfId="0" applyFont="1" applyFill="1" applyBorder="1" applyAlignment="1">
      <alignment horizontal="left" vertical="top"/>
    </xf>
    <xf numFmtId="0" fontId="6" fillId="20" borderId="5" xfId="0" applyFont="1" applyFill="1" applyBorder="1" applyAlignment="1">
      <alignment horizontal="left" vertical="top"/>
    </xf>
    <xf numFmtId="164" fontId="5" fillId="21" borderId="7" xfId="0" applyNumberFormat="1" applyFont="1" applyFill="1" applyBorder="1" applyAlignment="1">
      <alignment horizontal="center" vertical="top"/>
    </xf>
    <xf numFmtId="164" fontId="5" fillId="21" borderId="15" xfId="0" applyNumberFormat="1" applyFont="1" applyFill="1" applyBorder="1" applyAlignment="1">
      <alignment horizontal="center" vertical="top"/>
    </xf>
    <xf numFmtId="164" fontId="5" fillId="21" borderId="8" xfId="0" applyNumberFormat="1" applyFont="1" applyFill="1" applyBorder="1" applyAlignment="1">
      <alignment horizontal="center" vertical="top"/>
    </xf>
    <xf numFmtId="0" fontId="5" fillId="21" borderId="3" xfId="0" applyFont="1" applyFill="1" applyBorder="1" applyAlignment="1">
      <alignment horizontal="center" vertical="top"/>
    </xf>
    <xf numFmtId="0" fontId="5" fillId="21" borderId="19" xfId="0" applyFont="1" applyFill="1" applyBorder="1" applyAlignment="1">
      <alignment horizontal="left" vertical="top" wrapText="1"/>
    </xf>
    <xf numFmtId="0" fontId="5" fillId="21" borderId="21" xfId="0" applyFont="1" applyFill="1" applyBorder="1" applyAlignment="1">
      <alignment horizontal="left" vertical="top" wrapText="1"/>
    </xf>
    <xf numFmtId="0" fontId="5" fillId="21" borderId="20" xfId="0" applyFont="1" applyFill="1" applyBorder="1" applyAlignment="1">
      <alignment horizontal="left" vertical="top" wrapText="1"/>
    </xf>
    <xf numFmtId="49" fontId="4" fillId="0" borderId="7" xfId="0" applyNumberFormat="1" applyFont="1" applyBorder="1" applyAlignment="1">
      <alignment horizontal="center" vertical="top"/>
    </xf>
    <xf numFmtId="49" fontId="4" fillId="0" borderId="15" xfId="0" applyNumberFormat="1"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8" xfId="0" applyNumberFormat="1" applyFont="1" applyBorder="1" applyAlignment="1">
      <alignment horizontal="center" vertical="top"/>
    </xf>
    <xf numFmtId="0" fontId="5" fillId="0" borderId="6" xfId="0" applyFont="1" applyBorder="1" applyAlignment="1">
      <alignment horizontal="center" vertical="top" wrapText="1"/>
    </xf>
    <xf numFmtId="0" fontId="5" fillId="0" borderId="3" xfId="0" applyFont="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31" borderId="3"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0" fillId="0" borderId="15" xfId="0" applyBorder="1"/>
    <xf numFmtId="0" fontId="0" fillId="0" borderId="8" xfId="0" applyBorder="1"/>
    <xf numFmtId="0" fontId="5" fillId="0" borderId="19" xfId="0" quotePrefix="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6" xfId="0" applyFont="1" applyBorder="1" applyAlignment="1">
      <alignment horizontal="center" vertical="top"/>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20"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0" fontId="6" fillId="23" borderId="3" xfId="0" applyFont="1" applyFill="1" applyBorder="1" applyAlignment="1">
      <alignment horizontal="left" vertical="top"/>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11" fillId="20" borderId="6" xfId="0" applyFont="1" applyFill="1" applyBorder="1" applyAlignment="1">
      <alignment horizontal="left"/>
    </xf>
    <xf numFmtId="0" fontId="11" fillId="20" borderId="4" xfId="0" applyFont="1" applyFill="1" applyBorder="1" applyAlignment="1">
      <alignment horizontal="left"/>
    </xf>
    <xf numFmtId="0" fontId="4" fillId="21" borderId="7" xfId="0" applyFont="1" applyFill="1" applyBorder="1" applyAlignment="1">
      <alignment horizontal="center" vertical="center"/>
    </xf>
    <xf numFmtId="0" fontId="4" fillId="21" borderId="15" xfId="0" applyFont="1" applyFill="1" applyBorder="1" applyAlignment="1">
      <alignment horizontal="center" vertical="center"/>
    </xf>
    <xf numFmtId="0" fontId="4" fillId="21" borderId="8" xfId="0" applyFont="1" applyFill="1" applyBorder="1" applyAlignment="1">
      <alignment horizontal="center" vertical="center"/>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5"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15" xfId="0" quotePrefix="1" applyFont="1" applyBorder="1" applyAlignment="1">
      <alignment horizontal="center" vertical="top" wrapText="1"/>
    </xf>
    <xf numFmtId="0" fontId="35" fillId="0" borderId="15" xfId="0" applyFont="1" applyBorder="1" applyAlignment="1">
      <alignment horizontal="center" vertical="top"/>
    </xf>
    <xf numFmtId="0" fontId="35" fillId="0" borderId="7" xfId="0" applyFont="1" applyBorder="1" applyAlignment="1">
      <alignment horizontal="center" vertical="top"/>
    </xf>
    <xf numFmtId="0" fontId="15" fillId="0" borderId="3" xfId="0" applyFont="1" applyBorder="1" applyAlignment="1">
      <alignment horizontal="center" vertical="top"/>
    </xf>
    <xf numFmtId="0" fontId="1" fillId="0" borderId="3" xfId="0" applyFont="1" applyBorder="1" applyAlignment="1">
      <alignment horizontal="center" vertical="top"/>
    </xf>
    <xf numFmtId="0" fontId="15" fillId="0" borderId="6" xfId="0" applyFont="1" applyBorder="1" applyAlignment="1">
      <alignment horizontal="center" vertical="top"/>
    </xf>
    <xf numFmtId="0" fontId="5" fillId="0" borderId="19" xfId="0" applyFont="1" applyBorder="1" applyAlignment="1">
      <alignment horizontal="center" vertical="top"/>
    </xf>
    <xf numFmtId="0" fontId="5" fillId="31" borderId="7" xfId="0" applyFont="1" applyFill="1" applyBorder="1" applyAlignment="1">
      <alignment horizontal="center" vertical="top" wrapText="1"/>
    </xf>
    <xf numFmtId="0" fontId="5" fillId="31" borderId="15" xfId="0" applyFont="1" applyFill="1" applyBorder="1" applyAlignment="1">
      <alignment horizontal="center" vertical="top" wrapText="1"/>
    </xf>
    <xf numFmtId="0" fontId="5" fillId="31" borderId="8" xfId="0" applyFont="1" applyFill="1" applyBorder="1" applyAlignment="1">
      <alignment horizontal="center" vertical="top" wrapText="1"/>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5" fillId="0" borderId="28" xfId="0" applyFont="1" applyBorder="1" applyAlignment="1">
      <alignment horizontal="center" vertical="top" wrapText="1"/>
    </xf>
    <xf numFmtId="0" fontId="5" fillId="0" borderId="30" xfId="0" applyFont="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5" fillId="0" borderId="29" xfId="0" applyFont="1" applyBorder="1" applyAlignment="1">
      <alignment horizontal="left" vertical="top" wrapText="1"/>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0" fillId="2" borderId="18" xfId="0" applyFill="1" applyBorder="1" applyAlignment="1">
      <alignment horizontal="center"/>
    </xf>
    <xf numFmtId="0" fontId="5" fillId="0" borderId="15" xfId="0" applyFont="1" applyBorder="1" applyAlignment="1">
      <alignment vertical="top"/>
    </xf>
    <xf numFmtId="0" fontId="5" fillId="0" borderId="3" xfId="0" applyFont="1" applyBorder="1" applyAlignment="1">
      <alignment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7" xfId="0" applyFont="1" applyBorder="1" applyAlignment="1">
      <alignment vertical="top"/>
    </xf>
    <xf numFmtId="0" fontId="5" fillId="0" borderId="3" xfId="0" quotePrefix="1" applyFont="1" applyBorder="1" applyAlignment="1">
      <alignment horizontal="center" vertical="top"/>
    </xf>
    <xf numFmtId="0" fontId="6" fillId="23" borderId="6" xfId="0" applyFont="1" applyFill="1" applyBorder="1" applyAlignment="1">
      <alignment horizontal="left" vertical="top" wrapText="1"/>
    </xf>
    <xf numFmtId="0" fontId="6" fillId="23" borderId="4" xfId="0" applyFont="1" applyFill="1" applyBorder="1" applyAlignment="1">
      <alignment horizontal="left" vertical="top" wrapText="1"/>
    </xf>
    <xf numFmtId="0" fontId="6" fillId="23" borderId="5" xfId="0" applyFont="1" applyFill="1" applyBorder="1" applyAlignment="1">
      <alignment horizontal="left" vertical="top" wrapText="1"/>
    </xf>
    <xf numFmtId="0" fontId="6" fillId="23" borderId="6" xfId="0" applyFont="1" applyFill="1" applyBorder="1" applyAlignment="1">
      <alignment horizontal="left" vertical="center" wrapText="1"/>
    </xf>
    <xf numFmtId="0" fontId="6" fillId="23" borderId="4"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3" borderId="5" xfId="0" applyFont="1" applyFill="1" applyBorder="1" applyAlignment="1">
      <alignment horizontal="left" vertical="center"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6" fillId="23" borderId="6" xfId="0" applyFont="1" applyFill="1" applyBorder="1" applyAlignment="1">
      <alignment horizontal="center" vertical="top" wrapText="1"/>
    </xf>
    <xf numFmtId="0" fontId="6" fillId="23" borderId="4" xfId="0" applyFont="1" applyFill="1" applyBorder="1" applyAlignment="1">
      <alignment horizontal="center" vertical="top" wrapText="1"/>
    </xf>
    <xf numFmtId="0" fontId="34" fillId="2" borderId="16" xfId="0" applyFont="1" applyFill="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5" fillId="0" borderId="8" xfId="0" applyFont="1" applyBorder="1" applyAlignment="1">
      <alignmen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23" borderId="20" xfId="0" applyFont="1" applyFill="1" applyBorder="1" applyAlignment="1">
      <alignment horizontal="left" vertical="top" wrapText="1"/>
    </xf>
    <xf numFmtId="0" fontId="6" fillId="23" borderId="16" xfId="0" applyFont="1" applyFill="1" applyBorder="1" applyAlignment="1">
      <alignment horizontal="left" vertical="top" wrapText="1"/>
    </xf>
    <xf numFmtId="0" fontId="6" fillId="23" borderId="22" xfId="0" applyFont="1" applyFill="1" applyBorder="1" applyAlignment="1">
      <alignment horizontal="left" vertical="top" wrapText="1"/>
    </xf>
    <xf numFmtId="0" fontId="5" fillId="0" borderId="22"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left"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4" fillId="2" borderId="16" xfId="0" applyFont="1" applyFill="1" applyBorder="1" applyAlignment="1">
      <alignment horizontal="left" vertical="center"/>
    </xf>
    <xf numFmtId="0" fontId="6" fillId="23" borderId="6" xfId="0" applyFont="1" applyFill="1" applyBorder="1" applyAlignment="1">
      <alignment horizontal="left"/>
    </xf>
    <xf numFmtId="0" fontId="6" fillId="23" borderId="4" xfId="0" applyFont="1" applyFill="1" applyBorder="1" applyAlignment="1">
      <alignment horizontal="left"/>
    </xf>
    <xf numFmtId="0" fontId="6" fillId="23"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10" fillId="20" borderId="6" xfId="0" applyFont="1" applyFill="1" applyBorder="1" applyAlignment="1">
      <alignment horizontal="left" vertical="top" wrapText="1"/>
    </xf>
    <xf numFmtId="0" fontId="10" fillId="20" borderId="4" xfId="0" applyFont="1" applyFill="1" applyBorder="1" applyAlignment="1">
      <alignment horizontal="left" vertical="top" wrapText="1"/>
    </xf>
    <xf numFmtId="0" fontId="10" fillId="20" borderId="5" xfId="0" applyFont="1" applyFill="1" applyBorder="1" applyAlignment="1">
      <alignment horizontal="left" vertical="top" wrapText="1"/>
    </xf>
    <xf numFmtId="0" fontId="4" fillId="20" borderId="6" xfId="0" applyFont="1" applyFill="1" applyBorder="1" applyAlignment="1">
      <alignment horizontal="left" vertical="top" wrapText="1"/>
    </xf>
    <xf numFmtId="0" fontId="4" fillId="20" borderId="4" xfId="0" applyFont="1" applyFill="1" applyBorder="1" applyAlignment="1">
      <alignment horizontal="left" vertical="top" wrapText="1"/>
    </xf>
    <xf numFmtId="0" fontId="4" fillId="20" borderId="5" xfId="0" applyFont="1" applyFill="1" applyBorder="1" applyAlignment="1">
      <alignment horizontal="left" vertical="top" wrapText="1"/>
    </xf>
    <xf numFmtId="0" fontId="10" fillId="20" borderId="6" xfId="0" applyFont="1" applyFill="1" applyBorder="1" applyAlignment="1">
      <alignment horizontal="left" vertical="top"/>
    </xf>
    <xf numFmtId="0" fontId="10" fillId="20" borderId="4" xfId="0" applyFont="1" applyFill="1" applyBorder="1" applyAlignment="1">
      <alignment horizontal="left" vertical="top"/>
    </xf>
    <xf numFmtId="0" fontId="10" fillId="20"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15" xfId="0" applyFont="1" applyBorder="1" applyAlignment="1">
      <alignment horizontal="left" vertical="top"/>
    </xf>
    <xf numFmtId="0" fontId="4" fillId="0" borderId="3" xfId="0" applyFont="1" applyBorder="1" applyAlignment="1">
      <alignment horizontal="left" vertical="top"/>
    </xf>
    <xf numFmtId="0" fontId="4" fillId="0" borderId="3" xfId="0" quotePrefix="1" applyFont="1" applyBorder="1" applyAlignment="1">
      <alignment horizontal="left" vertical="top" wrapText="1"/>
    </xf>
    <xf numFmtId="0" fontId="10" fillId="0" borderId="7" xfId="0" applyFont="1" applyBorder="1" applyAlignment="1">
      <alignment horizontal="center" vertical="top"/>
    </xf>
    <xf numFmtId="0" fontId="10" fillId="0" borderId="15" xfId="0" applyFont="1" applyBorder="1" applyAlignment="1">
      <alignment horizontal="center" vertical="top"/>
    </xf>
    <xf numFmtId="0" fontId="10" fillId="0" borderId="8" xfId="0" applyFont="1" applyBorder="1" applyAlignment="1">
      <alignment horizontal="center" vertical="top"/>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8" xfId="0" applyFont="1" applyBorder="1" applyAlignment="1">
      <alignment horizontal="center" vertical="top" wrapText="1"/>
    </xf>
    <xf numFmtId="0" fontId="25" fillId="0" borderId="15" xfId="0" applyFont="1" applyBorder="1" applyAlignment="1">
      <alignment horizontal="left" vertical="top" wrapText="1"/>
    </xf>
    <xf numFmtId="0" fontId="25" fillId="0" borderId="7"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15"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13" fillId="0" borderId="3" xfId="0" applyFont="1" applyBorder="1" applyAlignment="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17" fillId="0" borderId="3" xfId="3" applyFont="1" applyBorder="1" applyAlignment="1" applyProtection="1">
      <alignment horizontal="center"/>
    </xf>
    <xf numFmtId="0" fontId="12" fillId="0" borderId="3" xfId="0" applyFont="1" applyBorder="1" applyAlignment="1">
      <alignment horizontal="left" wrapText="1"/>
    </xf>
    <xf numFmtId="0" fontId="11" fillId="2" borderId="0" xfId="0" applyFont="1" applyFill="1" applyAlignment="1">
      <alignment horizontal="center"/>
    </xf>
    <xf numFmtId="0" fontId="41" fillId="18" borderId="3" xfId="0" applyFont="1" applyFill="1" applyBorder="1" applyAlignment="1">
      <alignment horizontal="center" vertical="center"/>
    </xf>
    <xf numFmtId="0" fontId="41" fillId="18" borderId="3" xfId="0" applyFont="1" applyFill="1" applyBorder="1" applyAlignment="1">
      <alignment horizontal="center" vertical="center" wrapText="1"/>
    </xf>
    <xf numFmtId="0" fontId="13" fillId="31" borderId="3" xfId="0" applyFont="1" applyFill="1" applyBorder="1" applyAlignment="1">
      <alignment horizontal="center" wrapText="1"/>
    </xf>
    <xf numFmtId="0" fontId="13" fillId="31" borderId="3" xfId="0" applyFont="1" applyFill="1" applyBorder="1" applyAlignment="1">
      <alignment horizontal="center"/>
    </xf>
    <xf numFmtId="0" fontId="14" fillId="31" borderId="3" xfId="2" applyFill="1" applyBorder="1" applyAlignment="1" applyProtection="1">
      <alignment horizontal="center" vertical="center" wrapText="1"/>
    </xf>
    <xf numFmtId="0" fontId="14" fillId="31" borderId="3" xfId="2" applyFill="1" applyBorder="1" applyAlignment="1" applyProtection="1">
      <alignment horizontal="center" vertical="center"/>
    </xf>
    <xf numFmtId="0" fontId="12" fillId="31" borderId="3" xfId="0" quotePrefix="1" applyFont="1" applyFill="1" applyBorder="1" applyAlignment="1">
      <alignment horizontal="left" wrapText="1"/>
    </xf>
    <xf numFmtId="0" fontId="12" fillId="31" borderId="3" xfId="0" applyFont="1" applyFill="1" applyBorder="1" applyAlignment="1">
      <alignment horizontal="left" wrapText="1"/>
    </xf>
    <xf numFmtId="0" fontId="23" fillId="32" borderId="3" xfId="0" applyFont="1" applyFill="1" applyBorder="1" applyAlignment="1">
      <alignment vertical="center" wrapText="1"/>
    </xf>
    <xf numFmtId="0" fontId="23" fillId="33" borderId="3" xfId="0" applyFont="1" applyFill="1" applyBorder="1" applyAlignment="1">
      <alignment vertical="center" wrapText="1"/>
    </xf>
    <xf numFmtId="0" fontId="12" fillId="21" borderId="3" xfId="0" applyFont="1" applyFill="1" applyBorder="1" applyAlignment="1">
      <alignment vertical="center" wrapText="1"/>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46" fillId="28" borderId="33" xfId="0" applyFont="1" applyFill="1" applyBorder="1" applyAlignment="1">
      <alignment horizontal="center" wrapText="1"/>
    </xf>
    <xf numFmtId="0" fontId="46" fillId="28" borderId="34" xfId="0" applyFont="1" applyFill="1" applyBorder="1" applyAlignment="1">
      <alignment horizontal="center" wrapText="1"/>
    </xf>
    <xf numFmtId="0" fontId="46" fillId="28" borderId="35" xfId="0" applyFont="1" applyFill="1" applyBorder="1" applyAlignment="1">
      <alignment horizontal="center" wrapText="1"/>
    </xf>
    <xf numFmtId="0" fontId="47" fillId="29" borderId="38" xfId="0" applyFont="1" applyFill="1" applyBorder="1" applyAlignment="1">
      <alignment wrapText="1"/>
    </xf>
    <xf numFmtId="0" fontId="47" fillId="29"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8" fillId="22" borderId="3" xfId="0" applyFont="1" applyFill="1" applyBorder="1" applyAlignment="1">
      <alignment horizontal="center"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F7F771"/>
      <color rgb="FFE86A73"/>
      <color rgb="FF00FFFF"/>
      <color rgb="FFFFCCCC"/>
      <color rgb="FF96E9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168</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167</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180</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158</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111</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175</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183</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A1CE4A2-306B-4DEE-B5B8-6D9D83AA0FBC}"/>
            </a:ext>
          </a:extLst>
        </xdr:cNvPr>
        <xdr:cNvSpPr txBox="1"/>
      </xdr:nvSpPr>
      <xdr:spPr>
        <a:xfrm>
          <a:off x="2833189" y="601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7A9BD30B-B4AC-4287-8E83-3C5A4AB0F344}"/>
            </a:ext>
          </a:extLst>
        </xdr:cNvPr>
        <xdr:cNvSpPr txBox="1"/>
      </xdr:nvSpPr>
      <xdr:spPr>
        <a:xfrm>
          <a:off x="2833189" y="601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74</xdr:row>
      <xdr:rowOff>0</xdr:rowOff>
    </xdr:from>
    <xdr:ext cx="184731" cy="264560"/>
    <xdr:sp macro="" textlink="">
      <xdr:nvSpPr>
        <xdr:cNvPr id="4" name="3 CuadroTexto">
          <a:extLst>
            <a:ext uri="{FF2B5EF4-FFF2-40B4-BE49-F238E27FC236}">
              <a16:creationId xmlns:a16="http://schemas.microsoft.com/office/drawing/2014/main" id="{6BE05810-99AA-448D-9DC5-22B0CEAB6A04}"/>
            </a:ext>
          </a:extLst>
        </xdr:cNvPr>
        <xdr:cNvSpPr txBox="1"/>
      </xdr:nvSpPr>
      <xdr:spPr>
        <a:xfrm>
          <a:off x="2833189" y="34655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74</xdr:row>
      <xdr:rowOff>0</xdr:rowOff>
    </xdr:from>
    <xdr:ext cx="184731" cy="264560"/>
    <xdr:sp macro="" textlink="">
      <xdr:nvSpPr>
        <xdr:cNvPr id="5" name="1 CuadroTexto">
          <a:extLst>
            <a:ext uri="{FF2B5EF4-FFF2-40B4-BE49-F238E27FC236}">
              <a16:creationId xmlns:a16="http://schemas.microsoft.com/office/drawing/2014/main" id="{EB0D2C9A-B3EE-49AF-A762-9A68F774F7F3}"/>
            </a:ext>
          </a:extLst>
        </xdr:cNvPr>
        <xdr:cNvSpPr txBox="1"/>
      </xdr:nvSpPr>
      <xdr:spPr>
        <a:xfrm>
          <a:off x="2833189" y="34655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persons/person.xml><?xml version="1.0" encoding="utf-8"?>
<personList xmlns="http://schemas.microsoft.com/office/spreadsheetml/2018/threadedcomments" xmlns:x="http://schemas.openxmlformats.org/spreadsheetml/2006/main">
  <person displayName="Percy Ronald" id="{CE0822EB-FCD7-4690-9B98-4B4C8B3BF6F8}" userId="S::pescandon@sunat.gob.pe::360e7bb4-9378-4d1d-882f-6ce21b8c736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55" dT="2025-03-12T21:42:14.76" personId="{CE0822EB-FCD7-4690-9B98-4B4C8B3BF6F8}" id="{CF2475CB-4DEB-48E3-8E05-E86331D958FA}">
    <text>verificar si se utiliza otros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chemie.fu-berlin.de/diverse/doc/ISO_3166.html" TargetMode="External"/><Relationship Id="rId7" Type="http://schemas.openxmlformats.org/officeDocument/2006/relationships/vmlDrawing" Target="../drawings/vmlDrawing2.vm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6" Type="http://schemas.openxmlformats.org/officeDocument/2006/relationships/printerSettings" Target="../printerSettings/printerSettings17.bin"/><Relationship Id="rId5" Type="http://schemas.openxmlformats.org/officeDocument/2006/relationships/hyperlink" Target="https://www.undp.org/sites/g/files/zskgke326/files/2025-03/unspsc-english-v260801.1.xlsx" TargetMode="External"/><Relationship Id="rId4" Type="http://schemas.openxmlformats.org/officeDocument/2006/relationships/hyperlink" Target="https://www.undp.org/sites/g/files/zskgke326/files/2025-03/unspsc-english-v260801.1.xlsx" TargetMode="External"/><Relationship Id="rId9" Type="http://schemas.microsoft.com/office/2017/10/relationships/threadedComment" Target="../threadedComments/threadedComment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2"/>
  <sheetViews>
    <sheetView showGridLines="0" topLeftCell="A11" zoomScaleNormal="100" workbookViewId="0">
      <selection activeCell="D19" sqref="D19"/>
    </sheetView>
  </sheetViews>
  <sheetFormatPr baseColWidth="10" defaultColWidth="11.42578125" defaultRowHeight="0" customHeight="1" zeroHeight="1" x14ac:dyDescent="0.25"/>
  <cols>
    <col min="1" max="1" width="2.5703125" customWidth="1"/>
    <col min="2" max="2" width="50.28515625" customWidth="1"/>
    <col min="3" max="3" width="8.28515625" bestFit="1" customWidth="1"/>
    <col min="4" max="4" width="8.5703125" bestFit="1" customWidth="1"/>
    <col min="5" max="5" width="46.28515625" customWidth="1"/>
    <col min="6" max="6" width="17.28515625" customWidth="1"/>
    <col min="7" max="7" width="2.5703125" customWidth="1"/>
  </cols>
  <sheetData>
    <row r="1" spans="1:7" ht="13.5" customHeight="1" thickBot="1" x14ac:dyDescent="0.3">
      <c r="A1" s="210"/>
      <c r="B1" s="210"/>
      <c r="C1" s="210"/>
      <c r="D1" s="210"/>
      <c r="E1" s="210"/>
      <c r="F1" s="210"/>
      <c r="G1" s="210"/>
    </row>
    <row r="2" spans="1:7" ht="23.25" customHeight="1" x14ac:dyDescent="0.25">
      <c r="A2" s="210"/>
      <c r="B2" s="51" t="s">
        <v>0</v>
      </c>
      <c r="C2" s="50" t="s">
        <v>1</v>
      </c>
      <c r="D2" s="50" t="s">
        <v>2</v>
      </c>
      <c r="E2" s="51" t="s">
        <v>3</v>
      </c>
      <c r="F2" s="53" t="s">
        <v>4</v>
      </c>
      <c r="G2" s="210"/>
    </row>
    <row r="3" spans="1:7" ht="23.25" customHeight="1" x14ac:dyDescent="0.25">
      <c r="A3" s="210"/>
      <c r="B3" s="70" t="s">
        <v>5</v>
      </c>
      <c r="C3" s="48" t="s">
        <v>6</v>
      </c>
      <c r="D3" s="47" t="s">
        <v>7</v>
      </c>
      <c r="E3" s="70" t="s">
        <v>8</v>
      </c>
      <c r="F3" s="49" t="s">
        <v>9</v>
      </c>
      <c r="G3" s="210"/>
    </row>
    <row r="4" spans="1:7" ht="23.25" customHeight="1" x14ac:dyDescent="0.25">
      <c r="A4" s="210"/>
      <c r="B4" s="70" t="s">
        <v>10</v>
      </c>
      <c r="C4" s="48" t="s">
        <v>6</v>
      </c>
      <c r="D4" s="52" t="s">
        <v>11</v>
      </c>
      <c r="E4" s="70" t="s">
        <v>12</v>
      </c>
      <c r="F4" s="49" t="s">
        <v>9</v>
      </c>
      <c r="G4" s="210"/>
    </row>
    <row r="5" spans="1:7" ht="23.25" customHeight="1" x14ac:dyDescent="0.25">
      <c r="A5" s="210"/>
      <c r="B5" s="70" t="s">
        <v>13</v>
      </c>
      <c r="C5" s="48" t="s">
        <v>6</v>
      </c>
      <c r="D5" s="52" t="s">
        <v>14</v>
      </c>
      <c r="E5" s="70" t="s">
        <v>15</v>
      </c>
      <c r="F5" s="49" t="s">
        <v>16</v>
      </c>
      <c r="G5" s="210"/>
    </row>
    <row r="6" spans="1:7" ht="348" x14ac:dyDescent="0.25">
      <c r="A6" s="210"/>
      <c r="B6" s="650" t="s">
        <v>8639</v>
      </c>
      <c r="C6" s="775" t="s">
        <v>6</v>
      </c>
      <c r="D6" s="776" t="s">
        <v>17</v>
      </c>
      <c r="E6" s="70" t="s">
        <v>18</v>
      </c>
      <c r="F6" s="49" t="s">
        <v>9</v>
      </c>
    </row>
    <row r="7" spans="1:7" ht="111.6" customHeight="1" x14ac:dyDescent="0.25">
      <c r="A7" s="210"/>
      <c r="B7" s="70" t="s">
        <v>8115</v>
      </c>
      <c r="C7" s="48" t="s">
        <v>6</v>
      </c>
      <c r="D7" s="47" t="s">
        <v>17</v>
      </c>
      <c r="E7" s="70" t="s">
        <v>18</v>
      </c>
      <c r="F7" s="49" t="s">
        <v>9</v>
      </c>
      <c r="G7" s="210"/>
    </row>
    <row r="8" spans="1:7" ht="105.75" customHeight="1" x14ac:dyDescent="0.25">
      <c r="A8" s="210"/>
      <c r="B8" s="71" t="s">
        <v>19</v>
      </c>
      <c r="C8" s="48" t="s">
        <v>6</v>
      </c>
      <c r="D8" s="47" t="s">
        <v>20</v>
      </c>
      <c r="E8" s="70" t="s">
        <v>21</v>
      </c>
      <c r="F8" s="49" t="s">
        <v>16</v>
      </c>
      <c r="G8" s="210"/>
    </row>
    <row r="9" spans="1:7" ht="23.25" customHeight="1" x14ac:dyDescent="0.25">
      <c r="A9" s="210"/>
      <c r="B9" s="71" t="s">
        <v>22</v>
      </c>
      <c r="C9" s="48" t="s">
        <v>6</v>
      </c>
      <c r="D9" s="47" t="s">
        <v>23</v>
      </c>
      <c r="E9" s="70" t="s">
        <v>24</v>
      </c>
      <c r="F9" s="49" t="s">
        <v>9</v>
      </c>
      <c r="G9" s="210"/>
    </row>
    <row r="10" spans="1:7" ht="23.25" customHeight="1" x14ac:dyDescent="0.25">
      <c r="A10" s="210"/>
      <c r="B10" s="71" t="s">
        <v>25</v>
      </c>
      <c r="C10" s="48" t="s">
        <v>6</v>
      </c>
      <c r="D10" s="47" t="s">
        <v>26</v>
      </c>
      <c r="E10" s="70" t="s">
        <v>25</v>
      </c>
      <c r="F10" s="49" t="s">
        <v>9</v>
      </c>
      <c r="G10" s="210"/>
    </row>
    <row r="11" spans="1:7" ht="23.25" customHeight="1" x14ac:dyDescent="0.25">
      <c r="A11" s="210"/>
      <c r="B11" s="71" t="s">
        <v>27</v>
      </c>
      <c r="C11" s="48" t="s">
        <v>6</v>
      </c>
      <c r="D11" s="47" t="s">
        <v>28</v>
      </c>
      <c r="E11" s="70" t="s">
        <v>29</v>
      </c>
      <c r="F11" s="49" t="s">
        <v>9</v>
      </c>
      <c r="G11" s="210"/>
    </row>
    <row r="12" spans="1:7" ht="23.25" customHeight="1" x14ac:dyDescent="0.25">
      <c r="A12" s="210"/>
      <c r="B12" s="70" t="s">
        <v>30</v>
      </c>
      <c r="C12" s="48" t="s">
        <v>6</v>
      </c>
      <c r="D12" s="47" t="s">
        <v>31</v>
      </c>
      <c r="E12" s="70" t="s">
        <v>32</v>
      </c>
      <c r="F12" s="49" t="s">
        <v>9</v>
      </c>
      <c r="G12" s="210"/>
    </row>
    <row r="13" spans="1:7" ht="264" x14ac:dyDescent="0.25">
      <c r="A13" s="210"/>
      <c r="B13" s="650" t="s">
        <v>8640</v>
      </c>
      <c r="C13" s="775" t="s">
        <v>6</v>
      </c>
      <c r="D13" s="962" t="s">
        <v>33</v>
      </c>
      <c r="E13" s="70" t="s">
        <v>34</v>
      </c>
      <c r="F13" s="49" t="s">
        <v>9</v>
      </c>
      <c r="G13" s="210"/>
    </row>
    <row r="14" spans="1:7" ht="23.25" customHeight="1" x14ac:dyDescent="0.25">
      <c r="A14" s="210"/>
      <c r="B14" s="70" t="s">
        <v>35</v>
      </c>
      <c r="C14" s="48" t="s">
        <v>6</v>
      </c>
      <c r="D14" s="47" t="s">
        <v>36</v>
      </c>
      <c r="E14" s="70" t="s">
        <v>37</v>
      </c>
      <c r="F14" s="49" t="s">
        <v>9</v>
      </c>
      <c r="G14" s="210"/>
    </row>
    <row r="15" spans="1:7" ht="23.25" customHeight="1" x14ac:dyDescent="0.25">
      <c r="A15" s="210"/>
      <c r="B15" s="70" t="s">
        <v>38</v>
      </c>
      <c r="C15" s="48" t="s">
        <v>6</v>
      </c>
      <c r="D15" s="47" t="s">
        <v>39</v>
      </c>
      <c r="E15" s="70" t="s">
        <v>38</v>
      </c>
      <c r="F15" s="49" t="s">
        <v>9</v>
      </c>
      <c r="G15" s="210"/>
    </row>
    <row r="16" spans="1:7" ht="23.25" customHeight="1" x14ac:dyDescent="0.25">
      <c r="A16" s="210"/>
      <c r="B16" s="70" t="s">
        <v>40</v>
      </c>
      <c r="C16" s="48" t="s">
        <v>6</v>
      </c>
      <c r="D16" s="47" t="s">
        <v>41</v>
      </c>
      <c r="E16" s="70" t="s">
        <v>42</v>
      </c>
      <c r="F16" s="49" t="s">
        <v>9</v>
      </c>
      <c r="G16" s="210"/>
    </row>
    <row r="17" spans="1:7" ht="48" x14ac:dyDescent="0.25">
      <c r="A17" s="210"/>
      <c r="B17" s="70" t="s">
        <v>8541</v>
      </c>
      <c r="C17" s="48" t="s">
        <v>6</v>
      </c>
      <c r="D17" s="47" t="s">
        <v>43</v>
      </c>
      <c r="E17" s="70" t="s">
        <v>44</v>
      </c>
      <c r="F17" s="49" t="s">
        <v>45</v>
      </c>
      <c r="G17" s="210"/>
    </row>
    <row r="18" spans="1:7" ht="36" x14ac:dyDescent="0.25">
      <c r="A18" s="210"/>
      <c r="B18" s="70" t="s">
        <v>46</v>
      </c>
      <c r="C18" s="48" t="s">
        <v>6</v>
      </c>
      <c r="D18" s="47" t="s">
        <v>47</v>
      </c>
      <c r="E18" s="70" t="s">
        <v>48</v>
      </c>
      <c r="F18" s="49" t="s">
        <v>45</v>
      </c>
      <c r="G18" s="210"/>
    </row>
    <row r="19" spans="1:7" ht="48" x14ac:dyDescent="0.25">
      <c r="A19" s="269"/>
      <c r="B19" s="70" t="s">
        <v>49</v>
      </c>
      <c r="C19" s="48" t="s">
        <v>6</v>
      </c>
      <c r="D19" s="47" t="s">
        <v>50</v>
      </c>
      <c r="E19" s="70" t="s">
        <v>51</v>
      </c>
      <c r="F19" s="49" t="s">
        <v>9</v>
      </c>
      <c r="G19" s="210"/>
    </row>
    <row r="20" spans="1:7" ht="23.25" customHeight="1" x14ac:dyDescent="0.25">
      <c r="A20" s="269"/>
      <c r="B20" s="70" t="s">
        <v>52</v>
      </c>
      <c r="C20" s="48" t="s">
        <v>6</v>
      </c>
      <c r="D20" s="47" t="s">
        <v>53</v>
      </c>
      <c r="E20" s="70" t="s">
        <v>54</v>
      </c>
      <c r="F20" s="49" t="s">
        <v>9</v>
      </c>
      <c r="G20" s="210"/>
    </row>
    <row r="21" spans="1:7" ht="23.25" customHeight="1" x14ac:dyDescent="0.25">
      <c r="A21" s="210"/>
      <c r="B21" s="210"/>
      <c r="C21" s="210"/>
      <c r="D21" s="210"/>
      <c r="E21" s="210"/>
      <c r="F21" s="210"/>
      <c r="G21" s="210"/>
    </row>
    <row r="22" spans="1:7" ht="34.9" customHeight="1" x14ac:dyDescent="0.2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2:O489"/>
  <sheetViews>
    <sheetView showGridLines="0" zoomScaleNormal="100" workbookViewId="0"/>
  </sheetViews>
  <sheetFormatPr baseColWidth="10" defaultColWidth="0" defaultRowHeight="15" x14ac:dyDescent="0.25"/>
  <cols>
    <col min="1" max="1" width="2.5703125" customWidth="1"/>
    <col min="2" max="2" width="4.42578125" customWidth="1"/>
    <col min="3" max="3" width="28.5703125" customWidth="1"/>
    <col min="4" max="4" width="7.42578125" customWidth="1"/>
    <col min="5" max="5" width="11.42578125" customWidth="1"/>
    <col min="6" max="6" width="10" customWidth="1"/>
    <col min="7" max="7" width="14.42578125" customWidth="1"/>
    <col min="8" max="8" width="35.28515625" customWidth="1"/>
    <col min="9" max="9" width="7.42578125" hidden="1" customWidth="1"/>
    <col min="10" max="10" width="44.140625" customWidth="1"/>
    <col min="11" max="12" width="10" customWidth="1"/>
    <col min="13" max="13" width="41.42578125" customWidth="1"/>
    <col min="14" max="14" width="15.5703125" customWidth="1"/>
    <col min="15" max="15" width="2.5703125" customWidth="1"/>
    <col min="16" max="16384" width="11.42578125" hidden="1"/>
  </cols>
  <sheetData>
    <row r="2" spans="1:15" ht="24" x14ac:dyDescent="0.25">
      <c r="A2" s="229"/>
      <c r="B2" s="74" t="s">
        <v>130</v>
      </c>
      <c r="C2" s="74" t="s">
        <v>55</v>
      </c>
      <c r="D2" s="74" t="s">
        <v>56</v>
      </c>
      <c r="E2" s="74" t="s">
        <v>131</v>
      </c>
      <c r="F2" s="74" t="s">
        <v>132</v>
      </c>
      <c r="G2" s="74" t="s">
        <v>2656</v>
      </c>
      <c r="H2" s="74" t="s">
        <v>58</v>
      </c>
      <c r="I2" s="74" t="s">
        <v>2409</v>
      </c>
      <c r="J2" s="74" t="s">
        <v>0</v>
      </c>
      <c r="K2" s="74" t="s">
        <v>1</v>
      </c>
      <c r="L2" s="74" t="s">
        <v>2657</v>
      </c>
      <c r="M2" s="74" t="s">
        <v>136</v>
      </c>
      <c r="N2" s="74" t="s">
        <v>4</v>
      </c>
      <c r="O2" s="1"/>
    </row>
    <row r="3" spans="1:15" x14ac:dyDescent="0.25">
      <c r="A3" s="397"/>
      <c r="B3" s="75" t="s">
        <v>9</v>
      </c>
      <c r="C3" s="87" t="s">
        <v>9</v>
      </c>
      <c r="D3" s="84"/>
      <c r="E3" s="84" t="s">
        <v>9</v>
      </c>
      <c r="F3" s="84" t="s">
        <v>9</v>
      </c>
      <c r="G3" s="84" t="s">
        <v>9</v>
      </c>
      <c r="H3" s="87"/>
      <c r="I3" s="75"/>
      <c r="J3" s="132" t="s">
        <v>137</v>
      </c>
      <c r="K3" s="85" t="s">
        <v>9</v>
      </c>
      <c r="L3" s="85" t="s">
        <v>9</v>
      </c>
      <c r="M3" s="132" t="str">
        <f>VLOOKUP(L3,CódigosRetorno!$A$2:$B$2080,2,FALSE)</f>
        <v>-</v>
      </c>
      <c r="N3" s="84" t="s">
        <v>9</v>
      </c>
      <c r="O3" s="397"/>
    </row>
    <row r="4" spans="1:15" x14ac:dyDescent="0.25">
      <c r="A4" s="353"/>
      <c r="B4" s="451" t="s">
        <v>2658</v>
      </c>
      <c r="C4" s="452"/>
      <c r="D4" s="452"/>
      <c r="E4" s="453"/>
      <c r="F4" s="453"/>
      <c r="G4" s="422"/>
      <c r="H4" s="454"/>
      <c r="I4" s="592"/>
      <c r="J4" s="419" t="s">
        <v>9</v>
      </c>
      <c r="K4" s="420" t="s">
        <v>9</v>
      </c>
      <c r="L4" s="421" t="s">
        <v>9</v>
      </c>
      <c r="M4" s="419" t="str">
        <f>VLOOKUP(L4,CódigosRetorno!$A$2:$B$2080,2,FALSE)</f>
        <v>-</v>
      </c>
      <c r="N4" s="420" t="s">
        <v>9</v>
      </c>
      <c r="O4" s="353"/>
    </row>
    <row r="5" spans="1:15" ht="24" x14ac:dyDescent="0.25">
      <c r="A5" s="353"/>
      <c r="B5" s="1000">
        <v>1</v>
      </c>
      <c r="C5" s="1047" t="s">
        <v>139</v>
      </c>
      <c r="D5" s="1016" t="s">
        <v>60</v>
      </c>
      <c r="E5" s="1016" t="s">
        <v>140</v>
      </c>
      <c r="F5" s="1000" t="s">
        <v>141</v>
      </c>
      <c r="G5" s="1017" t="s">
        <v>1040</v>
      </c>
      <c r="H5" s="1047" t="s">
        <v>2659</v>
      </c>
      <c r="I5" s="1001">
        <v>1</v>
      </c>
      <c r="J5" s="132" t="s">
        <v>599</v>
      </c>
      <c r="K5" s="138" t="s">
        <v>6</v>
      </c>
      <c r="L5" s="76" t="s">
        <v>600</v>
      </c>
      <c r="M5" s="132" t="str">
        <f>VLOOKUP(L5,CódigosRetorno!$A$2:$B$2080,2,FALSE)</f>
        <v>El XML no contiene el tag o no existe informacion de UBLVersionID</v>
      </c>
      <c r="N5" s="131" t="s">
        <v>9</v>
      </c>
      <c r="O5" s="353"/>
    </row>
    <row r="6" spans="1:15" x14ac:dyDescent="0.25">
      <c r="A6" s="353"/>
      <c r="B6" s="1000"/>
      <c r="C6" s="1047"/>
      <c r="D6" s="1016"/>
      <c r="E6" s="1016"/>
      <c r="F6" s="1134"/>
      <c r="G6" s="1017"/>
      <c r="H6" s="1047"/>
      <c r="I6" s="1002"/>
      <c r="J6" s="132" t="s">
        <v>1042</v>
      </c>
      <c r="K6" s="138" t="s">
        <v>6</v>
      </c>
      <c r="L6" s="76" t="s">
        <v>601</v>
      </c>
      <c r="M6" s="132" t="str">
        <f>VLOOKUP(L6,CódigosRetorno!$A$2:$B$2080,2,FALSE)</f>
        <v>UBLVersionID - La versión del UBL no es correcta</v>
      </c>
      <c r="N6" s="131" t="s">
        <v>9</v>
      </c>
      <c r="O6" s="353"/>
    </row>
    <row r="7" spans="1:15" x14ac:dyDescent="0.25">
      <c r="A7" s="353"/>
      <c r="B7" s="1000">
        <f>B5+1</f>
        <v>2</v>
      </c>
      <c r="C7" s="995" t="s">
        <v>148</v>
      </c>
      <c r="D7" s="1016" t="s">
        <v>60</v>
      </c>
      <c r="E7" s="1016" t="s">
        <v>140</v>
      </c>
      <c r="F7" s="1000" t="s">
        <v>141</v>
      </c>
      <c r="G7" s="1017" t="s">
        <v>777</v>
      </c>
      <c r="H7" s="995" t="s">
        <v>2660</v>
      </c>
      <c r="I7" s="1001">
        <v>1</v>
      </c>
      <c r="J7" s="132" t="s">
        <v>599</v>
      </c>
      <c r="K7" s="138" t="s">
        <v>6</v>
      </c>
      <c r="L7" s="76" t="s">
        <v>1044</v>
      </c>
      <c r="M7" s="132" t="str">
        <f>VLOOKUP(L7,CódigosRetorno!$A$2:$B$2080,2,FALSE)</f>
        <v>El XML no existe informacion de CustomizationID</v>
      </c>
      <c r="N7" s="131" t="s">
        <v>9</v>
      </c>
      <c r="O7" s="353"/>
    </row>
    <row r="8" spans="1:15" ht="24" x14ac:dyDescent="0.25">
      <c r="A8" s="353"/>
      <c r="B8" s="1000"/>
      <c r="C8" s="995"/>
      <c r="D8" s="1016"/>
      <c r="E8" s="1016"/>
      <c r="F8" s="1000"/>
      <c r="G8" s="1017"/>
      <c r="H8" s="995"/>
      <c r="I8" s="1002"/>
      <c r="J8" s="132" t="s">
        <v>779</v>
      </c>
      <c r="K8" s="138" t="s">
        <v>6</v>
      </c>
      <c r="L8" s="76" t="s">
        <v>603</v>
      </c>
      <c r="M8" s="132" t="str">
        <f>VLOOKUP(L8,CódigosRetorno!$A$2:$B$2080,2,FALSE)</f>
        <v>CustomizationID - La versión del documento no es la correcta</v>
      </c>
      <c r="N8" s="131" t="s">
        <v>9</v>
      </c>
      <c r="O8" s="353"/>
    </row>
    <row r="9" spans="1:15" ht="24" x14ac:dyDescent="0.25">
      <c r="A9" s="353"/>
      <c r="B9" s="1000"/>
      <c r="C9" s="995"/>
      <c r="D9" s="1016"/>
      <c r="E9" s="124" t="s">
        <v>179</v>
      </c>
      <c r="F9" s="131"/>
      <c r="G9" s="140" t="s">
        <v>1045</v>
      </c>
      <c r="H9" s="91" t="s">
        <v>1046</v>
      </c>
      <c r="I9" s="131">
        <v>1</v>
      </c>
      <c r="J9" s="132" t="s">
        <v>1047</v>
      </c>
      <c r="K9" s="124" t="s">
        <v>203</v>
      </c>
      <c r="L9" s="138" t="s">
        <v>1048</v>
      </c>
      <c r="M9" s="132" t="str">
        <f>VLOOKUP(L9,CódigosRetorno!$A$2:$B$2080,2,FALSE)</f>
        <v>El dato ingresado como atributo @schemeAgencyName es incorrecto.</v>
      </c>
      <c r="N9" s="131" t="s">
        <v>9</v>
      </c>
      <c r="O9" s="353"/>
    </row>
    <row r="10" spans="1:15" ht="36" x14ac:dyDescent="0.25">
      <c r="A10" s="353"/>
      <c r="B10" s="1000">
        <f>B7+1</f>
        <v>3</v>
      </c>
      <c r="C10" s="1047" t="s">
        <v>1049</v>
      </c>
      <c r="D10" s="1016" t="s">
        <v>60</v>
      </c>
      <c r="E10" s="1016" t="s">
        <v>140</v>
      </c>
      <c r="F10" s="1000" t="s">
        <v>159</v>
      </c>
      <c r="G10" s="1000" t="s">
        <v>160</v>
      </c>
      <c r="H10" s="1047" t="s">
        <v>2661</v>
      </c>
      <c r="I10" s="1001">
        <v>1</v>
      </c>
      <c r="J10" s="134" t="s">
        <v>688</v>
      </c>
      <c r="K10" s="138" t="s">
        <v>6</v>
      </c>
      <c r="L10" s="138" t="s">
        <v>689</v>
      </c>
      <c r="M10" s="132" t="str">
        <f>VLOOKUP(L10,CódigosRetorno!$A$2:$B$2080,2,FALSE)</f>
        <v>Numero de Serie del nombre del archivo no coincide con el consignado en el contenido del archivo XML</v>
      </c>
      <c r="N10" s="131" t="s">
        <v>9</v>
      </c>
      <c r="O10" s="353"/>
    </row>
    <row r="11" spans="1:15" ht="36" x14ac:dyDescent="0.25">
      <c r="A11" s="353"/>
      <c r="B11" s="1000"/>
      <c r="C11" s="1047"/>
      <c r="D11" s="1016"/>
      <c r="E11" s="1016"/>
      <c r="F11" s="1000"/>
      <c r="G11" s="1016"/>
      <c r="H11" s="1047"/>
      <c r="I11" s="1010"/>
      <c r="J11" s="134" t="s">
        <v>690</v>
      </c>
      <c r="K11" s="138" t="s">
        <v>6</v>
      </c>
      <c r="L11" s="138" t="s">
        <v>691</v>
      </c>
      <c r="M11" s="132" t="str">
        <f>VLOOKUP(L11,CódigosRetorno!$A$2:$B$2080,2,FALSE)</f>
        <v>Número de documento en el nombre del archivo no coincide con el consignado en el contenido del XML</v>
      </c>
      <c r="N11" s="131" t="s">
        <v>9</v>
      </c>
      <c r="O11" s="353"/>
    </row>
    <row r="12" spans="1:15" ht="48" x14ac:dyDescent="0.25">
      <c r="A12" s="353"/>
      <c r="B12" s="1000"/>
      <c r="C12" s="1047"/>
      <c r="D12" s="1016"/>
      <c r="E12" s="1016"/>
      <c r="F12" s="1000"/>
      <c r="G12" s="1016"/>
      <c r="H12" s="1047"/>
      <c r="I12" s="1010"/>
      <c r="J12" s="134" t="s">
        <v>2662</v>
      </c>
      <c r="K12" s="138" t="s">
        <v>6</v>
      </c>
      <c r="L12" s="138" t="s">
        <v>165</v>
      </c>
      <c r="M12" s="132" t="str">
        <f>VLOOKUP(L12,CódigosRetorno!$A$2:$B$2080,2,FALSE)</f>
        <v>ID - El dato SERIE-CORRELATIVO no cumple con el formato de acuerdo al tipo de comprobante</v>
      </c>
      <c r="N12" s="131" t="s">
        <v>9</v>
      </c>
      <c r="O12" s="353"/>
    </row>
    <row r="13" spans="1:15" ht="36" x14ac:dyDescent="0.25">
      <c r="A13" s="353"/>
      <c r="B13" s="1000"/>
      <c r="C13" s="1047"/>
      <c r="D13" s="1016"/>
      <c r="E13" s="1016"/>
      <c r="F13" s="1000"/>
      <c r="G13" s="1016"/>
      <c r="H13" s="1047"/>
      <c r="I13" s="1010"/>
      <c r="J13" s="134" t="s">
        <v>1052</v>
      </c>
      <c r="K13" s="138" t="s">
        <v>6</v>
      </c>
      <c r="L13" s="138" t="s">
        <v>167</v>
      </c>
      <c r="M13" s="132" t="str">
        <f>VLOOKUP(L13,CódigosRetorno!$A$2:$B$2080,2,FALSE)</f>
        <v>El comprobante fue registrado previamente con otros datos</v>
      </c>
      <c r="N13" s="131" t="s">
        <v>840</v>
      </c>
      <c r="O13" s="353"/>
    </row>
    <row r="14" spans="1:15" ht="84" x14ac:dyDescent="0.25">
      <c r="A14" s="353"/>
      <c r="B14" s="1000"/>
      <c r="C14" s="1047"/>
      <c r="D14" s="1016"/>
      <c r="E14" s="1016"/>
      <c r="F14" s="1000"/>
      <c r="G14" s="1016"/>
      <c r="H14" s="1047"/>
      <c r="I14" s="1010"/>
      <c r="J14" s="134" t="s">
        <v>1053</v>
      </c>
      <c r="K14" s="138" t="s">
        <v>6</v>
      </c>
      <c r="L14" s="138" t="s">
        <v>1054</v>
      </c>
      <c r="M14" s="132" t="str">
        <f>VLOOKUP(L14,CódigosRetorno!$A$2:$B$2080,2,FALSE)</f>
        <v>El comprobante ya esta informado y se encuentra con estado anulado o rechazado</v>
      </c>
      <c r="N14" s="131" t="s">
        <v>840</v>
      </c>
      <c r="O14" s="353"/>
    </row>
    <row r="15" spans="1:15" ht="60" x14ac:dyDescent="0.25">
      <c r="A15" s="353"/>
      <c r="B15" s="1000"/>
      <c r="C15" s="1047"/>
      <c r="D15" s="1016"/>
      <c r="E15" s="1016"/>
      <c r="F15" s="1000"/>
      <c r="G15" s="1016"/>
      <c r="H15" s="1047"/>
      <c r="I15" s="1010"/>
      <c r="J15" s="134" t="s">
        <v>2663</v>
      </c>
      <c r="K15" s="138" t="s">
        <v>6</v>
      </c>
      <c r="L15" s="138" t="s">
        <v>2414</v>
      </c>
      <c r="M15" s="132" t="str">
        <f>VLOOKUP(L15,CódigosRetorno!$A$2:$B$2080,2,FALSE)</f>
        <v>Comprobante de contingencia ya fue informado por su resumen, si desea modificarse debe realizarse por su primer canal de presentación</v>
      </c>
      <c r="N15" s="131" t="s">
        <v>840</v>
      </c>
      <c r="O15" s="353"/>
    </row>
    <row r="16" spans="1:15" ht="36" x14ac:dyDescent="0.25">
      <c r="A16" s="353"/>
      <c r="B16" s="1000"/>
      <c r="C16" s="1047"/>
      <c r="D16" s="1016"/>
      <c r="E16" s="1016"/>
      <c r="F16" s="1000"/>
      <c r="G16" s="1016"/>
      <c r="H16" s="1047"/>
      <c r="I16" s="1010"/>
      <c r="J16" s="134" t="s">
        <v>169</v>
      </c>
      <c r="K16" s="138" t="s">
        <v>203</v>
      </c>
      <c r="L16" s="138" t="s">
        <v>832</v>
      </c>
      <c r="M16" s="132" t="str">
        <f>VLOOKUP(L16,CódigosRetorno!$A$2:$B$2080,2,FALSE)</f>
        <v>Comprobante físico no se encuentra autorizado como comprobante de contingencia</v>
      </c>
      <c r="N16" s="131" t="s">
        <v>171</v>
      </c>
      <c r="O16" s="353"/>
    </row>
    <row r="17" spans="1:15" ht="36" x14ac:dyDescent="0.25">
      <c r="A17" s="353"/>
      <c r="B17" s="1000"/>
      <c r="C17" s="1047"/>
      <c r="D17" s="1016"/>
      <c r="E17" s="1016"/>
      <c r="F17" s="1000"/>
      <c r="G17" s="1016"/>
      <c r="H17" s="1047"/>
      <c r="I17" s="1002"/>
      <c r="J17" s="134" t="s">
        <v>169</v>
      </c>
      <c r="K17" s="138" t="s">
        <v>6</v>
      </c>
      <c r="L17" s="138" t="s">
        <v>170</v>
      </c>
      <c r="M17" s="132" t="str">
        <f>VLOOKUP(L17,CódigosRetorno!$A$2:$B$2080,2,FALSE)</f>
        <v>Comprobante físico no se encuentra autorizado</v>
      </c>
      <c r="N17" s="131" t="s">
        <v>172</v>
      </c>
      <c r="O17" s="353"/>
    </row>
    <row r="18" spans="1:15" ht="72" x14ac:dyDescent="0.25">
      <c r="A18" s="353"/>
      <c r="B18" s="1000">
        <f>B10+1</f>
        <v>4</v>
      </c>
      <c r="C18" s="995" t="s">
        <v>173</v>
      </c>
      <c r="D18" s="1016" t="s">
        <v>60</v>
      </c>
      <c r="E18" s="1016" t="s">
        <v>140</v>
      </c>
      <c r="F18" s="1000" t="s">
        <v>174</v>
      </c>
      <c r="G18" s="1016" t="s">
        <v>175</v>
      </c>
      <c r="H18" s="1047" t="s">
        <v>2664</v>
      </c>
      <c r="I18" s="1001">
        <v>1</v>
      </c>
      <c r="J18" s="134" t="s">
        <v>8069</v>
      </c>
      <c r="K18" s="138" t="s">
        <v>6</v>
      </c>
      <c r="L18" s="138" t="s">
        <v>693</v>
      </c>
      <c r="M18" s="132" t="str">
        <f>VLOOKUP(L18,CódigosRetorno!$A$2:$B$2080,2,FALSE)</f>
        <v>Presentacion fuera de fecha</v>
      </c>
      <c r="N18" s="131" t="s">
        <v>9</v>
      </c>
      <c r="O18" s="353"/>
    </row>
    <row r="19" spans="1:15" ht="48" x14ac:dyDescent="0.25">
      <c r="A19" s="353"/>
      <c r="B19" s="1000"/>
      <c r="C19" s="995"/>
      <c r="D19" s="1016"/>
      <c r="E19" s="1016"/>
      <c r="F19" s="1000"/>
      <c r="G19" s="1016"/>
      <c r="H19" s="1047"/>
      <c r="I19" s="1010"/>
      <c r="J19" s="134" t="s">
        <v>8065</v>
      </c>
      <c r="K19" s="138" t="s">
        <v>6</v>
      </c>
      <c r="L19" s="138" t="s">
        <v>2415</v>
      </c>
      <c r="M19" s="132" t="str">
        <f>VLOOKUP(L19,CódigosRetorno!$A$2:$B$2080,2,FALSE)</f>
        <v>Solo puede enviar el comprobante en un resumen diario</v>
      </c>
      <c r="N19" s="131" t="s">
        <v>9</v>
      </c>
      <c r="O19" s="353"/>
    </row>
    <row r="20" spans="1:15" ht="24" x14ac:dyDescent="0.25">
      <c r="A20" s="353"/>
      <c r="B20" s="1000"/>
      <c r="C20" s="995"/>
      <c r="D20" s="1016"/>
      <c r="E20" s="1016"/>
      <c r="F20" s="1000"/>
      <c r="G20" s="1016"/>
      <c r="H20" s="1047"/>
      <c r="I20" s="1002"/>
      <c r="J20" s="134" t="s">
        <v>2665</v>
      </c>
      <c r="K20" s="138" t="s">
        <v>6</v>
      </c>
      <c r="L20" s="77" t="s">
        <v>1057</v>
      </c>
      <c r="M20" s="132" t="str">
        <f>VLOOKUP(L20,CódigosRetorno!$A$2:$B$2080,2,FALSE)</f>
        <v>La fecha de emision se encuentra fuera del limite permitido</v>
      </c>
      <c r="N20" s="131" t="s">
        <v>9</v>
      </c>
      <c r="O20" s="353"/>
    </row>
    <row r="21" spans="1:15" x14ac:dyDescent="0.25">
      <c r="A21" s="353"/>
      <c r="B21" s="131">
        <f>+B18+1</f>
        <v>5</v>
      </c>
      <c r="C21" s="134" t="s">
        <v>178</v>
      </c>
      <c r="D21" s="124" t="s">
        <v>60</v>
      </c>
      <c r="E21" s="124" t="s">
        <v>179</v>
      </c>
      <c r="F21" s="72" t="s">
        <v>758</v>
      </c>
      <c r="G21" s="82" t="s">
        <v>695</v>
      </c>
      <c r="H21" s="193" t="s">
        <v>2666</v>
      </c>
      <c r="I21" s="124">
        <v>1</v>
      </c>
      <c r="J21" s="132" t="s">
        <v>181</v>
      </c>
      <c r="K21" s="124" t="s">
        <v>9</v>
      </c>
      <c r="L21" s="138" t="s">
        <v>9</v>
      </c>
      <c r="M21" s="132" t="str">
        <f>VLOOKUP(L21,CódigosRetorno!$A$2:$B$2080,2,FALSE)</f>
        <v>-</v>
      </c>
      <c r="N21" s="131" t="s">
        <v>9</v>
      </c>
      <c r="O21" s="353"/>
    </row>
    <row r="22" spans="1:15" ht="24" x14ac:dyDescent="0.25">
      <c r="A22" s="353"/>
      <c r="B22" s="1127">
        <v>6</v>
      </c>
      <c r="C22" s="1077" t="s">
        <v>2667</v>
      </c>
      <c r="D22" s="1127" t="s">
        <v>60</v>
      </c>
      <c r="E22" s="1127" t="s">
        <v>140</v>
      </c>
      <c r="F22" s="1076" t="s">
        <v>325</v>
      </c>
      <c r="G22" s="1016" t="s">
        <v>2668</v>
      </c>
      <c r="H22" s="1047" t="s">
        <v>2669</v>
      </c>
      <c r="I22" s="1001">
        <v>1</v>
      </c>
      <c r="J22" s="132" t="s">
        <v>599</v>
      </c>
      <c r="K22" s="124" t="s">
        <v>6</v>
      </c>
      <c r="L22" s="138" t="s">
        <v>2670</v>
      </c>
      <c r="M22" s="132" t="str">
        <f>VLOOKUP(L22,CódigosRetorno!$A$2:$B$2080,2,FALSE)</f>
        <v>El XML no contiene el tag o no existe informacion de ResponseCode</v>
      </c>
      <c r="N22" s="131" t="s">
        <v>9</v>
      </c>
      <c r="O22" s="353"/>
    </row>
    <row r="23" spans="1:15" ht="24" x14ac:dyDescent="0.25">
      <c r="A23" s="353"/>
      <c r="B23" s="1127"/>
      <c r="C23" s="1077"/>
      <c r="D23" s="1127"/>
      <c r="E23" s="1127"/>
      <c r="F23" s="1076"/>
      <c r="G23" s="1016"/>
      <c r="H23" s="1047"/>
      <c r="I23" s="1010"/>
      <c r="J23" s="132" t="s">
        <v>952</v>
      </c>
      <c r="K23" s="124" t="s">
        <v>6</v>
      </c>
      <c r="L23" s="138" t="s">
        <v>2671</v>
      </c>
      <c r="M23" s="132" t="str">
        <f>VLOOKUP(L23,CódigosRetorno!$A$2:$B$2080,2,FALSE)</f>
        <v>ResponseCode - El dato ingresado no cumple con la estructura</v>
      </c>
      <c r="N23" s="131" t="s">
        <v>2672</v>
      </c>
      <c r="O23" s="353"/>
    </row>
    <row r="24" spans="1:15" x14ac:dyDescent="0.25">
      <c r="A24" s="353"/>
      <c r="B24" s="1127"/>
      <c r="C24" s="1077"/>
      <c r="D24" s="1127"/>
      <c r="E24" s="1127"/>
      <c r="F24" s="1076"/>
      <c r="G24" s="1016"/>
      <c r="H24" s="1047"/>
      <c r="I24" s="1002"/>
      <c r="J24" s="132" t="s">
        <v>2673</v>
      </c>
      <c r="K24" s="124" t="s">
        <v>6</v>
      </c>
      <c r="L24" s="138" t="s">
        <v>2674</v>
      </c>
      <c r="M24" s="132" t="str">
        <f>VLOOKUP(L24,CódigosRetorno!$A$2:$B$2080,2,FALSE)</f>
        <v>El tipo de nota es un dato único</v>
      </c>
      <c r="N24" s="131" t="s">
        <v>9</v>
      </c>
      <c r="O24" s="353"/>
    </row>
    <row r="25" spans="1:15" ht="24" x14ac:dyDescent="0.25">
      <c r="A25" s="353"/>
      <c r="B25" s="1127"/>
      <c r="C25" s="1077"/>
      <c r="D25" s="1127"/>
      <c r="E25" s="1127" t="s">
        <v>179</v>
      </c>
      <c r="F25" s="1076"/>
      <c r="G25" s="131" t="s">
        <v>1045</v>
      </c>
      <c r="H25" s="132" t="s">
        <v>1065</v>
      </c>
      <c r="I25" s="131" t="s">
        <v>2411</v>
      </c>
      <c r="J25" s="132" t="s">
        <v>1047</v>
      </c>
      <c r="K25" s="124" t="s">
        <v>203</v>
      </c>
      <c r="L25" s="138" t="s">
        <v>1066</v>
      </c>
      <c r="M25" s="132" t="str">
        <f>VLOOKUP(L25,CódigosRetorno!$A$2:$B$2080,2,FALSE)</f>
        <v>El dato ingresado como atributo @listAgencyName es incorrecto.</v>
      </c>
      <c r="N25" s="131" t="s">
        <v>9</v>
      </c>
      <c r="O25" s="353"/>
    </row>
    <row r="26" spans="1:15" ht="24" x14ac:dyDescent="0.25">
      <c r="A26" s="353"/>
      <c r="B26" s="1127"/>
      <c r="C26" s="1077"/>
      <c r="D26" s="1127"/>
      <c r="E26" s="1127"/>
      <c r="F26" s="1076"/>
      <c r="G26" s="131" t="s">
        <v>2675</v>
      </c>
      <c r="H26" s="132" t="s">
        <v>1068</v>
      </c>
      <c r="I26" s="131" t="s">
        <v>2411</v>
      </c>
      <c r="J26" s="132" t="s">
        <v>2676</v>
      </c>
      <c r="K26" s="124" t="s">
        <v>203</v>
      </c>
      <c r="L26" s="138" t="s">
        <v>1070</v>
      </c>
      <c r="M26" s="132" t="str">
        <f>VLOOKUP(L26,CódigosRetorno!$A$2:$B$2080,2,FALSE)</f>
        <v>El dato ingresado como atributo @listName es incorrecto.</v>
      </c>
      <c r="N26" s="141" t="s">
        <v>9</v>
      </c>
      <c r="O26" s="353"/>
    </row>
    <row r="27" spans="1:15" ht="48" x14ac:dyDescent="0.25">
      <c r="A27" s="353"/>
      <c r="B27" s="1127"/>
      <c r="C27" s="1077"/>
      <c r="D27" s="1127"/>
      <c r="E27" s="1127"/>
      <c r="F27" s="1076"/>
      <c r="G27" s="131" t="s">
        <v>2677</v>
      </c>
      <c r="H27" s="132" t="s">
        <v>1072</v>
      </c>
      <c r="I27" s="131" t="s">
        <v>2411</v>
      </c>
      <c r="J27" s="132" t="s">
        <v>2678</v>
      </c>
      <c r="K27" s="138" t="s">
        <v>203</v>
      </c>
      <c r="L27" s="140" t="s">
        <v>1074</v>
      </c>
      <c r="M27" s="132" t="str">
        <f>VLOOKUP(L27,CódigosRetorno!$A$2:$B$2080,2,FALSE)</f>
        <v>El dato ingresado como atributo @listURI es incorrecto.</v>
      </c>
      <c r="N27" s="141" t="s">
        <v>9</v>
      </c>
      <c r="O27" s="353"/>
    </row>
    <row r="28" spans="1:15" ht="24" x14ac:dyDescent="0.25">
      <c r="A28" s="353"/>
      <c r="B28" s="1127">
        <v>7</v>
      </c>
      <c r="C28" s="1133" t="s">
        <v>2679</v>
      </c>
      <c r="D28" s="1127" t="s">
        <v>60</v>
      </c>
      <c r="E28" s="1127" t="s">
        <v>140</v>
      </c>
      <c r="F28" s="1076" t="s">
        <v>1341</v>
      </c>
      <c r="G28" s="1016"/>
      <c r="H28" s="1047" t="s">
        <v>2680</v>
      </c>
      <c r="I28" s="1001">
        <v>1</v>
      </c>
      <c r="J28" s="132" t="s">
        <v>599</v>
      </c>
      <c r="K28" s="124" t="s">
        <v>6</v>
      </c>
      <c r="L28" s="138" t="s">
        <v>2681</v>
      </c>
      <c r="M28" s="132" t="str">
        <f>VLOOKUP(L28,CódigosRetorno!$A$2:$B$2080,2,FALSE)</f>
        <v>El XML no contiene el tag o no existe informacion de cac:DiscrepancyResponse/cbc:Description</v>
      </c>
      <c r="N28" s="131" t="s">
        <v>9</v>
      </c>
      <c r="O28" s="353"/>
    </row>
    <row r="29" spans="1:15" ht="60" x14ac:dyDescent="0.25">
      <c r="A29" s="353"/>
      <c r="B29" s="1127"/>
      <c r="C29" s="1133"/>
      <c r="D29" s="1127"/>
      <c r="E29" s="1127"/>
      <c r="F29" s="1076"/>
      <c r="G29" s="1016"/>
      <c r="H29" s="1047"/>
      <c r="I29" s="1002"/>
      <c r="J29" s="132" t="s">
        <v>2682</v>
      </c>
      <c r="K29" s="124" t="s">
        <v>6</v>
      </c>
      <c r="L29" s="138" t="s">
        <v>2683</v>
      </c>
      <c r="M29" s="132" t="str">
        <f>VLOOKUP(L29,CódigosRetorno!$A$2:$B$2080,2,FALSE)</f>
        <v>cac:DiscrepancyResponse/cbc:Description - El dato ingresado no cumple con la estructura</v>
      </c>
      <c r="N29" s="131" t="s">
        <v>9</v>
      </c>
      <c r="O29" s="353"/>
    </row>
    <row r="30" spans="1:15" ht="24" x14ac:dyDescent="0.25">
      <c r="A30" s="353"/>
      <c r="B30" s="1000">
        <v>8</v>
      </c>
      <c r="C30" s="1047" t="s">
        <v>2684</v>
      </c>
      <c r="D30" s="1016" t="s">
        <v>60</v>
      </c>
      <c r="E30" s="1016" t="s">
        <v>140</v>
      </c>
      <c r="F30" s="1000" t="s">
        <v>141</v>
      </c>
      <c r="G30" s="1016" t="s">
        <v>303</v>
      </c>
      <c r="H30" s="1047" t="s">
        <v>2685</v>
      </c>
      <c r="I30" s="1001">
        <v>1</v>
      </c>
      <c r="J30" s="132" t="s">
        <v>599</v>
      </c>
      <c r="K30" s="138" t="s">
        <v>6</v>
      </c>
      <c r="L30" s="140" t="s">
        <v>1077</v>
      </c>
      <c r="M30" s="132" t="str">
        <f>VLOOKUP(L30,CódigosRetorno!$A$2:$B$2080,2,FALSE)</f>
        <v>El XML no contiene el tag o no existe informacion de DocumentCurrencyCode</v>
      </c>
      <c r="N30" s="131" t="s">
        <v>9</v>
      </c>
      <c r="O30" s="353"/>
    </row>
    <row r="31" spans="1:15" ht="36" x14ac:dyDescent="0.25">
      <c r="A31" s="353"/>
      <c r="B31" s="1000"/>
      <c r="C31" s="1047"/>
      <c r="D31" s="1016"/>
      <c r="E31" s="1016"/>
      <c r="F31" s="1000"/>
      <c r="G31" s="1016"/>
      <c r="H31" s="1047"/>
      <c r="I31" s="1010"/>
      <c r="J31" s="134" t="s">
        <v>2686</v>
      </c>
      <c r="K31" s="138" t="s">
        <v>6</v>
      </c>
      <c r="L31" s="140" t="s">
        <v>939</v>
      </c>
      <c r="M31" s="132" t="str">
        <f>VLOOKUP(L31,CódigosRetorno!$A$2:$B$2080,2,FALSE)</f>
        <v>La moneda debe ser la misma en todo el documento. Salvo las percepciones que sólo son en moneda nacional</v>
      </c>
      <c r="N31" s="131" t="s">
        <v>9</v>
      </c>
      <c r="O31" s="353"/>
    </row>
    <row r="32" spans="1:15" ht="24" x14ac:dyDescent="0.25">
      <c r="A32" s="353"/>
      <c r="B32" s="1000"/>
      <c r="C32" s="1047"/>
      <c r="D32" s="1016"/>
      <c r="E32" s="1016"/>
      <c r="F32" s="1000"/>
      <c r="G32" s="1016"/>
      <c r="H32" s="1047"/>
      <c r="I32" s="1010"/>
      <c r="J32" s="134" t="s">
        <v>2687</v>
      </c>
      <c r="K32" s="138" t="s">
        <v>6</v>
      </c>
      <c r="L32" s="138" t="s">
        <v>1079</v>
      </c>
      <c r="M32" s="132" t="str">
        <f>VLOOKUP(L32,CódigosRetorno!$A$2:$B$2080,2,FALSE)</f>
        <v>El valor ingresado como moneda del comprobante no es valido (catalogo nro 02).</v>
      </c>
      <c r="N32" s="131" t="s">
        <v>1080</v>
      </c>
      <c r="O32" s="353"/>
    </row>
    <row r="33" spans="1:15" x14ac:dyDescent="0.25">
      <c r="A33" s="353"/>
      <c r="B33" s="430" t="s">
        <v>2419</v>
      </c>
      <c r="C33" s="427"/>
      <c r="D33" s="426"/>
      <c r="E33" s="425" t="s">
        <v>9</v>
      </c>
      <c r="F33" s="432" t="s">
        <v>9</v>
      </c>
      <c r="G33" s="432" t="s">
        <v>9</v>
      </c>
      <c r="H33" s="433"/>
      <c r="I33" s="78"/>
      <c r="J33" s="419" t="s">
        <v>9</v>
      </c>
      <c r="K33" s="420" t="s">
        <v>9</v>
      </c>
      <c r="L33" s="421" t="s">
        <v>9</v>
      </c>
      <c r="M33" s="419" t="str">
        <f>VLOOKUP(L33,CódigosRetorno!$A$2:$B$2080,2,FALSE)</f>
        <v>-</v>
      </c>
      <c r="N33" s="418" t="s">
        <v>9</v>
      </c>
      <c r="O33" s="353"/>
    </row>
    <row r="34" spans="1:15" ht="36" x14ac:dyDescent="0.25">
      <c r="A34" s="353"/>
      <c r="B34" s="131">
        <v>9</v>
      </c>
      <c r="C34" s="132" t="s">
        <v>154</v>
      </c>
      <c r="D34" s="124" t="s">
        <v>60</v>
      </c>
      <c r="E34" s="124" t="s">
        <v>140</v>
      </c>
      <c r="F34" s="131" t="s">
        <v>155</v>
      </c>
      <c r="G34" s="124" t="s">
        <v>9</v>
      </c>
      <c r="H34" s="132" t="s">
        <v>2688</v>
      </c>
      <c r="I34" s="131">
        <v>1</v>
      </c>
      <c r="J34" s="132" t="s">
        <v>2689</v>
      </c>
      <c r="K34" s="124" t="s">
        <v>9</v>
      </c>
      <c r="L34" s="138" t="s">
        <v>9</v>
      </c>
      <c r="M34" s="132" t="str">
        <f>VLOOKUP(L34,CódigosRetorno!$A$2:$B$2080,2,FALSE)</f>
        <v>-</v>
      </c>
      <c r="N34" s="131" t="s">
        <v>9</v>
      </c>
      <c r="O34" s="353"/>
    </row>
    <row r="35" spans="1:15" x14ac:dyDescent="0.25">
      <c r="A35" s="353"/>
      <c r="B35" s="430" t="s">
        <v>182</v>
      </c>
      <c r="C35" s="430"/>
      <c r="D35" s="426"/>
      <c r="E35" s="425" t="s">
        <v>9</v>
      </c>
      <c r="F35" s="432" t="s">
        <v>9</v>
      </c>
      <c r="G35" s="432" t="s">
        <v>9</v>
      </c>
      <c r="H35" s="433"/>
      <c r="I35" s="78"/>
      <c r="J35" s="419" t="s">
        <v>9</v>
      </c>
      <c r="K35" s="420" t="s">
        <v>9</v>
      </c>
      <c r="L35" s="421" t="s">
        <v>9</v>
      </c>
      <c r="M35" s="419" t="str">
        <f>VLOOKUP(L35,CódigosRetorno!$A$2:$B$2080,2,FALSE)</f>
        <v>-</v>
      </c>
      <c r="N35" s="418" t="s">
        <v>9</v>
      </c>
      <c r="O35" s="353"/>
    </row>
    <row r="36" spans="1:15" ht="36" x14ac:dyDescent="0.25">
      <c r="A36" s="353"/>
      <c r="B36" s="1000">
        <f>B34+1</f>
        <v>10</v>
      </c>
      <c r="C36" s="1047" t="s">
        <v>623</v>
      </c>
      <c r="D36" s="1016" t="s">
        <v>60</v>
      </c>
      <c r="E36" s="1016" t="s">
        <v>140</v>
      </c>
      <c r="F36" s="1000" t="s">
        <v>184</v>
      </c>
      <c r="G36" s="1016" t="s">
        <v>1094</v>
      </c>
      <c r="H36" s="1047" t="s">
        <v>2690</v>
      </c>
      <c r="I36" s="1001">
        <v>1</v>
      </c>
      <c r="J36" s="132" t="s">
        <v>712</v>
      </c>
      <c r="K36" s="138" t="s">
        <v>6</v>
      </c>
      <c r="L36" s="140" t="s">
        <v>187</v>
      </c>
      <c r="M36" s="132" t="str">
        <f>VLOOKUP(L36,CódigosRetorno!$A$2:$B$2080,2,FALSE)</f>
        <v>Número de RUC del nombre del archivo no coincide con el consignado en el contenido del archivo XML</v>
      </c>
      <c r="N36" s="131" t="s">
        <v>9</v>
      </c>
      <c r="O36" s="353"/>
    </row>
    <row r="37" spans="1:15" ht="24" x14ac:dyDescent="0.25">
      <c r="A37" s="353"/>
      <c r="B37" s="1000"/>
      <c r="C37" s="1047"/>
      <c r="D37" s="1016"/>
      <c r="E37" s="1016"/>
      <c r="F37" s="1000"/>
      <c r="G37" s="1016"/>
      <c r="H37" s="1047"/>
      <c r="I37" s="1010"/>
      <c r="J37" s="132" t="s">
        <v>2691</v>
      </c>
      <c r="K37" s="138" t="s">
        <v>6</v>
      </c>
      <c r="L37" s="140" t="s">
        <v>1099</v>
      </c>
      <c r="M37" s="132" t="str">
        <f>VLOOKUP(L37,CódigosRetorno!$A$2:$B$2080,2,FALSE)</f>
        <v>El contribuyente no esta activo</v>
      </c>
      <c r="N37" s="131" t="s">
        <v>253</v>
      </c>
      <c r="O37" s="353"/>
    </row>
    <row r="38" spans="1:15" ht="24" x14ac:dyDescent="0.25">
      <c r="A38" s="353"/>
      <c r="B38" s="1000"/>
      <c r="C38" s="1047"/>
      <c r="D38" s="1016"/>
      <c r="E38" s="1016"/>
      <c r="F38" s="1000"/>
      <c r="G38" s="1016"/>
      <c r="H38" s="1047"/>
      <c r="I38" s="1010"/>
      <c r="J38" s="132" t="s">
        <v>2692</v>
      </c>
      <c r="K38" s="138" t="s">
        <v>6</v>
      </c>
      <c r="L38" s="140" t="s">
        <v>627</v>
      </c>
      <c r="M38" s="132" t="str">
        <f>VLOOKUP(L38,CódigosRetorno!$A$2:$B$2080,2,FALSE)</f>
        <v>El contribuyente no esta habido</v>
      </c>
      <c r="N38" s="131" t="s">
        <v>253</v>
      </c>
      <c r="O38" s="353"/>
    </row>
    <row r="39" spans="1:15" ht="36" x14ac:dyDescent="0.25">
      <c r="A39" s="353"/>
      <c r="B39" s="1000"/>
      <c r="C39" s="1047"/>
      <c r="D39" s="1016"/>
      <c r="E39" s="1016"/>
      <c r="F39" s="1000"/>
      <c r="G39" s="1016"/>
      <c r="H39" s="1047"/>
      <c r="I39" s="1010"/>
      <c r="J39" s="134" t="s">
        <v>807</v>
      </c>
      <c r="K39" s="131" t="s">
        <v>6</v>
      </c>
      <c r="L39" s="138" t="s">
        <v>50</v>
      </c>
      <c r="M39" s="132" t="str">
        <f>VLOOKUP(L39,CódigosRetorno!$A$2:$B$2080,2,FALSE)</f>
        <v>El emisor no se encuentra autorizado a emitir en el SEE-Desde los sistemas del contribuyente</v>
      </c>
      <c r="N39" s="131" t="s">
        <v>9</v>
      </c>
      <c r="O39" s="353"/>
    </row>
    <row r="40" spans="1:15" ht="48" x14ac:dyDescent="0.25">
      <c r="A40" s="353"/>
      <c r="B40" s="1000"/>
      <c r="C40" s="1047"/>
      <c r="D40" s="1016"/>
      <c r="E40" s="1016"/>
      <c r="F40" s="1000"/>
      <c r="G40" s="1016"/>
      <c r="H40" s="1047"/>
      <c r="I40" s="1010"/>
      <c r="J40" s="132" t="s">
        <v>2693</v>
      </c>
      <c r="K40" s="138" t="s">
        <v>6</v>
      </c>
      <c r="L40" s="140" t="s">
        <v>1706</v>
      </c>
      <c r="M40" s="132" t="str">
        <f>VLOOKUP(L40,CódigosRetorno!$A$2:$B$2080,2,FALSE)</f>
        <v>Debe enviar su comprobante por el SEE-Empresas supervisadas</v>
      </c>
      <c r="N40" s="131" t="s">
        <v>9</v>
      </c>
      <c r="O40" s="353"/>
    </row>
    <row r="41" spans="1:15" ht="60" x14ac:dyDescent="0.25">
      <c r="A41" s="353"/>
      <c r="B41" s="1000"/>
      <c r="C41" s="1047"/>
      <c r="D41" s="1016"/>
      <c r="E41" s="1016"/>
      <c r="F41" s="1000"/>
      <c r="G41" s="1016"/>
      <c r="H41" s="1047"/>
      <c r="I41" s="1002"/>
      <c r="J41" s="582" t="s">
        <v>8057</v>
      </c>
      <c r="K41" s="138" t="s">
        <v>6</v>
      </c>
      <c r="L41" s="140" t="s">
        <v>8055</v>
      </c>
      <c r="M41" s="132" t="str">
        <f>VLOOKUP(L41,CódigosRetorno!$A$2:$B$2080,2,FALSE)</f>
        <v>El emisor electronico es un Sujeto sin capacidad operativa (SSCO)</v>
      </c>
      <c r="N41" s="131" t="s">
        <v>1604</v>
      </c>
      <c r="O41" s="353"/>
    </row>
    <row r="42" spans="1:15" ht="24" x14ac:dyDescent="0.25">
      <c r="A42" s="353"/>
      <c r="B42" s="1000"/>
      <c r="C42" s="1047"/>
      <c r="D42" s="1016"/>
      <c r="E42" s="1016"/>
      <c r="F42" s="1000" t="s">
        <v>1213</v>
      </c>
      <c r="G42" s="1016" t="s">
        <v>1107</v>
      </c>
      <c r="H42" s="1047" t="s">
        <v>2694</v>
      </c>
      <c r="I42" s="1086">
        <v>1</v>
      </c>
      <c r="J42" s="132" t="s">
        <v>1109</v>
      </c>
      <c r="K42" s="138" t="s">
        <v>6</v>
      </c>
      <c r="L42" s="140" t="s">
        <v>2695</v>
      </c>
      <c r="M42" s="132" t="str">
        <f>VLOOKUP(L42,CódigosRetorno!$A$2:$B$2080,2,FALSE)</f>
        <v>El XML no contiene el tag o no existe información del tipo de documento de identidad del emisor</v>
      </c>
      <c r="N42" s="131" t="s">
        <v>9</v>
      </c>
      <c r="O42" s="353"/>
    </row>
    <row r="43" spans="1:15" x14ac:dyDescent="0.25">
      <c r="A43" s="353"/>
      <c r="B43" s="1000"/>
      <c r="C43" s="1047"/>
      <c r="D43" s="1016"/>
      <c r="E43" s="1016"/>
      <c r="F43" s="1000"/>
      <c r="G43" s="1016"/>
      <c r="H43" s="1047"/>
      <c r="I43" s="1087"/>
      <c r="J43" s="132" t="s">
        <v>2696</v>
      </c>
      <c r="K43" s="138" t="s">
        <v>6</v>
      </c>
      <c r="L43" s="140" t="s">
        <v>198</v>
      </c>
      <c r="M43" s="132" t="str">
        <f>VLOOKUP(L43,CódigosRetorno!$A$2:$B$2080,2,FALSE)</f>
        <v>El tipo de documento no es aceptado.</v>
      </c>
      <c r="N43" s="131" t="s">
        <v>9</v>
      </c>
      <c r="O43" s="353"/>
    </row>
    <row r="44" spans="1:15" ht="24" x14ac:dyDescent="0.25">
      <c r="A44" s="353"/>
      <c r="B44" s="1000"/>
      <c r="C44" s="1047"/>
      <c r="D44" s="1016"/>
      <c r="E44" s="1016" t="s">
        <v>179</v>
      </c>
      <c r="F44" s="1000"/>
      <c r="G44" s="131" t="s">
        <v>1112</v>
      </c>
      <c r="H44" s="139" t="s">
        <v>1113</v>
      </c>
      <c r="I44" s="131" t="s">
        <v>2411</v>
      </c>
      <c r="J44" s="132" t="s">
        <v>1114</v>
      </c>
      <c r="K44" s="124" t="s">
        <v>203</v>
      </c>
      <c r="L44" s="138" t="s">
        <v>1115</v>
      </c>
      <c r="M44" s="132" t="str">
        <f>VLOOKUP(L44,CódigosRetorno!$A$2:$B$2080,2,FALSE)</f>
        <v>El dato ingresado como atributo @schemeName es incorrecto.</v>
      </c>
      <c r="N44" s="141" t="s">
        <v>9</v>
      </c>
      <c r="O44" s="353"/>
    </row>
    <row r="45" spans="1:15" ht="24" x14ac:dyDescent="0.25">
      <c r="A45" s="353"/>
      <c r="B45" s="1000"/>
      <c r="C45" s="1047"/>
      <c r="D45" s="1016"/>
      <c r="E45" s="1016"/>
      <c r="F45" s="1000"/>
      <c r="G45" s="131" t="s">
        <v>1045</v>
      </c>
      <c r="H45" s="139" t="s">
        <v>1046</v>
      </c>
      <c r="I45" s="131" t="s">
        <v>2411</v>
      </c>
      <c r="J45" s="132" t="s">
        <v>1047</v>
      </c>
      <c r="K45" s="124" t="s">
        <v>203</v>
      </c>
      <c r="L45" s="138" t="s">
        <v>1048</v>
      </c>
      <c r="M45" s="132" t="str">
        <f>VLOOKUP(L45,CódigosRetorno!$A$2:$B$2080,2,FALSE)</f>
        <v>El dato ingresado como atributo @schemeAgencyName es incorrecto.</v>
      </c>
      <c r="N45" s="141" t="s">
        <v>9</v>
      </c>
      <c r="O45" s="353"/>
    </row>
    <row r="46" spans="1:15" ht="48" x14ac:dyDescent="0.25">
      <c r="A46" s="353"/>
      <c r="B46" s="1000"/>
      <c r="C46" s="1047"/>
      <c r="D46" s="1016"/>
      <c r="E46" s="1016"/>
      <c r="F46" s="1000"/>
      <c r="G46" s="131" t="s">
        <v>1116</v>
      </c>
      <c r="H46" s="139" t="s">
        <v>1117</v>
      </c>
      <c r="I46" s="131" t="s">
        <v>2411</v>
      </c>
      <c r="J46" s="132" t="s">
        <v>1118</v>
      </c>
      <c r="K46" s="138" t="s">
        <v>203</v>
      </c>
      <c r="L46" s="140" t="s">
        <v>1119</v>
      </c>
      <c r="M46" s="132" t="str">
        <f>VLOOKUP(L46,CódigosRetorno!$A$2:$B$2080,2,FALSE)</f>
        <v>El dato ingresado como atributo @schemeURI es incorrecto.</v>
      </c>
      <c r="N46" s="141" t="s">
        <v>9</v>
      </c>
      <c r="O46" s="353"/>
    </row>
    <row r="47" spans="1:15" ht="60" x14ac:dyDescent="0.25">
      <c r="A47" s="353"/>
      <c r="B47" s="131">
        <f>B36+1</f>
        <v>11</v>
      </c>
      <c r="C47" s="132" t="s">
        <v>1120</v>
      </c>
      <c r="D47" s="124" t="s">
        <v>60</v>
      </c>
      <c r="E47" s="124" t="s">
        <v>179</v>
      </c>
      <c r="F47" s="131" t="s">
        <v>200</v>
      </c>
      <c r="G47" s="124"/>
      <c r="H47" s="134" t="s">
        <v>2697</v>
      </c>
      <c r="I47" s="131">
        <v>1</v>
      </c>
      <c r="J47" s="132" t="s">
        <v>1225</v>
      </c>
      <c r="K47" s="124" t="s">
        <v>203</v>
      </c>
      <c r="L47" s="140" t="s">
        <v>1123</v>
      </c>
      <c r="M47" s="132" t="str">
        <f>VLOOKUP(L47,CódigosRetorno!$A$2:$B$2080,2,FALSE)</f>
        <v>El nombre comercial del emisor no cumple con el formato establecido</v>
      </c>
      <c r="N47" s="131" t="s">
        <v>9</v>
      </c>
      <c r="O47" s="353"/>
    </row>
    <row r="48" spans="1:15" ht="24" x14ac:dyDescent="0.25">
      <c r="A48" s="353"/>
      <c r="B48" s="1000">
        <f>B47+1</f>
        <v>12</v>
      </c>
      <c r="C48" s="1047" t="s">
        <v>205</v>
      </c>
      <c r="D48" s="1016" t="s">
        <v>60</v>
      </c>
      <c r="E48" s="1016" t="s">
        <v>140</v>
      </c>
      <c r="F48" s="1000" t="s">
        <v>200</v>
      </c>
      <c r="G48" s="1016"/>
      <c r="H48" s="1047" t="s">
        <v>2698</v>
      </c>
      <c r="I48" s="1001">
        <v>1</v>
      </c>
      <c r="J48" s="132" t="s">
        <v>599</v>
      </c>
      <c r="K48" s="138" t="s">
        <v>6</v>
      </c>
      <c r="L48" s="140" t="s">
        <v>207</v>
      </c>
      <c r="M48" s="132" t="str">
        <f>VLOOKUP(L48,CódigosRetorno!$A$2:$B$2080,2,FALSE)</f>
        <v>El XML no contiene el tag o no existe informacion de RegistrationName del emisor del documento</v>
      </c>
      <c r="N48" s="131" t="s">
        <v>9</v>
      </c>
      <c r="O48" s="353"/>
    </row>
    <row r="49" spans="1:15" ht="60" x14ac:dyDescent="0.25">
      <c r="A49" s="353"/>
      <c r="B49" s="1000"/>
      <c r="C49" s="1047"/>
      <c r="D49" s="1016"/>
      <c r="E49" s="1016"/>
      <c r="F49" s="1000"/>
      <c r="G49" s="1016"/>
      <c r="H49" s="1047"/>
      <c r="I49" s="1002"/>
      <c r="J49" s="132" t="s">
        <v>1225</v>
      </c>
      <c r="K49" s="138" t="s">
        <v>203</v>
      </c>
      <c r="L49" s="140" t="s">
        <v>714</v>
      </c>
      <c r="M49" s="132" t="str">
        <f>VLOOKUP(L49,CódigosRetorno!$A$2:$B$2080,2,FALSE)</f>
        <v>RegistrationName - El nombre o razon social del emisor no cumple con el estandar</v>
      </c>
      <c r="N49" s="131" t="s">
        <v>9</v>
      </c>
      <c r="O49" s="353"/>
    </row>
    <row r="50" spans="1:15" ht="60" x14ac:dyDescent="0.25">
      <c r="A50" s="353"/>
      <c r="B50" s="1000">
        <f>B48+1</f>
        <v>13</v>
      </c>
      <c r="C50" s="1066" t="s">
        <v>1126</v>
      </c>
      <c r="D50" s="1016" t="s">
        <v>60</v>
      </c>
      <c r="E50" s="1016" t="s">
        <v>179</v>
      </c>
      <c r="F50" s="131" t="s">
        <v>1127</v>
      </c>
      <c r="G50" s="124"/>
      <c r="H50" s="132" t="s">
        <v>2699</v>
      </c>
      <c r="I50" s="131">
        <v>1</v>
      </c>
      <c r="J50" s="132" t="s">
        <v>1980</v>
      </c>
      <c r="K50" s="124" t="s">
        <v>203</v>
      </c>
      <c r="L50" s="138" t="s">
        <v>1130</v>
      </c>
      <c r="M50" s="132" t="str">
        <f>VLOOKUP(L50,CódigosRetorno!$A$2:$B$2080,2,FALSE)</f>
        <v>La dirección completa y detallada del domicilio fiscal del emisor no cumple con el formato establecido</v>
      </c>
      <c r="N50" s="141" t="s">
        <v>9</v>
      </c>
      <c r="O50" s="353"/>
    </row>
    <row r="51" spans="1:15" ht="60" x14ac:dyDescent="0.25">
      <c r="A51" s="353"/>
      <c r="B51" s="1000"/>
      <c r="C51" s="1066"/>
      <c r="D51" s="1016"/>
      <c r="E51" s="1016"/>
      <c r="F51" s="131" t="s">
        <v>1131</v>
      </c>
      <c r="G51" s="124"/>
      <c r="H51" s="132" t="s">
        <v>2700</v>
      </c>
      <c r="I51" s="131" t="s">
        <v>2411</v>
      </c>
      <c r="J51" s="132" t="s">
        <v>2423</v>
      </c>
      <c r="K51" s="124" t="s">
        <v>203</v>
      </c>
      <c r="L51" s="138" t="s">
        <v>1134</v>
      </c>
      <c r="M51" s="132" t="str">
        <f>VLOOKUP(L51,CódigosRetorno!$A$2:$B$2080,2,FALSE)</f>
        <v>La urbanización del domicilio fiscal del emisor no cumple con el formato establecido</v>
      </c>
      <c r="N51" s="141" t="s">
        <v>9</v>
      </c>
      <c r="O51" s="353"/>
    </row>
    <row r="52" spans="1:15" ht="60" x14ac:dyDescent="0.25">
      <c r="A52" s="353"/>
      <c r="B52" s="1000"/>
      <c r="C52" s="1066"/>
      <c r="D52" s="1016"/>
      <c r="E52" s="1016"/>
      <c r="F52" s="131" t="s">
        <v>223</v>
      </c>
      <c r="G52" s="124"/>
      <c r="H52" s="132" t="s">
        <v>2701</v>
      </c>
      <c r="I52" s="131" t="s">
        <v>2411</v>
      </c>
      <c r="J52" s="132" t="s">
        <v>2424</v>
      </c>
      <c r="K52" s="124" t="s">
        <v>203</v>
      </c>
      <c r="L52" s="138" t="s">
        <v>1137</v>
      </c>
      <c r="M52" s="132" t="str">
        <f>VLOOKUP(L52,CódigosRetorno!$A$2:$B$2080,2,FALSE)</f>
        <v>La provincia del domicilio fiscal del emisor no cumple con el formato establecido</v>
      </c>
      <c r="N52" s="141" t="s">
        <v>9</v>
      </c>
      <c r="O52" s="353"/>
    </row>
    <row r="53" spans="1:15" ht="36" x14ac:dyDescent="0.25">
      <c r="A53" s="353"/>
      <c r="B53" s="1000"/>
      <c r="C53" s="1066"/>
      <c r="D53" s="1016"/>
      <c r="E53" s="1016"/>
      <c r="F53" s="131" t="s">
        <v>211</v>
      </c>
      <c r="G53" s="124" t="s">
        <v>212</v>
      </c>
      <c r="H53" s="132" t="s">
        <v>2702</v>
      </c>
      <c r="I53" s="131">
        <v>1</v>
      </c>
      <c r="J53" s="132" t="s">
        <v>214</v>
      </c>
      <c r="K53" s="124" t="s">
        <v>203</v>
      </c>
      <c r="L53" s="138" t="s">
        <v>1139</v>
      </c>
      <c r="M53" s="132" t="str">
        <f>VLOOKUP(L53,CódigosRetorno!$A$2:$B$2080,2,FALSE)</f>
        <v>El codigo de ubigeo del domicilio fiscal del emisor no es válido</v>
      </c>
      <c r="N53" s="131" t="s">
        <v>1140</v>
      </c>
      <c r="O53" s="353"/>
    </row>
    <row r="54" spans="1:15" ht="24" x14ac:dyDescent="0.25">
      <c r="A54" s="353"/>
      <c r="B54" s="1000"/>
      <c r="C54" s="1066"/>
      <c r="D54" s="1016"/>
      <c r="E54" s="1016"/>
      <c r="F54" s="1000"/>
      <c r="G54" s="131" t="s">
        <v>1141</v>
      </c>
      <c r="H54" s="91" t="s">
        <v>1046</v>
      </c>
      <c r="I54" s="131" t="s">
        <v>2411</v>
      </c>
      <c r="J54" s="132" t="s">
        <v>1142</v>
      </c>
      <c r="K54" s="124" t="s">
        <v>203</v>
      </c>
      <c r="L54" s="138" t="s">
        <v>1048</v>
      </c>
      <c r="M54" s="132" t="str">
        <f>VLOOKUP(L54,CódigosRetorno!$A$2:$B$2080,2,FALSE)</f>
        <v>El dato ingresado como atributo @schemeAgencyName es incorrecto.</v>
      </c>
      <c r="N54" s="131" t="s">
        <v>9</v>
      </c>
      <c r="O54" s="353"/>
    </row>
    <row r="55" spans="1:15" ht="24" x14ac:dyDescent="0.25">
      <c r="A55" s="353"/>
      <c r="B55" s="1000"/>
      <c r="C55" s="1066"/>
      <c r="D55" s="1016"/>
      <c r="E55" s="1016"/>
      <c r="F55" s="1000"/>
      <c r="G55" s="131" t="s">
        <v>1143</v>
      </c>
      <c r="H55" s="91" t="s">
        <v>1113</v>
      </c>
      <c r="I55" s="131" t="s">
        <v>2411</v>
      </c>
      <c r="J55" s="132" t="s">
        <v>1144</v>
      </c>
      <c r="K55" s="124" t="s">
        <v>203</v>
      </c>
      <c r="L55" s="138" t="s">
        <v>1115</v>
      </c>
      <c r="M55" s="132" t="str">
        <f>VLOOKUP(L55,CódigosRetorno!$A$2:$B$2080,2,FALSE)</f>
        <v>El dato ingresado como atributo @schemeName es incorrecto.</v>
      </c>
      <c r="N55" s="141" t="s">
        <v>9</v>
      </c>
      <c r="O55" s="353"/>
    </row>
    <row r="56" spans="1:15" ht="60" x14ac:dyDescent="0.25">
      <c r="A56" s="353"/>
      <c r="B56" s="1000"/>
      <c r="C56" s="1066"/>
      <c r="D56" s="1016"/>
      <c r="E56" s="1016"/>
      <c r="F56" s="131" t="s">
        <v>223</v>
      </c>
      <c r="G56" s="124"/>
      <c r="H56" s="132" t="s">
        <v>2703</v>
      </c>
      <c r="I56" s="131" t="s">
        <v>2411</v>
      </c>
      <c r="J56" s="132" t="s">
        <v>2424</v>
      </c>
      <c r="K56" s="124" t="s">
        <v>203</v>
      </c>
      <c r="L56" s="138" t="s">
        <v>1147</v>
      </c>
      <c r="M56" s="132" t="str">
        <f>VLOOKUP(L56,CódigosRetorno!$A$2:$B$2080,2,FALSE)</f>
        <v>El departamento del domicilio fiscal del emisor no cumple con el formato establecido</v>
      </c>
      <c r="N56" s="141" t="s">
        <v>9</v>
      </c>
      <c r="O56" s="353"/>
    </row>
    <row r="57" spans="1:15" ht="60" x14ac:dyDescent="0.25">
      <c r="A57" s="353"/>
      <c r="B57" s="1000"/>
      <c r="C57" s="1066"/>
      <c r="D57" s="1016"/>
      <c r="E57" s="1016"/>
      <c r="F57" s="131" t="s">
        <v>223</v>
      </c>
      <c r="G57" s="124"/>
      <c r="H57" s="132" t="s">
        <v>2704</v>
      </c>
      <c r="I57" s="131" t="s">
        <v>2411</v>
      </c>
      <c r="J57" s="132" t="s">
        <v>2424</v>
      </c>
      <c r="K57" s="124" t="s">
        <v>203</v>
      </c>
      <c r="L57" s="138" t="s">
        <v>1149</v>
      </c>
      <c r="M57" s="132" t="str">
        <f>VLOOKUP(L57,CódigosRetorno!$A$2:$B$2080,2,FALSE)</f>
        <v>El distrito del domicilio fiscal del emisor no cumple con el formato establecido</v>
      </c>
      <c r="N57" s="141" t="s">
        <v>9</v>
      </c>
      <c r="O57" s="353"/>
    </row>
    <row r="58" spans="1:15" ht="48" x14ac:dyDescent="0.25">
      <c r="A58" s="353"/>
      <c r="B58" s="1000"/>
      <c r="C58" s="1066"/>
      <c r="D58" s="1016"/>
      <c r="E58" s="1016"/>
      <c r="F58" s="131" t="s">
        <v>325</v>
      </c>
      <c r="G58" s="124" t="s">
        <v>238</v>
      </c>
      <c r="H58" s="132" t="s">
        <v>2705</v>
      </c>
      <c r="I58" s="131">
        <v>1</v>
      </c>
      <c r="J58" s="132" t="s">
        <v>1151</v>
      </c>
      <c r="K58" s="124" t="s">
        <v>203</v>
      </c>
      <c r="L58" s="138" t="s">
        <v>1152</v>
      </c>
      <c r="M58" s="132" t="str">
        <f>VLOOKUP(L58,CódigosRetorno!$A$2:$B$2080,2,FALSE)</f>
        <v>El codigo de pais debe ser PE</v>
      </c>
      <c r="N58" s="141" t="s">
        <v>9</v>
      </c>
      <c r="O58" s="353"/>
    </row>
    <row r="59" spans="1:15" ht="24" x14ac:dyDescent="0.25">
      <c r="A59" s="353"/>
      <c r="B59" s="1000"/>
      <c r="C59" s="1066"/>
      <c r="D59" s="1016"/>
      <c r="E59" s="1016"/>
      <c r="F59" s="1000"/>
      <c r="G59" s="141" t="s">
        <v>1154</v>
      </c>
      <c r="H59" s="132" t="s">
        <v>1083</v>
      </c>
      <c r="I59" s="131" t="s">
        <v>2411</v>
      </c>
      <c r="J59" s="132" t="s">
        <v>1155</v>
      </c>
      <c r="K59" s="124" t="s">
        <v>203</v>
      </c>
      <c r="L59" s="138" t="s">
        <v>1085</v>
      </c>
      <c r="M59" s="132" t="str">
        <f>VLOOKUP(L59,CódigosRetorno!$A$2:$B$2080,2,FALSE)</f>
        <v>El dato ingresado como atributo @listID es incorrecto.</v>
      </c>
      <c r="N59" s="131" t="s">
        <v>9</v>
      </c>
      <c r="O59" s="353"/>
    </row>
    <row r="60" spans="1:15" ht="48" x14ac:dyDescent="0.25">
      <c r="A60" s="353"/>
      <c r="B60" s="1000"/>
      <c r="C60" s="1066"/>
      <c r="D60" s="1016"/>
      <c r="E60" s="1016"/>
      <c r="F60" s="1000"/>
      <c r="G60" s="141" t="s">
        <v>1156</v>
      </c>
      <c r="H60" s="132" t="s">
        <v>1065</v>
      </c>
      <c r="I60" s="131" t="s">
        <v>2411</v>
      </c>
      <c r="J60" s="132" t="s">
        <v>1089</v>
      </c>
      <c r="K60" s="124" t="s">
        <v>203</v>
      </c>
      <c r="L60" s="138" t="s">
        <v>1066</v>
      </c>
      <c r="M60" s="132" t="str">
        <f>VLOOKUP(L60,CódigosRetorno!$A$2:$B$2080,2,FALSE)</f>
        <v>El dato ingresado como atributo @listAgencyName es incorrecto.</v>
      </c>
      <c r="N60" s="141" t="s">
        <v>9</v>
      </c>
      <c r="O60" s="353"/>
    </row>
    <row r="61" spans="1:15" ht="24" x14ac:dyDescent="0.25">
      <c r="A61" s="353"/>
      <c r="B61" s="1000"/>
      <c r="C61" s="1066"/>
      <c r="D61" s="1016"/>
      <c r="E61" s="1016"/>
      <c r="F61" s="1000"/>
      <c r="G61" s="131" t="s">
        <v>1157</v>
      </c>
      <c r="H61" s="132" t="s">
        <v>1068</v>
      </c>
      <c r="I61" s="131" t="s">
        <v>2411</v>
      </c>
      <c r="J61" s="132" t="s">
        <v>1158</v>
      </c>
      <c r="K61" s="138" t="s">
        <v>203</v>
      </c>
      <c r="L61" s="140" t="s">
        <v>1070</v>
      </c>
      <c r="M61" s="132" t="str">
        <f>VLOOKUP(L61,CódigosRetorno!$A$2:$B$2080,2,FALSE)</f>
        <v>El dato ingresado como atributo @listName es incorrecto.</v>
      </c>
      <c r="N61" s="141" t="s">
        <v>9</v>
      </c>
      <c r="O61" s="353"/>
    </row>
    <row r="62" spans="1:15" ht="36" x14ac:dyDescent="0.25">
      <c r="A62" s="353"/>
      <c r="B62" s="1000">
        <f>B50+1</f>
        <v>14</v>
      </c>
      <c r="C62" s="1047" t="s">
        <v>2429</v>
      </c>
      <c r="D62" s="1016" t="s">
        <v>60</v>
      </c>
      <c r="E62" s="1016" t="s">
        <v>140</v>
      </c>
      <c r="F62" s="1000" t="s">
        <v>655</v>
      </c>
      <c r="G62" s="1016" t="s">
        <v>1182</v>
      </c>
      <c r="H62" s="1047" t="s">
        <v>2706</v>
      </c>
      <c r="I62" s="1001">
        <v>1</v>
      </c>
      <c r="J62" s="132" t="s">
        <v>2707</v>
      </c>
      <c r="K62" s="138" t="s">
        <v>6</v>
      </c>
      <c r="L62" s="138" t="s">
        <v>1185</v>
      </c>
      <c r="M62" s="132" t="str">
        <f>VLOOKUP(L62,CódigosRetorno!$A$2:$B$2080,2,FALSE)</f>
        <v>El XML no contiene el tag o no existe información del código de local anexo del emisor</v>
      </c>
      <c r="N62" s="131" t="s">
        <v>9</v>
      </c>
      <c r="O62" s="353"/>
    </row>
    <row r="63" spans="1:15" ht="36" x14ac:dyDescent="0.25">
      <c r="A63" s="353"/>
      <c r="B63" s="1000"/>
      <c r="C63" s="1047"/>
      <c r="D63" s="1016"/>
      <c r="E63" s="1016"/>
      <c r="F63" s="1000"/>
      <c r="G63" s="1016"/>
      <c r="H63" s="1047"/>
      <c r="I63" s="1010"/>
      <c r="J63" s="132" t="s">
        <v>2708</v>
      </c>
      <c r="K63" s="138" t="s">
        <v>203</v>
      </c>
      <c r="L63" s="138" t="s">
        <v>1187</v>
      </c>
      <c r="M63" s="132" t="str">
        <f>VLOOKUP(L63,CódigosRetorno!$A$2:$B$2080,2,FALSE)</f>
        <v>El XML no contiene el tag o no existe información del código de local anexo del emisor</v>
      </c>
      <c r="N63" s="131" t="s">
        <v>9</v>
      </c>
      <c r="O63" s="353"/>
    </row>
    <row r="64" spans="1:15" ht="48" x14ac:dyDescent="0.25">
      <c r="A64" s="353"/>
      <c r="B64" s="1000"/>
      <c r="C64" s="1047"/>
      <c r="D64" s="1016"/>
      <c r="E64" s="1016"/>
      <c r="F64" s="1000"/>
      <c r="G64" s="1016"/>
      <c r="H64" s="1047"/>
      <c r="I64" s="1010"/>
      <c r="J64" s="132" t="s">
        <v>2709</v>
      </c>
      <c r="K64" s="138" t="s">
        <v>6</v>
      </c>
      <c r="L64" s="138" t="s">
        <v>1189</v>
      </c>
      <c r="M64" s="132" t="str">
        <f>VLOOKUP(L64,CódigosRetorno!$A$2:$B$2080,2,FALSE)</f>
        <v>El código de local anexo consignado no se encuentra declarado en el RUC</v>
      </c>
      <c r="N64" s="131" t="s">
        <v>1190</v>
      </c>
      <c r="O64" s="353"/>
    </row>
    <row r="65" spans="1:15" ht="60" x14ac:dyDescent="0.25">
      <c r="A65" s="353"/>
      <c r="B65" s="1000"/>
      <c r="C65" s="1047"/>
      <c r="D65" s="1016"/>
      <c r="E65" s="1016"/>
      <c r="F65" s="1000"/>
      <c r="G65" s="1016"/>
      <c r="H65" s="1047"/>
      <c r="I65" s="1010"/>
      <c r="J65" s="132" t="s">
        <v>2710</v>
      </c>
      <c r="K65" s="138" t="s">
        <v>203</v>
      </c>
      <c r="L65" s="138" t="s">
        <v>1192</v>
      </c>
      <c r="M65" s="132" t="str">
        <f>VLOOKUP(L65,CódigosRetorno!$A$2:$B$2080,2,FALSE)</f>
        <v>El código de local anexo consignado no se encuentra declarado en el RUC</v>
      </c>
      <c r="N65" s="131" t="s">
        <v>1190</v>
      </c>
      <c r="O65" s="353"/>
    </row>
    <row r="66" spans="1:15" ht="24" x14ac:dyDescent="0.25">
      <c r="A66" s="353"/>
      <c r="B66" s="1000"/>
      <c r="C66" s="1047"/>
      <c r="D66" s="1016"/>
      <c r="E66" s="1016"/>
      <c r="F66" s="1000"/>
      <c r="G66" s="1016"/>
      <c r="H66" s="1047"/>
      <c r="I66" s="1010"/>
      <c r="J66" s="132" t="s">
        <v>1193</v>
      </c>
      <c r="K66" s="124" t="s">
        <v>203</v>
      </c>
      <c r="L66" s="138" t="s">
        <v>1194</v>
      </c>
      <c r="M66" s="132" t="str">
        <f>VLOOKUP(L66,CódigosRetorno!$A$2:$B$2080,2,FALSE)</f>
        <v>El dato ingresado como local anexo no cumple con el formato establecido</v>
      </c>
      <c r="N66" s="131" t="s">
        <v>9</v>
      </c>
      <c r="O66" s="353"/>
    </row>
    <row r="67" spans="1:15" ht="24" x14ac:dyDescent="0.25">
      <c r="A67" s="353"/>
      <c r="B67" s="1000"/>
      <c r="C67" s="1047"/>
      <c r="D67" s="1016"/>
      <c r="E67" s="1016" t="s">
        <v>179</v>
      </c>
      <c r="F67" s="1000"/>
      <c r="G67" s="131" t="s">
        <v>1045</v>
      </c>
      <c r="H67" s="91" t="s">
        <v>1065</v>
      </c>
      <c r="I67" s="131" t="s">
        <v>2411</v>
      </c>
      <c r="J67" s="132" t="s">
        <v>1047</v>
      </c>
      <c r="K67" s="124" t="s">
        <v>203</v>
      </c>
      <c r="L67" s="138" t="s">
        <v>1066</v>
      </c>
      <c r="M67" s="132" t="str">
        <f>VLOOKUP(L67,CódigosRetorno!$A$2:$B$2080,2,FALSE)</f>
        <v>El dato ingresado como atributo @listAgencyName es incorrecto.</v>
      </c>
      <c r="N67" s="131" t="s">
        <v>9</v>
      </c>
      <c r="O67" s="353"/>
    </row>
    <row r="68" spans="1:15" ht="24" x14ac:dyDescent="0.25">
      <c r="A68" s="353"/>
      <c r="B68" s="1000"/>
      <c r="C68" s="1047"/>
      <c r="D68" s="1016"/>
      <c r="E68" s="1016"/>
      <c r="F68" s="1000"/>
      <c r="G68" s="131" t="s">
        <v>1195</v>
      </c>
      <c r="H68" s="91" t="s">
        <v>1068</v>
      </c>
      <c r="I68" s="131" t="s">
        <v>2411</v>
      </c>
      <c r="J68" s="132" t="s">
        <v>1196</v>
      </c>
      <c r="K68" s="124" t="s">
        <v>203</v>
      </c>
      <c r="L68" s="138" t="s">
        <v>1070</v>
      </c>
      <c r="M68" s="132" t="str">
        <f>VLOOKUP(L68,CódigosRetorno!$A$2:$B$2080,2,FALSE)</f>
        <v>El dato ingresado como atributo @listName es incorrecto.</v>
      </c>
      <c r="N68" s="141" t="s">
        <v>9</v>
      </c>
      <c r="O68" s="353"/>
    </row>
    <row r="69" spans="1:15" x14ac:dyDescent="0.25">
      <c r="A69" s="353"/>
      <c r="B69" s="430" t="s">
        <v>1197</v>
      </c>
      <c r="C69" s="430"/>
      <c r="D69" s="426"/>
      <c r="E69" s="425" t="s">
        <v>9</v>
      </c>
      <c r="F69" s="432" t="s">
        <v>9</v>
      </c>
      <c r="G69" s="432" t="s">
        <v>9</v>
      </c>
      <c r="H69" s="433"/>
      <c r="I69" s="78"/>
      <c r="J69" s="419" t="s">
        <v>9</v>
      </c>
      <c r="K69" s="420" t="s">
        <v>9</v>
      </c>
      <c r="L69" s="421" t="s">
        <v>9</v>
      </c>
      <c r="M69" s="419" t="str">
        <f>VLOOKUP(L69,CódigosRetorno!$A$2:$B$2080,2,FALSE)</f>
        <v>-</v>
      </c>
      <c r="N69" s="418" t="s">
        <v>9</v>
      </c>
      <c r="O69" s="353"/>
    </row>
    <row r="70" spans="1:15" ht="36" x14ac:dyDescent="0.25">
      <c r="A70" s="353"/>
      <c r="B70" s="1000">
        <f>+B62+1</f>
        <v>15</v>
      </c>
      <c r="C70" s="1047" t="s">
        <v>2433</v>
      </c>
      <c r="D70" s="1016" t="s">
        <v>60</v>
      </c>
      <c r="E70" s="1016" t="s">
        <v>140</v>
      </c>
      <c r="F70" s="1000" t="s">
        <v>295</v>
      </c>
      <c r="G70" s="1016"/>
      <c r="H70" s="1047" t="s">
        <v>2711</v>
      </c>
      <c r="I70" s="1001">
        <v>1</v>
      </c>
      <c r="J70" s="132" t="s">
        <v>599</v>
      </c>
      <c r="K70" s="138" t="s">
        <v>6</v>
      </c>
      <c r="L70" s="140" t="s">
        <v>449</v>
      </c>
      <c r="M70" s="132" t="str">
        <f>VLOOKUP(L70,CódigosRetorno!$A$2:$B$2080,2,FALSE)</f>
        <v>El XML no contiene el tag o no existe información del número de documento de identidad del cliente</v>
      </c>
      <c r="N70" s="131" t="s">
        <v>9</v>
      </c>
      <c r="O70" s="353"/>
    </row>
    <row r="71" spans="1:15" ht="36" x14ac:dyDescent="0.25">
      <c r="A71" s="353"/>
      <c r="B71" s="1000"/>
      <c r="C71" s="1047"/>
      <c r="D71" s="1016"/>
      <c r="E71" s="1016"/>
      <c r="F71" s="1000"/>
      <c r="G71" s="1016"/>
      <c r="H71" s="1047"/>
      <c r="I71" s="1010"/>
      <c r="J71" s="132" t="s">
        <v>2712</v>
      </c>
      <c r="K71" s="138" t="s">
        <v>6</v>
      </c>
      <c r="L71" s="140" t="s">
        <v>719</v>
      </c>
      <c r="M71" s="132" t="str">
        <f>VLOOKUP(L71,CódigosRetorno!$A$2:$B$2080,2,FALSE)</f>
        <v>El numero de documento de identidad del receptor debe ser  RUC</v>
      </c>
      <c r="N71" s="131" t="s">
        <v>9</v>
      </c>
      <c r="O71" s="353"/>
    </row>
    <row r="72" spans="1:15" ht="24" x14ac:dyDescent="0.25">
      <c r="A72" s="353"/>
      <c r="B72" s="1000"/>
      <c r="C72" s="1047"/>
      <c r="D72" s="1016"/>
      <c r="E72" s="1016"/>
      <c r="F72" s="1000"/>
      <c r="G72" s="1016"/>
      <c r="H72" s="1047"/>
      <c r="I72" s="1010"/>
      <c r="J72" s="132" t="s">
        <v>2713</v>
      </c>
      <c r="K72" s="138" t="s">
        <v>6</v>
      </c>
      <c r="L72" s="562" t="s">
        <v>1204</v>
      </c>
      <c r="M72" s="132" t="str">
        <f>VLOOKUP(L72,CódigosRetorno!$A$2:$B$2080,2,FALSE)</f>
        <v>El numero de RUC del receptor no existe</v>
      </c>
      <c r="N72" s="131" t="s">
        <v>253</v>
      </c>
      <c r="O72" s="353"/>
    </row>
    <row r="73" spans="1:15" ht="48" x14ac:dyDescent="0.25">
      <c r="A73" s="353"/>
      <c r="B73" s="1000"/>
      <c r="C73" s="1047"/>
      <c r="D73" s="1016"/>
      <c r="E73" s="1016"/>
      <c r="F73" s="1000"/>
      <c r="G73" s="1016"/>
      <c r="H73" s="1047"/>
      <c r="I73" s="1010"/>
      <c r="J73" s="132" t="s">
        <v>2714</v>
      </c>
      <c r="K73" s="138" t="s">
        <v>203</v>
      </c>
      <c r="L73" s="140" t="s">
        <v>1206</v>
      </c>
      <c r="M73" s="132" t="str">
        <f>VLOOKUP(L73,CódigosRetorno!$A$2:$B$2080,2,FALSE)</f>
        <v>El RUC  del receptor no esta activo</v>
      </c>
      <c r="N73" s="131" t="s">
        <v>253</v>
      </c>
      <c r="O73" s="353"/>
    </row>
    <row r="74" spans="1:15" ht="36" x14ac:dyDescent="0.25">
      <c r="A74" s="353"/>
      <c r="B74" s="1000"/>
      <c r="C74" s="1047"/>
      <c r="D74" s="1016"/>
      <c r="E74" s="1016"/>
      <c r="F74" s="1000"/>
      <c r="G74" s="1016"/>
      <c r="H74" s="1047"/>
      <c r="I74" s="1002"/>
      <c r="J74" s="132" t="s">
        <v>2715</v>
      </c>
      <c r="K74" s="138" t="s">
        <v>203</v>
      </c>
      <c r="L74" s="140" t="s">
        <v>1208</v>
      </c>
      <c r="M74" s="132" t="str">
        <f>VLOOKUP(L74,CódigosRetorno!$A$2:$B$2080,2,FALSE)</f>
        <v>El RUC del receptor no esta habido</v>
      </c>
      <c r="N74" s="131" t="s">
        <v>253</v>
      </c>
      <c r="O74" s="353"/>
    </row>
    <row r="75" spans="1:15" ht="36" x14ac:dyDescent="0.25">
      <c r="A75" s="353"/>
      <c r="B75" s="1000"/>
      <c r="C75" s="1047"/>
      <c r="D75" s="1016"/>
      <c r="E75" s="1016"/>
      <c r="F75" s="1000" t="s">
        <v>1213</v>
      </c>
      <c r="G75" s="1016" t="s">
        <v>193</v>
      </c>
      <c r="H75" s="1047" t="s">
        <v>2716</v>
      </c>
      <c r="I75" s="1086">
        <v>1</v>
      </c>
      <c r="J75" s="132" t="s">
        <v>1109</v>
      </c>
      <c r="K75" s="138" t="s">
        <v>6</v>
      </c>
      <c r="L75" s="140" t="s">
        <v>449</v>
      </c>
      <c r="M75" s="132" t="str">
        <f>VLOOKUP(L75,CódigosRetorno!$A$2:$B$2080,2,FALSE)</f>
        <v>El XML no contiene el tag o no existe información del número de documento de identidad del cliente</v>
      </c>
      <c r="N75" s="131" t="s">
        <v>9</v>
      </c>
      <c r="O75" s="353"/>
    </row>
    <row r="76" spans="1:15" ht="36" x14ac:dyDescent="0.25">
      <c r="A76" s="353"/>
      <c r="B76" s="1000"/>
      <c r="C76" s="1047"/>
      <c r="D76" s="1016"/>
      <c r="E76" s="1016"/>
      <c r="F76" s="1000"/>
      <c r="G76" s="1016"/>
      <c r="H76" s="1047"/>
      <c r="I76" s="1087"/>
      <c r="J76" s="132" t="s">
        <v>2717</v>
      </c>
      <c r="K76" s="138" t="s">
        <v>6</v>
      </c>
      <c r="L76" s="140" t="s">
        <v>865</v>
      </c>
      <c r="M76" s="132" t="str">
        <f>VLOOKUP(L76,CódigosRetorno!$A$2:$B$2080,2,FALSE)</f>
        <v>El dato ingresado  en el tipo de documento de identidad del receptor no cumple con el estandar o no esta permitido.</v>
      </c>
      <c r="N76" s="131" t="s">
        <v>1821</v>
      </c>
      <c r="O76" s="353"/>
    </row>
    <row r="77" spans="1:15" ht="24" x14ac:dyDescent="0.25">
      <c r="A77" s="353"/>
      <c r="B77" s="1000"/>
      <c r="C77" s="1047"/>
      <c r="D77" s="1016"/>
      <c r="E77" s="1016" t="s">
        <v>179</v>
      </c>
      <c r="F77" s="1000"/>
      <c r="G77" s="131" t="s">
        <v>1112</v>
      </c>
      <c r="H77" s="139" t="s">
        <v>1113</v>
      </c>
      <c r="I77" s="131" t="s">
        <v>2411</v>
      </c>
      <c r="J77" s="132" t="s">
        <v>1114</v>
      </c>
      <c r="K77" s="124" t="s">
        <v>203</v>
      </c>
      <c r="L77" s="138" t="s">
        <v>1115</v>
      </c>
      <c r="M77" s="132" t="str">
        <f>VLOOKUP(L77,CódigosRetorno!$A$2:$B$2080,2,FALSE)</f>
        <v>El dato ingresado como atributo @schemeName es incorrecto.</v>
      </c>
      <c r="N77" s="141" t="s">
        <v>9</v>
      </c>
      <c r="O77" s="353"/>
    </row>
    <row r="78" spans="1:15" ht="24" x14ac:dyDescent="0.25">
      <c r="A78" s="353"/>
      <c r="B78" s="1000"/>
      <c r="C78" s="1047"/>
      <c r="D78" s="1016"/>
      <c r="E78" s="1016"/>
      <c r="F78" s="1000"/>
      <c r="G78" s="131" t="s">
        <v>1045</v>
      </c>
      <c r="H78" s="139" t="s">
        <v>1046</v>
      </c>
      <c r="I78" s="131" t="s">
        <v>2411</v>
      </c>
      <c r="J78" s="132" t="s">
        <v>1047</v>
      </c>
      <c r="K78" s="124" t="s">
        <v>203</v>
      </c>
      <c r="L78" s="138" t="s">
        <v>1048</v>
      </c>
      <c r="M78" s="132" t="str">
        <f>VLOOKUP(L78,CódigosRetorno!$A$2:$B$2080,2,FALSE)</f>
        <v>El dato ingresado como atributo @schemeAgencyName es incorrecto.</v>
      </c>
      <c r="N78" s="141" t="s">
        <v>9</v>
      </c>
      <c r="O78" s="353"/>
    </row>
    <row r="79" spans="1:15" ht="48" x14ac:dyDescent="0.25">
      <c r="A79" s="353"/>
      <c r="B79" s="1000"/>
      <c r="C79" s="1047"/>
      <c r="D79" s="1016"/>
      <c r="E79" s="1016"/>
      <c r="F79" s="1000"/>
      <c r="G79" s="131" t="s">
        <v>1116</v>
      </c>
      <c r="H79" s="139" t="s">
        <v>1117</v>
      </c>
      <c r="I79" s="131" t="s">
        <v>2411</v>
      </c>
      <c r="J79" s="132" t="s">
        <v>1118</v>
      </c>
      <c r="K79" s="138" t="s">
        <v>203</v>
      </c>
      <c r="L79" s="140" t="s">
        <v>1119</v>
      </c>
      <c r="M79" s="132" t="str">
        <f>VLOOKUP(L79,CódigosRetorno!$A$2:$B$2080,2,FALSE)</f>
        <v>El dato ingresado como atributo @schemeURI es incorrecto.</v>
      </c>
      <c r="N79" s="141" t="s">
        <v>9</v>
      </c>
      <c r="O79" s="353"/>
    </row>
    <row r="80" spans="1:15" ht="24" x14ac:dyDescent="0.25">
      <c r="A80" s="353"/>
      <c r="B80" s="1000">
        <f>B70+1</f>
        <v>16</v>
      </c>
      <c r="C80" s="995" t="s">
        <v>1222</v>
      </c>
      <c r="D80" s="1016" t="s">
        <v>60</v>
      </c>
      <c r="E80" s="1016" t="s">
        <v>140</v>
      </c>
      <c r="F80" s="1000" t="s">
        <v>2718</v>
      </c>
      <c r="G80" s="1016"/>
      <c r="H80" s="1047" t="s">
        <v>2719</v>
      </c>
      <c r="I80" s="1001">
        <v>1</v>
      </c>
      <c r="J80" s="132" t="s">
        <v>599</v>
      </c>
      <c r="K80" s="138" t="s">
        <v>6</v>
      </c>
      <c r="L80" s="140" t="s">
        <v>1224</v>
      </c>
      <c r="M80" s="132" t="str">
        <f>VLOOKUP(L80,CódigosRetorno!$A$2:$B$2080,2,FALSE)</f>
        <v>El XML no contiene el tag o no existe informacion de RegistrationName del receptor del documento</v>
      </c>
      <c r="N80" s="131" t="s">
        <v>9</v>
      </c>
      <c r="O80" s="353"/>
    </row>
    <row r="81" spans="1:15" ht="60" x14ac:dyDescent="0.25">
      <c r="A81" s="353"/>
      <c r="B81" s="1000"/>
      <c r="C81" s="995"/>
      <c r="D81" s="1016"/>
      <c r="E81" s="1016"/>
      <c r="F81" s="1000"/>
      <c r="G81" s="1016"/>
      <c r="H81" s="1047"/>
      <c r="I81" s="1002"/>
      <c r="J81" s="132" t="s">
        <v>2720</v>
      </c>
      <c r="K81" s="138" t="s">
        <v>6</v>
      </c>
      <c r="L81" s="140" t="s">
        <v>1226</v>
      </c>
      <c r="M81" s="132" t="str">
        <f>VLOOKUP(L81,CódigosRetorno!$A$2:$B$2080,2,FALSE)</f>
        <v>RegistrationName -  El dato ingresado no cumple con el estandar</v>
      </c>
      <c r="N81" s="124" t="s">
        <v>9</v>
      </c>
      <c r="O81" s="353"/>
    </row>
    <row r="82" spans="1:15" ht="48" x14ac:dyDescent="0.25">
      <c r="A82" s="353"/>
      <c r="B82" s="1001">
        <f>B80+1</f>
        <v>17</v>
      </c>
      <c r="C82" s="996" t="s">
        <v>1235</v>
      </c>
      <c r="D82" s="1014" t="s">
        <v>60</v>
      </c>
      <c r="E82" s="1014" t="s">
        <v>179</v>
      </c>
      <c r="F82" s="131" t="s">
        <v>295</v>
      </c>
      <c r="G82" s="124"/>
      <c r="H82" s="132" t="s">
        <v>2721</v>
      </c>
      <c r="I82" s="131">
        <v>1</v>
      </c>
      <c r="J82" s="132" t="s">
        <v>181</v>
      </c>
      <c r="K82" s="138" t="s">
        <v>9</v>
      </c>
      <c r="L82" s="140" t="s">
        <v>9</v>
      </c>
      <c r="M82" s="132" t="str">
        <f>VLOOKUP(L82,CódigosRetorno!$A$2:$B$2080,2,FALSE)</f>
        <v>-</v>
      </c>
      <c r="N82" s="131" t="s">
        <v>9</v>
      </c>
      <c r="O82" s="353"/>
    </row>
    <row r="83" spans="1:15" ht="60" x14ac:dyDescent="0.25">
      <c r="A83" s="353"/>
      <c r="B83" s="1010"/>
      <c r="C83" s="1011"/>
      <c r="D83" s="1015"/>
      <c r="E83" s="1015"/>
      <c r="F83" s="131" t="s">
        <v>1213</v>
      </c>
      <c r="G83" s="124" t="s">
        <v>193</v>
      </c>
      <c r="H83" s="132" t="s">
        <v>2722</v>
      </c>
      <c r="I83" s="131">
        <v>1</v>
      </c>
      <c r="J83" s="132" t="s">
        <v>181</v>
      </c>
      <c r="K83" s="138" t="s">
        <v>9</v>
      </c>
      <c r="L83" s="140" t="s">
        <v>9</v>
      </c>
      <c r="M83" s="132" t="str">
        <f>VLOOKUP(L83,CódigosRetorno!$A$2:$B$2080,2,FALSE)</f>
        <v>-</v>
      </c>
      <c r="N83" s="141" t="s">
        <v>9</v>
      </c>
      <c r="O83" s="353"/>
    </row>
    <row r="84" spans="1:15" ht="24" x14ac:dyDescent="0.25">
      <c r="A84" s="353"/>
      <c r="B84" s="1010"/>
      <c r="C84" s="1011"/>
      <c r="D84" s="1015"/>
      <c r="E84" s="1015"/>
      <c r="F84" s="1001"/>
      <c r="G84" s="141" t="s">
        <v>1112</v>
      </c>
      <c r="H84" s="132" t="s">
        <v>1113</v>
      </c>
      <c r="I84" s="131" t="s">
        <v>2411</v>
      </c>
      <c r="J84" s="132" t="s">
        <v>181</v>
      </c>
      <c r="K84" s="124" t="s">
        <v>9</v>
      </c>
      <c r="L84" s="138" t="s">
        <v>9</v>
      </c>
      <c r="M84" s="132" t="str">
        <f>VLOOKUP(L84,CódigosRetorno!$A$2:$B$2080,2,FALSE)</f>
        <v>-</v>
      </c>
      <c r="N84" s="141" t="s">
        <v>9</v>
      </c>
      <c r="O84" s="353"/>
    </row>
    <row r="85" spans="1:15" x14ac:dyDescent="0.25">
      <c r="A85" s="353"/>
      <c r="B85" s="1010"/>
      <c r="C85" s="1011"/>
      <c r="D85" s="1015"/>
      <c r="E85" s="1015"/>
      <c r="F85" s="1010"/>
      <c r="G85" s="141" t="s">
        <v>1045</v>
      </c>
      <c r="H85" s="132" t="s">
        <v>1046</v>
      </c>
      <c r="I85" s="131" t="s">
        <v>2411</v>
      </c>
      <c r="J85" s="132" t="s">
        <v>181</v>
      </c>
      <c r="K85" s="124" t="s">
        <v>9</v>
      </c>
      <c r="L85" s="138" t="s">
        <v>9</v>
      </c>
      <c r="M85" s="132" t="str">
        <f>VLOOKUP(L85,CódigosRetorno!$A$2:$B$2080,2,FALSE)</f>
        <v>-</v>
      </c>
      <c r="N85" s="141" t="s">
        <v>9</v>
      </c>
      <c r="O85" s="353"/>
    </row>
    <row r="86" spans="1:15" ht="48" x14ac:dyDescent="0.25">
      <c r="A86" s="353"/>
      <c r="B86" s="1010"/>
      <c r="C86" s="1011"/>
      <c r="D86" s="1015"/>
      <c r="E86" s="1015"/>
      <c r="F86" s="1002"/>
      <c r="G86" s="141" t="s">
        <v>1116</v>
      </c>
      <c r="H86" s="132" t="s">
        <v>1117</v>
      </c>
      <c r="I86" s="131" t="s">
        <v>2411</v>
      </c>
      <c r="J86" s="132" t="s">
        <v>181</v>
      </c>
      <c r="K86" s="138" t="s">
        <v>9</v>
      </c>
      <c r="L86" s="140" t="s">
        <v>9</v>
      </c>
      <c r="M86" s="132" t="str">
        <f>VLOOKUP(L86,CódigosRetorno!$A$2:$B$2080,2,FALSE)</f>
        <v>-</v>
      </c>
      <c r="N86" s="141" t="s">
        <v>9</v>
      </c>
      <c r="O86" s="353"/>
    </row>
    <row r="87" spans="1:15" ht="48" x14ac:dyDescent="0.25">
      <c r="A87" s="353"/>
      <c r="B87" s="1002"/>
      <c r="C87" s="997"/>
      <c r="D87" s="1018"/>
      <c r="E87" s="1018"/>
      <c r="F87" s="131" t="s">
        <v>200</v>
      </c>
      <c r="G87" s="124"/>
      <c r="H87" s="132" t="s">
        <v>2723</v>
      </c>
      <c r="I87" s="131">
        <v>1</v>
      </c>
      <c r="J87" s="132" t="s">
        <v>181</v>
      </c>
      <c r="K87" s="138" t="s">
        <v>9</v>
      </c>
      <c r="L87" s="140" t="s">
        <v>9</v>
      </c>
      <c r="M87" s="132" t="str">
        <f>VLOOKUP(L87,CódigosRetorno!$A$2:$B$2080,2,FALSE)</f>
        <v>-</v>
      </c>
      <c r="N87" s="131" t="s">
        <v>9</v>
      </c>
      <c r="O87" s="353"/>
    </row>
    <row r="88" spans="1:15" x14ac:dyDescent="0.25">
      <c r="A88" s="353"/>
      <c r="B88" s="451" t="s">
        <v>2724</v>
      </c>
      <c r="C88" s="452"/>
      <c r="D88" s="452"/>
      <c r="E88" s="453"/>
      <c r="F88" s="453"/>
      <c r="G88" s="453"/>
      <c r="H88" s="452"/>
      <c r="I88" s="592"/>
      <c r="J88" s="419" t="s">
        <v>9</v>
      </c>
      <c r="K88" s="420"/>
      <c r="L88" s="421" t="s">
        <v>9</v>
      </c>
      <c r="M88" s="419" t="str">
        <f>VLOOKUP(L88,CódigosRetorno!$A$2:$B$2080,2,FALSE)</f>
        <v>-</v>
      </c>
      <c r="N88" s="420" t="s">
        <v>9</v>
      </c>
      <c r="O88" s="353"/>
    </row>
    <row r="89" spans="1:15" ht="48" x14ac:dyDescent="0.25">
      <c r="A89" s="353"/>
      <c r="B89" s="1127">
        <f>B82+1</f>
        <v>18</v>
      </c>
      <c r="C89" s="1133" t="s">
        <v>2725</v>
      </c>
      <c r="D89" s="1127" t="s">
        <v>60</v>
      </c>
      <c r="E89" s="1127" t="s">
        <v>140</v>
      </c>
      <c r="F89" s="1076" t="s">
        <v>2726</v>
      </c>
      <c r="G89" s="1127" t="s">
        <v>160</v>
      </c>
      <c r="H89" s="1047" t="s">
        <v>2727</v>
      </c>
      <c r="I89" s="1001">
        <v>1</v>
      </c>
      <c r="J89" s="132" t="s">
        <v>2728</v>
      </c>
      <c r="K89" s="138" t="s">
        <v>6</v>
      </c>
      <c r="L89" s="140" t="s">
        <v>873</v>
      </c>
      <c r="M89" s="132" t="str">
        <f>VLOOKUP(L89,CódigosRetorno!$A$2:$B$2080,2,FALSE)</f>
        <v>Debe indicar el documento afectado por la nota</v>
      </c>
      <c r="N89" s="141" t="s">
        <v>9</v>
      </c>
      <c r="O89" s="353"/>
    </row>
    <row r="90" spans="1:15" ht="60" x14ac:dyDescent="0.25">
      <c r="A90" s="353"/>
      <c r="B90" s="1127"/>
      <c r="C90" s="1133"/>
      <c r="D90" s="1127"/>
      <c r="E90" s="1127"/>
      <c r="F90" s="1076"/>
      <c r="G90" s="1127"/>
      <c r="H90" s="1047"/>
      <c r="I90" s="1010"/>
      <c r="J90" s="651" t="s">
        <v>8542</v>
      </c>
      <c r="K90" s="660" t="s">
        <v>6</v>
      </c>
      <c r="L90" s="655" t="s">
        <v>2729</v>
      </c>
      <c r="M90" s="132" t="str">
        <f>VLOOKUP(L90,CódigosRetorno!$A$2:$B$2080,2,FALSE)</f>
        <v>No se puede modificar mas de un comprobante con la nota</v>
      </c>
      <c r="N90" s="141" t="s">
        <v>9</v>
      </c>
      <c r="O90" s="353"/>
    </row>
    <row r="91" spans="1:15" ht="48" x14ac:dyDescent="0.25">
      <c r="A91" s="353"/>
      <c r="B91" s="1127"/>
      <c r="C91" s="1133"/>
      <c r="D91" s="1127"/>
      <c r="E91" s="1127"/>
      <c r="F91" s="1076"/>
      <c r="G91" s="1127"/>
      <c r="H91" s="1047"/>
      <c r="I91" s="1010"/>
      <c r="J91" s="132" t="s">
        <v>2730</v>
      </c>
      <c r="K91" s="138" t="s">
        <v>6</v>
      </c>
      <c r="L91" s="140" t="s">
        <v>2731</v>
      </c>
      <c r="M91" s="132" t="str">
        <f>VLOOKUP(L91,CódigosRetorno!$A$2:$B$2080,2,FALSE)</f>
        <v>Solo es permitido registrar un documento que modifica.</v>
      </c>
      <c r="N91" s="141" t="s">
        <v>9</v>
      </c>
      <c r="O91" s="353"/>
    </row>
    <row r="92" spans="1:15" ht="72" x14ac:dyDescent="0.25">
      <c r="A92" s="353"/>
      <c r="B92" s="1127"/>
      <c r="C92" s="1133"/>
      <c r="D92" s="1127"/>
      <c r="E92" s="1127"/>
      <c r="F92" s="1076"/>
      <c r="G92" s="1127"/>
      <c r="H92" s="1047"/>
      <c r="I92" s="1010"/>
      <c r="J92" s="132" t="s">
        <v>2732</v>
      </c>
      <c r="K92" s="124" t="s">
        <v>6</v>
      </c>
      <c r="L92" s="138" t="s">
        <v>2733</v>
      </c>
      <c r="M92" s="132" t="str">
        <f>VLOOKUP(L92,CódigosRetorno!$A$2:$B$2080,2,FALSE)</f>
        <v>La serie o numero del documento modificado por la Nota de Credito no cumple con el formato establecido</v>
      </c>
      <c r="N92" s="124" t="s">
        <v>9</v>
      </c>
      <c r="O92" s="353"/>
    </row>
    <row r="93" spans="1:15" ht="72" x14ac:dyDescent="0.25">
      <c r="A93" s="353"/>
      <c r="B93" s="1127"/>
      <c r="C93" s="1133"/>
      <c r="D93" s="1127"/>
      <c r="E93" s="1127"/>
      <c r="F93" s="1076"/>
      <c r="G93" s="1127"/>
      <c r="H93" s="1047"/>
      <c r="I93" s="1010"/>
      <c r="J93" s="132" t="s">
        <v>2734</v>
      </c>
      <c r="K93" s="124" t="s">
        <v>6</v>
      </c>
      <c r="L93" s="138" t="s">
        <v>2733</v>
      </c>
      <c r="M93" s="132" t="str">
        <f>VLOOKUP(L93,CódigosRetorno!$A$2:$B$2080,2,FALSE)</f>
        <v>La serie o numero del documento modificado por la Nota de Credito no cumple con el formato establecido</v>
      </c>
      <c r="N93" s="124" t="s">
        <v>9</v>
      </c>
      <c r="O93" s="353"/>
    </row>
    <row r="94" spans="1:15" ht="72" x14ac:dyDescent="0.25">
      <c r="A94" s="353"/>
      <c r="B94" s="1127"/>
      <c r="C94" s="1133"/>
      <c r="D94" s="1127"/>
      <c r="E94" s="1127"/>
      <c r="F94" s="1076"/>
      <c r="G94" s="1127"/>
      <c r="H94" s="1047"/>
      <c r="I94" s="1010"/>
      <c r="J94" s="651" t="s">
        <v>9727</v>
      </c>
      <c r="K94" s="654" t="s">
        <v>6</v>
      </c>
      <c r="L94" s="660" t="s">
        <v>2733</v>
      </c>
      <c r="M94" s="132" t="str">
        <f>VLOOKUP(L94,CódigosRetorno!$A$2:$B$2080,2,FALSE)</f>
        <v>La serie o numero del documento modificado por la Nota de Credito no cumple con el formato establecido</v>
      </c>
      <c r="N94" s="124" t="s">
        <v>9</v>
      </c>
      <c r="O94" s="353"/>
    </row>
    <row r="95" spans="1:15" ht="84" x14ac:dyDescent="0.25">
      <c r="A95" s="353"/>
      <c r="B95" s="1127"/>
      <c r="C95" s="1133"/>
      <c r="D95" s="1127"/>
      <c r="E95" s="1127"/>
      <c r="F95" s="1076"/>
      <c r="G95" s="1127"/>
      <c r="H95" s="1047"/>
      <c r="I95" s="1010"/>
      <c r="J95" s="651" t="s">
        <v>9734</v>
      </c>
      <c r="K95" s="654" t="s">
        <v>6</v>
      </c>
      <c r="L95" s="660" t="s">
        <v>2733</v>
      </c>
      <c r="M95" s="132" t="str">
        <f>VLOOKUP(L95,CódigosRetorno!$A$2:$B$2080,2,FALSE)</f>
        <v>La serie o numero del documento modificado por la Nota de Credito no cumple con el formato establecido</v>
      </c>
      <c r="N95" s="124" t="s">
        <v>9</v>
      </c>
      <c r="O95" s="353"/>
    </row>
    <row r="96" spans="1:15" ht="84" x14ac:dyDescent="0.25">
      <c r="A96" s="353"/>
      <c r="B96" s="1127"/>
      <c r="C96" s="1133"/>
      <c r="D96" s="1127"/>
      <c r="E96" s="1127"/>
      <c r="F96" s="1076"/>
      <c r="G96" s="1127"/>
      <c r="H96" s="1047"/>
      <c r="I96" s="1010"/>
      <c r="J96" s="651" t="s">
        <v>9759</v>
      </c>
      <c r="K96" s="654" t="s">
        <v>6</v>
      </c>
      <c r="L96" s="660" t="s">
        <v>2733</v>
      </c>
      <c r="M96" s="132" t="str">
        <f>VLOOKUP(L96,CódigosRetorno!$A$2:$B$2080,2,FALSE)</f>
        <v>La serie o numero del documento modificado por la Nota de Credito no cumple con el formato establecido</v>
      </c>
      <c r="N96" s="124" t="s">
        <v>9</v>
      </c>
      <c r="O96" s="353"/>
    </row>
    <row r="97" spans="1:15" ht="48" x14ac:dyDescent="0.25">
      <c r="A97" s="353"/>
      <c r="B97" s="1127"/>
      <c r="C97" s="1133"/>
      <c r="D97" s="1127"/>
      <c r="E97" s="1127"/>
      <c r="F97" s="1076"/>
      <c r="G97" s="1127"/>
      <c r="H97" s="1047"/>
      <c r="I97" s="1010"/>
      <c r="J97" s="132" t="s">
        <v>2735</v>
      </c>
      <c r="K97" s="124" t="s">
        <v>6</v>
      </c>
      <c r="L97" s="138" t="s">
        <v>2733</v>
      </c>
      <c r="M97" s="132" t="str">
        <f>VLOOKUP(L97,CódigosRetorno!$A$2:$B$2080,2,FALSE)</f>
        <v>La serie o numero del documento modificado por la Nota de Credito no cumple con el formato establecido</v>
      </c>
      <c r="N97" s="124" t="s">
        <v>9</v>
      </c>
      <c r="O97" s="353"/>
    </row>
    <row r="98" spans="1:15" ht="60" x14ac:dyDescent="0.25">
      <c r="A98" s="353"/>
      <c r="B98" s="1127"/>
      <c r="C98" s="1133"/>
      <c r="D98" s="1127"/>
      <c r="E98" s="1127"/>
      <c r="F98" s="1076"/>
      <c r="G98" s="1127"/>
      <c r="H98" s="1047"/>
      <c r="I98" s="1010"/>
      <c r="J98" s="132" t="s">
        <v>2736</v>
      </c>
      <c r="K98" s="124" t="s">
        <v>6</v>
      </c>
      <c r="L98" s="138" t="s">
        <v>2737</v>
      </c>
      <c r="M98" s="132" t="str">
        <f>VLOOKUP(L98,CódigosRetorno!$A$2:$B$2080,2,FALSE)</f>
        <v>El documento modificado en la Nota de credito no esta registrada.</v>
      </c>
      <c r="N98" s="131" t="s">
        <v>840</v>
      </c>
      <c r="O98" s="353"/>
    </row>
    <row r="99" spans="1:15" ht="36" x14ac:dyDescent="0.25">
      <c r="A99" s="353"/>
      <c r="B99" s="1127"/>
      <c r="C99" s="1133"/>
      <c r="D99" s="1127"/>
      <c r="E99" s="1127"/>
      <c r="F99" s="1076"/>
      <c r="G99" s="1127"/>
      <c r="H99" s="1047"/>
      <c r="I99" s="1010"/>
      <c r="J99" s="651" t="s">
        <v>9728</v>
      </c>
      <c r="K99" s="654" t="s">
        <v>6</v>
      </c>
      <c r="L99" s="660" t="s">
        <v>2737</v>
      </c>
      <c r="M99" s="132" t="str">
        <f>VLOOKUP(L99,CódigosRetorno!$A$2:$B$2080,2,FALSE)</f>
        <v>El documento modificado en la Nota de credito no esta registrada.</v>
      </c>
      <c r="N99" s="131" t="s">
        <v>840</v>
      </c>
      <c r="O99" s="353"/>
    </row>
    <row r="100" spans="1:15" ht="24" x14ac:dyDescent="0.25">
      <c r="A100" s="353"/>
      <c r="B100" s="1127"/>
      <c r="C100" s="1133"/>
      <c r="D100" s="1127"/>
      <c r="E100" s="1127"/>
      <c r="F100" s="1076"/>
      <c r="G100" s="1127"/>
      <c r="H100" s="1047"/>
      <c r="I100" s="1010"/>
      <c r="J100" s="651" t="s">
        <v>9729</v>
      </c>
      <c r="K100" s="654" t="s">
        <v>6</v>
      </c>
      <c r="L100" s="660" t="s">
        <v>2737</v>
      </c>
      <c r="M100" s="132" t="str">
        <f>VLOOKUP(L100,CódigosRetorno!$A$2:$B$2080,2,FALSE)</f>
        <v>El documento modificado en la Nota de credito no esta registrada.</v>
      </c>
      <c r="N100" s="131" t="s">
        <v>840</v>
      </c>
      <c r="O100" s="353"/>
    </row>
    <row r="101" spans="1:15" ht="60" x14ac:dyDescent="0.25">
      <c r="A101" s="353"/>
      <c r="B101" s="1127"/>
      <c r="C101" s="1133"/>
      <c r="D101" s="1127"/>
      <c r="E101" s="1127"/>
      <c r="F101" s="1076"/>
      <c r="G101" s="1127"/>
      <c r="H101" s="1047"/>
      <c r="I101" s="1010"/>
      <c r="J101" s="132" t="s">
        <v>2738</v>
      </c>
      <c r="K101" s="124" t="s">
        <v>6</v>
      </c>
      <c r="L101" s="138" t="s">
        <v>2739</v>
      </c>
      <c r="M101" s="132" t="str">
        <f>VLOOKUP(L101,CódigosRetorno!$A$2:$B$2080,2,FALSE)</f>
        <v>El documento modificado en la Nota de credito se encuentra de baja</v>
      </c>
      <c r="N101" s="131" t="s">
        <v>840</v>
      </c>
      <c r="O101" s="353"/>
    </row>
    <row r="102" spans="1:15" ht="36" x14ac:dyDescent="0.25">
      <c r="A102" s="353"/>
      <c r="B102" s="1127"/>
      <c r="C102" s="1133"/>
      <c r="D102" s="1127"/>
      <c r="E102" s="1127"/>
      <c r="F102" s="1076"/>
      <c r="G102" s="1127"/>
      <c r="H102" s="1047"/>
      <c r="I102" s="1010"/>
      <c r="J102" s="651" t="s">
        <v>9730</v>
      </c>
      <c r="K102" s="654" t="s">
        <v>6</v>
      </c>
      <c r="L102" s="660" t="s">
        <v>2739</v>
      </c>
      <c r="M102" s="132" t="str">
        <f>VLOOKUP(L102,CódigosRetorno!$A$2:$B$2080,2,FALSE)</f>
        <v>El documento modificado en la Nota de credito se encuentra de baja</v>
      </c>
      <c r="N102" s="131" t="s">
        <v>840</v>
      </c>
      <c r="O102" s="353"/>
    </row>
    <row r="103" spans="1:15" ht="24" x14ac:dyDescent="0.25">
      <c r="A103" s="353"/>
      <c r="B103" s="1127"/>
      <c r="C103" s="1133"/>
      <c r="D103" s="1127"/>
      <c r="E103" s="1127"/>
      <c r="F103" s="1076"/>
      <c r="G103" s="1127"/>
      <c r="H103" s="1047"/>
      <c r="I103" s="1010"/>
      <c r="J103" s="651" t="s">
        <v>9731</v>
      </c>
      <c r="K103" s="654" t="s">
        <v>6</v>
      </c>
      <c r="L103" s="660" t="s">
        <v>2739</v>
      </c>
      <c r="M103" s="132" t="str">
        <f>VLOOKUP(L103,CódigosRetorno!$A$2:$B$2080,2,FALSE)</f>
        <v>El documento modificado en la Nota de credito se encuentra de baja</v>
      </c>
      <c r="N103" s="131" t="s">
        <v>840</v>
      </c>
      <c r="O103" s="353"/>
    </row>
    <row r="104" spans="1:15" ht="60" x14ac:dyDescent="0.25">
      <c r="A104" s="353"/>
      <c r="B104" s="1127"/>
      <c r="C104" s="1133"/>
      <c r="D104" s="1127"/>
      <c r="E104" s="1127"/>
      <c r="F104" s="1076"/>
      <c r="G104" s="1127"/>
      <c r="H104" s="1047"/>
      <c r="I104" s="1010"/>
      <c r="J104" s="132" t="s">
        <v>2740</v>
      </c>
      <c r="K104" s="124" t="s">
        <v>6</v>
      </c>
      <c r="L104" s="138" t="s">
        <v>2741</v>
      </c>
      <c r="M104" s="132" t="str">
        <f>VLOOKUP(L104,CódigosRetorno!$A$2:$B$2080,2,FALSE)</f>
        <v>El documento modificado en la Nota de credito esta registrada como rechazada</v>
      </c>
      <c r="N104" s="131" t="s">
        <v>840</v>
      </c>
      <c r="O104" s="353"/>
    </row>
    <row r="105" spans="1:15" ht="48" x14ac:dyDescent="0.25">
      <c r="A105" s="353"/>
      <c r="B105" s="1127"/>
      <c r="C105" s="1133"/>
      <c r="D105" s="1127"/>
      <c r="E105" s="1127"/>
      <c r="F105" s="1076"/>
      <c r="G105" s="1127"/>
      <c r="H105" s="1047"/>
      <c r="I105" s="1010"/>
      <c r="J105" s="651" t="s">
        <v>9732</v>
      </c>
      <c r="K105" s="654" t="s">
        <v>6</v>
      </c>
      <c r="L105" s="660" t="s">
        <v>2741</v>
      </c>
      <c r="M105" s="132" t="str">
        <f>VLOOKUP(L105,CódigosRetorno!$A$2:$B$2080,2,FALSE)</f>
        <v>El documento modificado en la Nota de credito esta registrada como rechazada</v>
      </c>
      <c r="N105" s="131" t="s">
        <v>840</v>
      </c>
      <c r="O105" s="353"/>
    </row>
    <row r="106" spans="1:15" ht="36" x14ac:dyDescent="0.25">
      <c r="A106" s="353"/>
      <c r="B106" s="1127"/>
      <c r="C106" s="1133"/>
      <c r="D106" s="1127"/>
      <c r="E106" s="1127"/>
      <c r="F106" s="1076"/>
      <c r="G106" s="1127"/>
      <c r="H106" s="1047"/>
      <c r="I106" s="1010"/>
      <c r="J106" s="651" t="s">
        <v>9733</v>
      </c>
      <c r="K106" s="654" t="s">
        <v>6</v>
      </c>
      <c r="L106" s="660" t="s">
        <v>2741</v>
      </c>
      <c r="M106" s="132" t="str">
        <f>VLOOKUP(L106,CódigosRetorno!$A$2:$B$2080,2,FALSE)</f>
        <v>El documento modificado en la Nota de credito esta registrada como rechazada</v>
      </c>
      <c r="N106" s="131" t="s">
        <v>840</v>
      </c>
      <c r="O106" s="353"/>
    </row>
    <row r="107" spans="1:15" ht="60" x14ac:dyDescent="0.25">
      <c r="A107" s="353"/>
      <c r="B107" s="1127"/>
      <c r="C107" s="1133"/>
      <c r="D107" s="1127"/>
      <c r="E107" s="1127"/>
      <c r="F107" s="1076"/>
      <c r="G107" s="1127"/>
      <c r="H107" s="1047"/>
      <c r="I107" s="1010"/>
      <c r="J107" s="132" t="s">
        <v>2742</v>
      </c>
      <c r="K107" s="124" t="s">
        <v>203</v>
      </c>
      <c r="L107" s="138" t="s">
        <v>2743</v>
      </c>
      <c r="M107" s="132" t="str">
        <f>VLOOKUP(L107,CódigosRetorno!$A$2:$B$2080,2,FALSE)</f>
        <v>Documento afectado por la nota electronica no se encuentra autorizado</v>
      </c>
      <c r="N107" s="131" t="s">
        <v>172</v>
      </c>
      <c r="O107" s="353"/>
    </row>
    <row r="108" spans="1:15" ht="72" x14ac:dyDescent="0.25">
      <c r="A108" s="353"/>
      <c r="B108" s="1127"/>
      <c r="C108" s="1133"/>
      <c r="D108" s="1127"/>
      <c r="E108" s="1127"/>
      <c r="F108" s="1076"/>
      <c r="G108" s="1127"/>
      <c r="H108" s="1047"/>
      <c r="I108" s="1010"/>
      <c r="J108" s="132" t="s">
        <v>2744</v>
      </c>
      <c r="K108" s="124" t="s">
        <v>6</v>
      </c>
      <c r="L108" s="138" t="s">
        <v>2745</v>
      </c>
      <c r="M108" s="132" t="str">
        <f>VLOOKUP(L108,CódigosRetorno!$A$2:$B$2080,2,FALSE)</f>
        <v>La fecha de emisión de la nota debe ser mayor o igual a la fecha de emisión de los documentos que modifica</v>
      </c>
      <c r="N108" s="131" t="s">
        <v>840</v>
      </c>
      <c r="O108" s="353"/>
    </row>
    <row r="109" spans="1:15" ht="48" x14ac:dyDescent="0.25">
      <c r="A109" s="353"/>
      <c r="B109" s="1127"/>
      <c r="C109" s="1133"/>
      <c r="D109" s="1127"/>
      <c r="E109" s="1127"/>
      <c r="F109" s="1076"/>
      <c r="G109" s="1127"/>
      <c r="H109" s="1047"/>
      <c r="I109" s="1010"/>
      <c r="J109" s="651" t="s">
        <v>9747</v>
      </c>
      <c r="K109" s="654" t="s">
        <v>6</v>
      </c>
      <c r="L109" s="660" t="s">
        <v>2745</v>
      </c>
      <c r="M109" s="132" t="str">
        <f>VLOOKUP(L109,CódigosRetorno!$A$2:$B$2080,2,FALSE)</f>
        <v>La fecha de emisión de la nota debe ser mayor o igual a la fecha de emisión de los documentos que modifica</v>
      </c>
      <c r="N109" s="131" t="s">
        <v>840</v>
      </c>
      <c r="O109" s="353"/>
    </row>
    <row r="110" spans="1:15" ht="36" x14ac:dyDescent="0.25">
      <c r="A110" s="353"/>
      <c r="B110" s="1127"/>
      <c r="C110" s="1133"/>
      <c r="D110" s="1127"/>
      <c r="E110" s="1127"/>
      <c r="F110" s="1076"/>
      <c r="G110" s="1127"/>
      <c r="H110" s="1047"/>
      <c r="I110" s="1010"/>
      <c r="J110" s="651" t="s">
        <v>9748</v>
      </c>
      <c r="K110" s="654" t="s">
        <v>6</v>
      </c>
      <c r="L110" s="660" t="s">
        <v>2745</v>
      </c>
      <c r="M110" s="132" t="str">
        <f>VLOOKUP(L110,CódigosRetorno!$A$2:$B$2080,2,FALSE)</f>
        <v>La fecha de emisión de la nota debe ser mayor o igual a la fecha de emisión de los documentos que modifica</v>
      </c>
      <c r="N110" s="131" t="s">
        <v>840</v>
      </c>
      <c r="O110" s="353"/>
    </row>
    <row r="111" spans="1:15" ht="96" x14ac:dyDescent="0.25">
      <c r="A111" s="353"/>
      <c r="B111" s="1127"/>
      <c r="C111" s="1133"/>
      <c r="D111" s="1127"/>
      <c r="E111" s="1127"/>
      <c r="F111" s="1076"/>
      <c r="G111" s="1127"/>
      <c r="H111" s="1047"/>
      <c r="I111" s="1010"/>
      <c r="J111" s="132" t="s">
        <v>2746</v>
      </c>
      <c r="K111" s="564" t="s">
        <v>6</v>
      </c>
      <c r="L111" s="562" t="s">
        <v>2747</v>
      </c>
      <c r="M111" s="132" t="str">
        <f>VLOOKUP(L111,CódigosRetorno!$A$2:$B$2080,2,FALSE)</f>
        <v>El monto total de la nota de credito debe ser menor o igual al monto del documento que modifica</v>
      </c>
      <c r="N111" s="131"/>
      <c r="O111" s="353"/>
    </row>
    <row r="112" spans="1:15" ht="108" x14ac:dyDescent="0.25">
      <c r="A112" s="353"/>
      <c r="B112" s="1127"/>
      <c r="C112" s="1133"/>
      <c r="D112" s="1127"/>
      <c r="E112" s="1127"/>
      <c r="F112" s="1076"/>
      <c r="G112" s="1127"/>
      <c r="H112" s="1047"/>
      <c r="I112" s="1010"/>
      <c r="J112" s="696" t="s">
        <v>2748</v>
      </c>
      <c r="K112" s="697" t="s">
        <v>203</v>
      </c>
      <c r="L112" s="706" t="s">
        <v>2749</v>
      </c>
      <c r="M112" s="696" t="str">
        <f>VLOOKUP(L112,CódigosRetorno!$A$2:$B$2080,2,FALSE)</f>
        <v>El monto total de la nota de credito debe ser menor o igual al monto del documento que modifica</v>
      </c>
      <c r="N112" s="652"/>
      <c r="O112" s="353"/>
    </row>
    <row r="113" spans="1:15" ht="156" x14ac:dyDescent="0.25">
      <c r="A113" s="353"/>
      <c r="B113" s="1127"/>
      <c r="C113" s="1133"/>
      <c r="D113" s="1127"/>
      <c r="E113" s="1127"/>
      <c r="F113" s="1076"/>
      <c r="G113" s="1127"/>
      <c r="H113" s="1047"/>
      <c r="I113" s="1010"/>
      <c r="J113" s="651" t="s">
        <v>8305</v>
      </c>
      <c r="K113" s="654" t="s">
        <v>6</v>
      </c>
      <c r="L113" s="660" t="s">
        <v>2747</v>
      </c>
      <c r="M113" s="651" t="str">
        <f>VLOOKUP(L113,CódigosRetorno!$A$2:$B$2080,2,FALSE)</f>
        <v>El monto total de la nota de credito debe ser menor o igual al monto del documento que modifica</v>
      </c>
      <c r="N113" s="652"/>
      <c r="O113" s="353"/>
    </row>
    <row r="114" spans="1:15" ht="180" x14ac:dyDescent="0.25">
      <c r="A114" s="353"/>
      <c r="B114" s="1127"/>
      <c r="C114" s="1133"/>
      <c r="D114" s="1127"/>
      <c r="E114" s="1127"/>
      <c r="F114" s="1076"/>
      <c r="G114" s="1127"/>
      <c r="H114" s="1047"/>
      <c r="I114" s="1010"/>
      <c r="J114" s="651" t="s">
        <v>8306</v>
      </c>
      <c r="K114" s="654" t="s">
        <v>6</v>
      </c>
      <c r="L114" s="660" t="s">
        <v>8307</v>
      </c>
      <c r="M114" s="651" t="str">
        <f>VLOOKUP(L114,CódigosRetorno!$A$2:$B$2080,2,FALSE)</f>
        <v>El monto consignado supera al importe documento que modifica</v>
      </c>
      <c r="N114" s="725"/>
      <c r="O114" s="353"/>
    </row>
    <row r="115" spans="1:15" ht="192" x14ac:dyDescent="0.25">
      <c r="A115" s="353"/>
      <c r="B115" s="1127"/>
      <c r="C115" s="1133"/>
      <c r="D115" s="1127"/>
      <c r="E115" s="1127"/>
      <c r="F115" s="1076"/>
      <c r="G115" s="1127"/>
      <c r="H115" s="1047"/>
      <c r="I115" s="1010"/>
      <c r="J115" s="651" t="s">
        <v>8308</v>
      </c>
      <c r="K115" s="654" t="s">
        <v>6</v>
      </c>
      <c r="L115" s="660" t="s">
        <v>8307</v>
      </c>
      <c r="M115" s="651" t="str">
        <f>VLOOKUP(L115,CódigosRetorno!$A$2:$B$2080,2,FALSE)</f>
        <v>El monto consignado supera al importe documento que modifica</v>
      </c>
      <c r="N115" s="725"/>
      <c r="O115" s="353"/>
    </row>
    <row r="116" spans="1:15" ht="204" x14ac:dyDescent="0.25">
      <c r="A116" s="353"/>
      <c r="B116" s="1127"/>
      <c r="C116" s="1133"/>
      <c r="D116" s="1127"/>
      <c r="E116" s="1127"/>
      <c r="F116" s="1076"/>
      <c r="G116" s="1127"/>
      <c r="H116" s="1047"/>
      <c r="I116" s="1010"/>
      <c r="J116" s="651" t="s">
        <v>8648</v>
      </c>
      <c r="K116" s="654" t="s">
        <v>6</v>
      </c>
      <c r="L116" s="660" t="s">
        <v>8307</v>
      </c>
      <c r="M116" s="651" t="str">
        <f>VLOOKUP(L116,CódigosRetorno!$A$2:$B$2080,2,FALSE)</f>
        <v>El monto consignado supera al importe documento que modifica</v>
      </c>
      <c r="N116" s="725"/>
      <c r="O116" s="353"/>
    </row>
    <row r="117" spans="1:15" ht="192" x14ac:dyDescent="0.25">
      <c r="A117" s="353"/>
      <c r="B117" s="1127"/>
      <c r="C117" s="1133"/>
      <c r="D117" s="1127"/>
      <c r="E117" s="1127"/>
      <c r="F117" s="1076"/>
      <c r="G117" s="1127"/>
      <c r="H117" s="1047"/>
      <c r="I117" s="1010"/>
      <c r="J117" s="651" t="s">
        <v>8309</v>
      </c>
      <c r="K117" s="654" t="s">
        <v>6</v>
      </c>
      <c r="L117" s="660" t="s">
        <v>8307</v>
      </c>
      <c r="M117" s="651" t="str">
        <f>VLOOKUP(L117,CódigosRetorno!$A$2:$B$2080,2,FALSE)</f>
        <v>El monto consignado supera al importe documento que modifica</v>
      </c>
      <c r="N117" s="725"/>
      <c r="O117" s="353"/>
    </row>
    <row r="118" spans="1:15" ht="204" x14ac:dyDescent="0.25">
      <c r="A118" s="353"/>
      <c r="B118" s="1127"/>
      <c r="C118" s="1133"/>
      <c r="D118" s="1127"/>
      <c r="E118" s="1127"/>
      <c r="F118" s="1076"/>
      <c r="G118" s="1127"/>
      <c r="H118" s="1047"/>
      <c r="I118" s="1010"/>
      <c r="J118" s="651" t="s">
        <v>8310</v>
      </c>
      <c r="K118" s="654" t="s">
        <v>6</v>
      </c>
      <c r="L118" s="660" t="s">
        <v>8307</v>
      </c>
      <c r="M118" s="651" t="str">
        <f>VLOOKUP(L118,CódigosRetorno!$A$2:$B$2080,2,FALSE)</f>
        <v>El monto consignado supera al importe documento que modifica</v>
      </c>
      <c r="N118" s="725"/>
      <c r="O118" s="353"/>
    </row>
    <row r="119" spans="1:15" ht="180" x14ac:dyDescent="0.25">
      <c r="A119" s="353"/>
      <c r="B119" s="1127"/>
      <c r="C119" s="1133"/>
      <c r="D119" s="1127"/>
      <c r="E119" s="1127"/>
      <c r="F119" s="1076"/>
      <c r="G119" s="1127"/>
      <c r="H119" s="1047"/>
      <c r="I119" s="1010"/>
      <c r="J119" s="651" t="s">
        <v>8311</v>
      </c>
      <c r="K119" s="654" t="s">
        <v>6</v>
      </c>
      <c r="L119" s="660" t="s">
        <v>8307</v>
      </c>
      <c r="M119" s="651" t="str">
        <f>VLOOKUP(L119,CódigosRetorno!$A$2:$B$2080,2,FALSE)</f>
        <v>El monto consignado supera al importe documento que modifica</v>
      </c>
      <c r="N119" s="725"/>
      <c r="O119" s="353"/>
    </row>
    <row r="120" spans="1:15" ht="180" x14ac:dyDescent="0.25">
      <c r="A120" s="353"/>
      <c r="B120" s="1127"/>
      <c r="C120" s="1133"/>
      <c r="D120" s="1127"/>
      <c r="E120" s="1127"/>
      <c r="F120" s="1076"/>
      <c r="G120" s="1127"/>
      <c r="H120" s="1047"/>
      <c r="I120" s="1010"/>
      <c r="J120" s="651" t="s">
        <v>8312</v>
      </c>
      <c r="K120" s="654" t="s">
        <v>6</v>
      </c>
      <c r="L120" s="660" t="s">
        <v>8307</v>
      </c>
      <c r="M120" s="651" t="str">
        <f>VLOOKUP(L120,CódigosRetorno!$A$2:$B$2080,2,FALSE)</f>
        <v>El monto consignado supera al importe documento que modifica</v>
      </c>
      <c r="N120" s="725"/>
      <c r="O120" s="353"/>
    </row>
    <row r="121" spans="1:15" ht="168" x14ac:dyDescent="0.25">
      <c r="A121" s="353"/>
      <c r="B121" s="1127"/>
      <c r="C121" s="1133"/>
      <c r="D121" s="1127"/>
      <c r="E121" s="1127"/>
      <c r="F121" s="1076"/>
      <c r="G121" s="1127"/>
      <c r="H121" s="1047"/>
      <c r="I121" s="1010"/>
      <c r="J121" s="651" t="s">
        <v>8313</v>
      </c>
      <c r="K121" s="654" t="s">
        <v>6</v>
      </c>
      <c r="L121" s="660" t="s">
        <v>8307</v>
      </c>
      <c r="M121" s="651" t="str">
        <f>VLOOKUP(L121,CódigosRetorno!$A$2:$B$2080,2,FALSE)</f>
        <v>El monto consignado supera al importe documento que modifica</v>
      </c>
      <c r="N121" s="725"/>
      <c r="O121" s="353"/>
    </row>
    <row r="122" spans="1:15" ht="168" x14ac:dyDescent="0.25">
      <c r="A122" s="353"/>
      <c r="B122" s="1127"/>
      <c r="C122" s="1133"/>
      <c r="D122" s="1127"/>
      <c r="E122" s="1127"/>
      <c r="F122" s="1076"/>
      <c r="G122" s="1127"/>
      <c r="H122" s="1047"/>
      <c r="I122" s="1010"/>
      <c r="J122" s="651" t="s">
        <v>8314</v>
      </c>
      <c r="K122" s="654" t="s">
        <v>6</v>
      </c>
      <c r="L122" s="660" t="s">
        <v>8307</v>
      </c>
      <c r="M122" s="651" t="str">
        <f>VLOOKUP(L122,CódigosRetorno!$A$2:$B$2080,2,FALSE)</f>
        <v>El monto consignado supera al importe documento que modifica</v>
      </c>
      <c r="N122" s="725"/>
      <c r="O122" s="353"/>
    </row>
    <row r="123" spans="1:15" ht="156" x14ac:dyDescent="0.25">
      <c r="A123" s="353"/>
      <c r="B123" s="1127"/>
      <c r="C123" s="1133"/>
      <c r="D123" s="1127"/>
      <c r="E123" s="1127"/>
      <c r="F123" s="1076"/>
      <c r="G123" s="1127"/>
      <c r="H123" s="1047"/>
      <c r="I123" s="1010"/>
      <c r="J123" s="651" t="s">
        <v>8315</v>
      </c>
      <c r="K123" s="654" t="s">
        <v>203</v>
      </c>
      <c r="L123" s="660" t="s">
        <v>2749</v>
      </c>
      <c r="M123" s="651" t="str">
        <f>VLOOKUP(L123,CódigosRetorno!$A$2:$B$2080,2,FALSE)</f>
        <v>El monto total de la nota de credito debe ser menor o igual al monto del documento que modifica</v>
      </c>
      <c r="N123" s="725"/>
      <c r="O123" s="353"/>
    </row>
    <row r="124" spans="1:15" ht="204" x14ac:dyDescent="0.25">
      <c r="A124" s="353"/>
      <c r="B124" s="1127"/>
      <c r="C124" s="1133"/>
      <c r="D124" s="1127"/>
      <c r="E124" s="1127"/>
      <c r="F124" s="1076"/>
      <c r="G124" s="1127"/>
      <c r="H124" s="1047"/>
      <c r="I124" s="1010"/>
      <c r="J124" s="651" t="s">
        <v>8316</v>
      </c>
      <c r="K124" s="654" t="s">
        <v>203</v>
      </c>
      <c r="L124" s="660" t="s">
        <v>2749</v>
      </c>
      <c r="M124" s="651" t="str">
        <f>VLOOKUP(L124,CódigosRetorno!$A$2:$B$2080,2,FALSE)</f>
        <v>El monto total de la nota de credito debe ser menor o igual al monto del documento que modifica</v>
      </c>
      <c r="N124" s="725"/>
      <c r="O124" s="353"/>
    </row>
    <row r="125" spans="1:15" ht="180" x14ac:dyDescent="0.25">
      <c r="A125" s="353"/>
      <c r="B125" s="1127"/>
      <c r="C125" s="1133"/>
      <c r="D125" s="1127"/>
      <c r="E125" s="1127"/>
      <c r="F125" s="1076"/>
      <c r="G125" s="1127"/>
      <c r="H125" s="1047"/>
      <c r="I125" s="1010"/>
      <c r="J125" s="651" t="s">
        <v>8317</v>
      </c>
      <c r="K125" s="654" t="s">
        <v>203</v>
      </c>
      <c r="L125" s="660" t="s">
        <v>2749</v>
      </c>
      <c r="M125" s="651" t="str">
        <f>VLOOKUP(L125,CódigosRetorno!$A$2:$B$2080,2,FALSE)</f>
        <v>El monto total de la nota de credito debe ser menor o igual al monto del documento que modifica</v>
      </c>
      <c r="N125" s="725"/>
      <c r="O125" s="353"/>
    </row>
    <row r="126" spans="1:15" ht="168" x14ac:dyDescent="0.25">
      <c r="A126" s="353"/>
      <c r="B126" s="1127"/>
      <c r="C126" s="1133"/>
      <c r="D126" s="1127"/>
      <c r="E126" s="1127"/>
      <c r="F126" s="1076"/>
      <c r="G126" s="1127"/>
      <c r="H126" s="1047"/>
      <c r="I126" s="1010"/>
      <c r="J126" s="651" t="s">
        <v>8318</v>
      </c>
      <c r="K126" s="654" t="s">
        <v>203</v>
      </c>
      <c r="L126" s="660" t="s">
        <v>2749</v>
      </c>
      <c r="M126" s="651" t="str">
        <f>VLOOKUP(L126,CódigosRetorno!$A$2:$B$2080,2,FALSE)</f>
        <v>El monto total de la nota de credito debe ser menor o igual al monto del documento que modifica</v>
      </c>
      <c r="N126" s="725"/>
      <c r="O126" s="353"/>
    </row>
    <row r="127" spans="1:15" ht="60" x14ac:dyDescent="0.25">
      <c r="A127" s="353"/>
      <c r="B127" s="1127"/>
      <c r="C127" s="1133"/>
      <c r="D127" s="1127"/>
      <c r="E127" s="1127"/>
      <c r="F127" s="1076"/>
      <c r="G127" s="1127"/>
      <c r="H127" s="1047"/>
      <c r="I127" s="1010"/>
      <c r="J127" s="134" t="s">
        <v>2750</v>
      </c>
      <c r="K127" s="138" t="s">
        <v>6</v>
      </c>
      <c r="L127" s="138" t="s">
        <v>2751</v>
      </c>
      <c r="M127" s="132" t="str">
        <f>VLOOKUP(L127,CódigosRetorno!$A$2:$B$2080,2,FALSE)</f>
        <v>El tipo de moneda de la nota debe ser el mismo que el declarado en el documento que modifica</v>
      </c>
      <c r="N127" s="131" t="s">
        <v>2752</v>
      </c>
      <c r="O127" s="353"/>
    </row>
    <row r="128" spans="1:15" ht="60" x14ac:dyDescent="0.25">
      <c r="A128" s="353"/>
      <c r="B128" s="1127"/>
      <c r="C128" s="1133"/>
      <c r="D128" s="1127"/>
      <c r="E128" s="1127"/>
      <c r="F128" s="1076"/>
      <c r="G128" s="1127"/>
      <c r="H128" s="1047"/>
      <c r="I128" s="1010"/>
      <c r="J128" s="134" t="s">
        <v>2753</v>
      </c>
      <c r="K128" s="124" t="s">
        <v>203</v>
      </c>
      <c r="L128" s="77" t="s">
        <v>2754</v>
      </c>
      <c r="M128" s="132" t="str">
        <f>VLOOKUP(L128,CódigosRetorno!$A$2:$B$2080,2,FALSE)</f>
        <v>El tipo de moneda de la nota debe ser el mismo que el declarado en el documento que modifica</v>
      </c>
      <c r="N128" s="131"/>
      <c r="O128" s="353"/>
    </row>
    <row r="129" spans="1:15" ht="36" x14ac:dyDescent="0.25">
      <c r="A129" s="353"/>
      <c r="B129" s="1127"/>
      <c r="C129" s="1133"/>
      <c r="D129" s="1127"/>
      <c r="E129" s="1127"/>
      <c r="F129" s="1076"/>
      <c r="G129" s="1127"/>
      <c r="H129" s="1047"/>
      <c r="I129" s="1010"/>
      <c r="J129" s="132" t="s">
        <v>2755</v>
      </c>
      <c r="K129" s="124" t="s">
        <v>6</v>
      </c>
      <c r="L129" s="138" t="s">
        <v>2756</v>
      </c>
      <c r="M129" s="132" t="str">
        <f>VLOOKUP(L129,CódigosRetorno!$A$2:$B$2080,2,FALSE)</f>
        <v>Para el tipo de nota de credito 13 el documento afectado debe ser Factura al credito</v>
      </c>
      <c r="N129" s="131"/>
      <c r="O129" s="353"/>
    </row>
    <row r="130" spans="1:15" ht="24" x14ac:dyDescent="0.25">
      <c r="A130" s="353"/>
      <c r="B130" s="1127"/>
      <c r="C130" s="1133"/>
      <c r="D130" s="1127"/>
      <c r="E130" s="1127"/>
      <c r="F130" s="1076"/>
      <c r="G130" s="1127"/>
      <c r="H130" s="1047"/>
      <c r="I130" s="1002"/>
      <c r="J130" s="134" t="s">
        <v>2757</v>
      </c>
      <c r="K130" s="124" t="s">
        <v>6</v>
      </c>
      <c r="L130" s="138" t="s">
        <v>1259</v>
      </c>
      <c r="M130" s="132" t="str">
        <f>VLOOKUP(L130,CódigosRetorno!$A$2:$B$2080,2,FALSE)</f>
        <v>El comprobante contiene un tipo y número de Documento Relacionado repetido</v>
      </c>
      <c r="N130" s="131" t="s">
        <v>9</v>
      </c>
      <c r="O130" s="353"/>
    </row>
    <row r="131" spans="1:15" ht="60" x14ac:dyDescent="0.25">
      <c r="A131" s="353"/>
      <c r="B131" s="1127">
        <f>+B89+1</f>
        <v>19</v>
      </c>
      <c r="C131" s="1077" t="s">
        <v>877</v>
      </c>
      <c r="D131" s="1127" t="s">
        <v>60</v>
      </c>
      <c r="E131" s="1127" t="s">
        <v>140</v>
      </c>
      <c r="F131" s="1076" t="s">
        <v>325</v>
      </c>
      <c r="G131" s="1076" t="s">
        <v>326</v>
      </c>
      <c r="H131" s="1047" t="s">
        <v>2758</v>
      </c>
      <c r="I131" s="1001">
        <v>1</v>
      </c>
      <c r="J131" s="132" t="s">
        <v>2759</v>
      </c>
      <c r="K131" s="138" t="s">
        <v>6</v>
      </c>
      <c r="L131" s="140" t="s">
        <v>2760</v>
      </c>
      <c r="M131" s="132" t="str">
        <f>VLOOKUP(L131,CódigosRetorno!$A$2:$B$2080,2,FALSE)</f>
        <v>El tipo de documento modificado por la Nota de credito debe ser factura electronica o ticket</v>
      </c>
      <c r="N131" s="124" t="s">
        <v>9</v>
      </c>
      <c r="O131" s="353"/>
    </row>
    <row r="132" spans="1:15" ht="60" x14ac:dyDescent="0.25">
      <c r="A132" s="353"/>
      <c r="B132" s="1127"/>
      <c r="C132" s="1077"/>
      <c r="D132" s="1127"/>
      <c r="E132" s="1127"/>
      <c r="F132" s="1076"/>
      <c r="G132" s="1076"/>
      <c r="H132" s="1047"/>
      <c r="I132" s="1010"/>
      <c r="J132" s="132" t="s">
        <v>2761</v>
      </c>
      <c r="K132" s="138" t="s">
        <v>6</v>
      </c>
      <c r="L132" s="138" t="s">
        <v>2760</v>
      </c>
      <c r="M132" s="132" t="str">
        <f>VLOOKUP(L132,CódigosRetorno!$A$2:$B$2080,2,FALSE)</f>
        <v>El tipo de documento modificado por la Nota de credito debe ser factura electronica o ticket</v>
      </c>
      <c r="N132" s="124" t="s">
        <v>9</v>
      </c>
      <c r="O132" s="353"/>
    </row>
    <row r="133" spans="1:15" ht="48" x14ac:dyDescent="0.25">
      <c r="A133" s="353"/>
      <c r="B133" s="1127"/>
      <c r="C133" s="1077"/>
      <c r="D133" s="1127"/>
      <c r="E133" s="1127"/>
      <c r="F133" s="1076"/>
      <c r="G133" s="1076"/>
      <c r="H133" s="1047"/>
      <c r="I133" s="1010"/>
      <c r="J133" s="132" t="s">
        <v>2762</v>
      </c>
      <c r="K133" s="138" t="s">
        <v>6</v>
      </c>
      <c r="L133" s="140" t="s">
        <v>2763</v>
      </c>
      <c r="M133" s="132" t="str">
        <f>VLOOKUP(L133,CódigosRetorno!$A$2:$B$2080,2,FALSE)</f>
        <v>El tipo de documento modificado por la Nota de credito debe ser boleta electronica</v>
      </c>
      <c r="N133" s="124" t="s">
        <v>9</v>
      </c>
      <c r="O133" s="353"/>
    </row>
    <row r="134" spans="1:15" ht="48" x14ac:dyDescent="0.25">
      <c r="A134" s="353"/>
      <c r="B134" s="1127"/>
      <c r="C134" s="1077"/>
      <c r="D134" s="1127"/>
      <c r="E134" s="1127"/>
      <c r="F134" s="1076"/>
      <c r="G134" s="1076"/>
      <c r="H134" s="1047"/>
      <c r="I134" s="1010"/>
      <c r="J134" s="132" t="s">
        <v>2764</v>
      </c>
      <c r="K134" s="138" t="s">
        <v>6</v>
      </c>
      <c r="L134" s="140" t="s">
        <v>2763</v>
      </c>
      <c r="M134" s="132" t="str">
        <f>VLOOKUP(L134,CódigosRetorno!$A$2:$B$2080,2,FALSE)</f>
        <v>El tipo de documento modificado por la Nota de credito debe ser boleta electronica</v>
      </c>
      <c r="N134" s="124" t="s">
        <v>9</v>
      </c>
      <c r="O134" s="353"/>
    </row>
    <row r="135" spans="1:15" ht="60" x14ac:dyDescent="0.25">
      <c r="A135" s="353"/>
      <c r="B135" s="1127"/>
      <c r="C135" s="1077"/>
      <c r="D135" s="1127"/>
      <c r="E135" s="1127"/>
      <c r="F135" s="1076"/>
      <c r="G135" s="1076"/>
      <c r="H135" s="1047"/>
      <c r="I135" s="1010"/>
      <c r="J135" s="132" t="s">
        <v>2765</v>
      </c>
      <c r="K135" s="138" t="s">
        <v>6</v>
      </c>
      <c r="L135" s="140" t="s">
        <v>2766</v>
      </c>
      <c r="M135" s="132" t="str">
        <f>VLOOKUP(L135,CódigosRetorno!$A$2:$B$2080,2,FALSE)</f>
        <v>El tipo de documento modificado por la nota electronica no es valido</v>
      </c>
      <c r="N135" s="124" t="s">
        <v>9</v>
      </c>
      <c r="O135" s="353"/>
    </row>
    <row r="136" spans="1:15" ht="72" x14ac:dyDescent="0.25">
      <c r="A136" s="353"/>
      <c r="B136" s="1127"/>
      <c r="C136" s="1077"/>
      <c r="D136" s="1127"/>
      <c r="E136" s="1127"/>
      <c r="F136" s="1076"/>
      <c r="G136" s="1076"/>
      <c r="H136" s="1047"/>
      <c r="I136" s="1010"/>
      <c r="J136" s="132" t="s">
        <v>2767</v>
      </c>
      <c r="K136" s="138" t="s">
        <v>6</v>
      </c>
      <c r="L136" s="140" t="s">
        <v>2766</v>
      </c>
      <c r="M136" s="132" t="str">
        <f>VLOOKUP(L136,CódigosRetorno!$A$2:$B$2080,2,FALSE)</f>
        <v>El tipo de documento modificado por la nota electronica no es valido</v>
      </c>
      <c r="N136" s="124" t="s">
        <v>9</v>
      </c>
      <c r="O136" s="353"/>
    </row>
    <row r="137" spans="1:15" ht="48" x14ac:dyDescent="0.25">
      <c r="A137" s="353"/>
      <c r="B137" s="1127"/>
      <c r="C137" s="1077"/>
      <c r="D137" s="1127"/>
      <c r="E137" s="1127"/>
      <c r="F137" s="1076"/>
      <c r="G137" s="1076"/>
      <c r="H137" s="1047"/>
      <c r="I137" s="1010"/>
      <c r="J137" s="132" t="s">
        <v>2768</v>
      </c>
      <c r="K137" s="138" t="s">
        <v>6</v>
      </c>
      <c r="L137" s="140" t="s">
        <v>1706</v>
      </c>
      <c r="M137" s="132" t="str">
        <f>VLOOKUP(L137,CódigosRetorno!$A$2:$B$2080,2,FALSE)</f>
        <v>Debe enviar su comprobante por el SEE-Empresas supervisadas</v>
      </c>
      <c r="N137" s="131" t="s">
        <v>1102</v>
      </c>
      <c r="O137" s="353"/>
    </row>
    <row r="138" spans="1:15" ht="24" x14ac:dyDescent="0.25">
      <c r="A138" s="353"/>
      <c r="B138" s="1127"/>
      <c r="C138" s="1077"/>
      <c r="D138" s="1127"/>
      <c r="E138" s="1127"/>
      <c r="F138" s="1076"/>
      <c r="G138" s="1076"/>
      <c r="H138" s="1047"/>
      <c r="I138" s="1010"/>
      <c r="J138" s="132" t="s">
        <v>2769</v>
      </c>
      <c r="K138" s="138" t="s">
        <v>6</v>
      </c>
      <c r="L138" s="140" t="s">
        <v>2770</v>
      </c>
      <c r="M138" s="132" t="str">
        <f>VLOOKUP(L138,CódigosRetorno!$A$2:$B$2080,2,FALSE)</f>
        <v>Para el tipo de nota de credito 13 el documento afectado debe ser Factura</v>
      </c>
      <c r="N138" s="131" t="s">
        <v>9</v>
      </c>
      <c r="O138" s="353"/>
    </row>
    <row r="139" spans="1:15" ht="48" x14ac:dyDescent="0.25">
      <c r="A139" s="353"/>
      <c r="B139" s="1127"/>
      <c r="C139" s="1077"/>
      <c r="D139" s="1127"/>
      <c r="E139" s="1127"/>
      <c r="F139" s="1076"/>
      <c r="G139" s="1076"/>
      <c r="H139" s="1047"/>
      <c r="I139" s="1002"/>
      <c r="J139" s="132" t="s">
        <v>2771</v>
      </c>
      <c r="K139" s="138" t="s">
        <v>6</v>
      </c>
      <c r="L139" s="140" t="s">
        <v>2772</v>
      </c>
      <c r="M139" s="132" t="str">
        <f>VLOOKUP(L139,CódigosRetorno!$A$2:$B$2080,2,FALSE)</f>
        <v>Los comprobantes modificados por la nota deben ser del mismo tipo</v>
      </c>
      <c r="N139" s="131" t="s">
        <v>9</v>
      </c>
      <c r="O139" s="353"/>
    </row>
    <row r="140" spans="1:15" ht="24" x14ac:dyDescent="0.25">
      <c r="A140" s="353"/>
      <c r="B140" s="1127"/>
      <c r="C140" s="1077"/>
      <c r="D140" s="1127"/>
      <c r="E140" s="1127"/>
      <c r="F140" s="136"/>
      <c r="G140" s="136"/>
      <c r="H140" s="134"/>
      <c r="I140" s="127"/>
      <c r="J140" s="132" t="s">
        <v>2773</v>
      </c>
      <c r="K140" s="138" t="s">
        <v>203</v>
      </c>
      <c r="L140" s="76" t="s">
        <v>2774</v>
      </c>
      <c r="M140" s="132" t="str">
        <f>VLOOKUP(L140,CódigosRetorno!$A$2:$B$2080,2,FALSE)</f>
        <v>El tipo de nota de crédito 04, 05 y 08 no debería estar vinculado a una boleta</v>
      </c>
      <c r="N140" s="131" t="s">
        <v>9</v>
      </c>
      <c r="O140" s="353"/>
    </row>
    <row r="141" spans="1:15" ht="24" x14ac:dyDescent="0.25">
      <c r="A141" s="353"/>
      <c r="B141" s="1127"/>
      <c r="C141" s="1077"/>
      <c r="D141" s="1127"/>
      <c r="E141" s="1127"/>
      <c r="F141" s="1076"/>
      <c r="G141" s="141" t="s">
        <v>1045</v>
      </c>
      <c r="H141" s="91" t="s">
        <v>1065</v>
      </c>
      <c r="I141" s="131" t="s">
        <v>2411</v>
      </c>
      <c r="J141" s="132" t="s">
        <v>1047</v>
      </c>
      <c r="K141" s="124" t="s">
        <v>203</v>
      </c>
      <c r="L141" s="138" t="s">
        <v>1066</v>
      </c>
      <c r="M141" s="132" t="str">
        <f>VLOOKUP(L141,CódigosRetorno!$A$2:$B$2080,2,FALSE)</f>
        <v>El dato ingresado como atributo @listAgencyName es incorrecto.</v>
      </c>
      <c r="N141" s="141" t="s">
        <v>9</v>
      </c>
      <c r="O141" s="353"/>
    </row>
    <row r="142" spans="1:15" ht="24" x14ac:dyDescent="0.25">
      <c r="A142" s="353"/>
      <c r="B142" s="1127"/>
      <c r="C142" s="1077"/>
      <c r="D142" s="1127"/>
      <c r="E142" s="1127"/>
      <c r="F142" s="1076"/>
      <c r="G142" s="141" t="s">
        <v>1067</v>
      </c>
      <c r="H142" s="91" t="s">
        <v>1068</v>
      </c>
      <c r="I142" s="131" t="s">
        <v>2411</v>
      </c>
      <c r="J142" s="132" t="s">
        <v>1069</v>
      </c>
      <c r="K142" s="138" t="s">
        <v>203</v>
      </c>
      <c r="L142" s="140" t="s">
        <v>1070</v>
      </c>
      <c r="M142" s="132" t="str">
        <f>VLOOKUP(L142,CódigosRetorno!$A$2:$B$2080,2,FALSE)</f>
        <v>El dato ingresado como atributo @listName es incorrecto.</v>
      </c>
      <c r="N142" s="141" t="s">
        <v>9</v>
      </c>
      <c r="O142" s="353"/>
    </row>
    <row r="143" spans="1:15" ht="48" x14ac:dyDescent="0.25">
      <c r="A143" s="353"/>
      <c r="B143" s="1127"/>
      <c r="C143" s="1077"/>
      <c r="D143" s="1127"/>
      <c r="E143" s="1127"/>
      <c r="F143" s="1076"/>
      <c r="G143" s="141" t="s">
        <v>1071</v>
      </c>
      <c r="H143" s="91" t="s">
        <v>1072</v>
      </c>
      <c r="I143" s="131" t="s">
        <v>2411</v>
      </c>
      <c r="J143" s="132" t="s">
        <v>1073</v>
      </c>
      <c r="K143" s="138" t="s">
        <v>203</v>
      </c>
      <c r="L143" s="140" t="s">
        <v>1074</v>
      </c>
      <c r="M143" s="132" t="str">
        <f>VLOOKUP(L143,CódigosRetorno!$A$2:$B$2080,2,FALSE)</f>
        <v>El dato ingresado como atributo @listURI es incorrecto.</v>
      </c>
      <c r="N143" s="141" t="s">
        <v>9</v>
      </c>
      <c r="O143" s="353"/>
    </row>
    <row r="144" spans="1:15" ht="96" x14ac:dyDescent="0.25">
      <c r="A144" s="232"/>
      <c r="B144" s="1000">
        <f>B131+1</f>
        <v>20</v>
      </c>
      <c r="C144" s="1047" t="s">
        <v>2775</v>
      </c>
      <c r="D144" s="1016" t="s">
        <v>60</v>
      </c>
      <c r="E144" s="1016" t="s">
        <v>179</v>
      </c>
      <c r="F144" s="1000" t="s">
        <v>223</v>
      </c>
      <c r="G144" s="1016"/>
      <c r="H144" s="1047" t="s">
        <v>2776</v>
      </c>
      <c r="I144" s="1001">
        <v>1</v>
      </c>
      <c r="J144" s="134" t="s">
        <v>1246</v>
      </c>
      <c r="K144" s="131" t="s">
        <v>203</v>
      </c>
      <c r="L144" s="131" t="s">
        <v>1247</v>
      </c>
      <c r="M144" s="132" t="str">
        <f>VLOOKUP(L144,CódigosRetorno!$A$2:$B$2080,2,FALSE)</f>
        <v>El ID de las guias debe tener informacion de la SERIE-NUMERO de guia.</v>
      </c>
      <c r="N144" s="124" t="s">
        <v>9</v>
      </c>
      <c r="O144" s="232"/>
    </row>
    <row r="145" spans="1:15" s="332" customFormat="1" ht="36" x14ac:dyDescent="0.25">
      <c r="A145" s="353"/>
      <c r="B145" s="1000"/>
      <c r="C145" s="1047"/>
      <c r="D145" s="1016"/>
      <c r="E145" s="1016"/>
      <c r="F145" s="1000"/>
      <c r="G145" s="1016"/>
      <c r="H145" s="1047"/>
      <c r="I145" s="1002"/>
      <c r="J145" s="134" t="s">
        <v>2777</v>
      </c>
      <c r="K145" s="138" t="s">
        <v>6</v>
      </c>
      <c r="L145" s="140" t="s">
        <v>1249</v>
      </c>
      <c r="M145" s="132" t="str">
        <f>VLOOKUP(L145,CódigosRetorno!$A$2:$B$2080,2,FALSE)</f>
        <v>El comprobante contiene un tipo y número de Guía de Remisión repetido</v>
      </c>
      <c r="N145" s="124" t="s">
        <v>9</v>
      </c>
      <c r="O145" s="353"/>
    </row>
    <row r="146" spans="1:15" s="332" customFormat="1" ht="36" x14ac:dyDescent="0.25">
      <c r="A146" s="353"/>
      <c r="B146" s="1000"/>
      <c r="C146" s="1047"/>
      <c r="D146" s="1016"/>
      <c r="E146" s="1016"/>
      <c r="F146" s="131" t="s">
        <v>325</v>
      </c>
      <c r="G146" s="124" t="s">
        <v>326</v>
      </c>
      <c r="H146" s="134" t="s">
        <v>2778</v>
      </c>
      <c r="I146" s="131">
        <v>1</v>
      </c>
      <c r="J146" s="132" t="s">
        <v>2779</v>
      </c>
      <c r="K146" s="138" t="s">
        <v>203</v>
      </c>
      <c r="L146" s="140" t="s">
        <v>1252</v>
      </c>
      <c r="M146" s="132" t="str">
        <f>VLOOKUP(L146,CódigosRetorno!$A$2:$B$2080,2,FALSE)</f>
        <v>El DocumentTypeCode de las guias debe ser 09 o 31</v>
      </c>
      <c r="N146" s="124" t="s">
        <v>9</v>
      </c>
      <c r="O146" s="353"/>
    </row>
    <row r="147" spans="1:15" s="332" customFormat="1" ht="24" x14ac:dyDescent="0.25">
      <c r="A147" s="353"/>
      <c r="B147" s="1000"/>
      <c r="C147" s="1047"/>
      <c r="D147" s="1016"/>
      <c r="E147" s="1016"/>
      <c r="F147" s="1000"/>
      <c r="G147" s="141" t="s">
        <v>1045</v>
      </c>
      <c r="H147" s="91" t="s">
        <v>1065</v>
      </c>
      <c r="I147" s="131" t="s">
        <v>2411</v>
      </c>
      <c r="J147" s="132" t="s">
        <v>1047</v>
      </c>
      <c r="K147" s="124" t="s">
        <v>203</v>
      </c>
      <c r="L147" s="138" t="s">
        <v>1066</v>
      </c>
      <c r="M147" s="132" t="str">
        <f>VLOOKUP(L147,CódigosRetorno!$A$2:$B$2080,2,FALSE)</f>
        <v>El dato ingresado como atributo @listAgencyName es incorrecto.</v>
      </c>
      <c r="N147" s="141" t="s">
        <v>9</v>
      </c>
      <c r="O147" s="353"/>
    </row>
    <row r="148" spans="1:15" s="332" customFormat="1" ht="24" x14ac:dyDescent="0.25">
      <c r="A148" s="353"/>
      <c r="B148" s="1000"/>
      <c r="C148" s="1047"/>
      <c r="D148" s="1016"/>
      <c r="E148" s="1016"/>
      <c r="F148" s="1000"/>
      <c r="G148" s="141" t="s">
        <v>1067</v>
      </c>
      <c r="H148" s="91" t="s">
        <v>1068</v>
      </c>
      <c r="I148" s="131" t="s">
        <v>2411</v>
      </c>
      <c r="J148" s="132" t="s">
        <v>1069</v>
      </c>
      <c r="K148" s="138" t="s">
        <v>203</v>
      </c>
      <c r="L148" s="140" t="s">
        <v>1070</v>
      </c>
      <c r="M148" s="132" t="str">
        <f>VLOOKUP(L148,CódigosRetorno!$A$2:$B$2080,2,FALSE)</f>
        <v>El dato ingresado como atributo @listName es incorrecto.</v>
      </c>
      <c r="N148" s="141" t="s">
        <v>9</v>
      </c>
      <c r="O148" s="353"/>
    </row>
    <row r="149" spans="1:15" s="332" customFormat="1" ht="48" x14ac:dyDescent="0.25">
      <c r="A149" s="353"/>
      <c r="B149" s="1000"/>
      <c r="C149" s="1047"/>
      <c r="D149" s="1016"/>
      <c r="E149" s="1016"/>
      <c r="F149" s="1000"/>
      <c r="G149" s="141" t="s">
        <v>1071</v>
      </c>
      <c r="H149" s="91" t="s">
        <v>1072</v>
      </c>
      <c r="I149" s="131" t="s">
        <v>2411</v>
      </c>
      <c r="J149" s="132" t="s">
        <v>1073</v>
      </c>
      <c r="K149" s="138" t="s">
        <v>203</v>
      </c>
      <c r="L149" s="140" t="s">
        <v>1074</v>
      </c>
      <c r="M149" s="132" t="str">
        <f>VLOOKUP(L149,CódigosRetorno!$A$2:$B$2080,2,FALSE)</f>
        <v>El dato ingresado como atributo @listURI es incorrecto.</v>
      </c>
      <c r="N149" s="141" t="s">
        <v>9</v>
      </c>
      <c r="O149" s="353"/>
    </row>
    <row r="150" spans="1:15" s="332" customFormat="1" ht="48" x14ac:dyDescent="0.25">
      <c r="A150" s="353"/>
      <c r="B150" s="1000">
        <f>B144+1</f>
        <v>21</v>
      </c>
      <c r="C150" s="1047" t="s">
        <v>2780</v>
      </c>
      <c r="D150" s="1016" t="s">
        <v>60</v>
      </c>
      <c r="E150" s="1016" t="s">
        <v>179</v>
      </c>
      <c r="F150" s="1000" t="s">
        <v>223</v>
      </c>
      <c r="G150" s="1016"/>
      <c r="H150" s="1047" t="s">
        <v>2781</v>
      </c>
      <c r="I150" s="1001">
        <v>1</v>
      </c>
      <c r="J150" s="132" t="s">
        <v>2782</v>
      </c>
      <c r="K150" s="138" t="s">
        <v>203</v>
      </c>
      <c r="L150" s="140" t="s">
        <v>1257</v>
      </c>
      <c r="M150" s="132" t="str">
        <f>VLOOKUP(L150,CódigosRetorno!$A$2:$B$2080,2,FALSE)</f>
        <v>El ID de los documentos relacionados no cumplen con el estandar.</v>
      </c>
      <c r="N150" s="124" t="s">
        <v>9</v>
      </c>
      <c r="O150" s="353"/>
    </row>
    <row r="151" spans="1:15" s="332" customFormat="1" ht="24" x14ac:dyDescent="0.25">
      <c r="A151" s="353"/>
      <c r="B151" s="1000"/>
      <c r="C151" s="1047"/>
      <c r="D151" s="1016"/>
      <c r="E151" s="1016"/>
      <c r="F151" s="1000"/>
      <c r="G151" s="1016"/>
      <c r="H151" s="1047"/>
      <c r="I151" s="1010"/>
      <c r="J151" s="134" t="s">
        <v>2783</v>
      </c>
      <c r="K151" s="138" t="s">
        <v>6</v>
      </c>
      <c r="L151" s="140" t="s">
        <v>2784</v>
      </c>
      <c r="M151" s="132" t="str">
        <f>VLOOKUP(L151,CódigosRetorno!$A$2:$B$2080,2,FALSE)</f>
        <v>Documentos relacionados duplicados en el comprobante.</v>
      </c>
      <c r="N151" s="124" t="s">
        <v>9</v>
      </c>
      <c r="O151" s="353"/>
    </row>
    <row r="152" spans="1:15" s="332" customFormat="1" ht="36" x14ac:dyDescent="0.25">
      <c r="A152" s="353"/>
      <c r="B152" s="1000"/>
      <c r="C152" s="1047"/>
      <c r="D152" s="1016"/>
      <c r="E152" s="1016"/>
      <c r="F152" s="1000"/>
      <c r="G152" s="1016"/>
      <c r="H152" s="1047"/>
      <c r="I152" s="1002"/>
      <c r="J152" s="132" t="s">
        <v>2785</v>
      </c>
      <c r="K152" s="138" t="s">
        <v>6</v>
      </c>
      <c r="L152" s="140" t="s">
        <v>2786</v>
      </c>
      <c r="M152" s="132" t="str">
        <f>VLOOKUP(L152,CódigosRetorno!$A$2:$B$2080,2,FALSE)</f>
        <v>No existe datos del ID de los documentos relacionados con valor 99 para un tipo codigo Nota Credito 10.</v>
      </c>
      <c r="N152" s="124" t="s">
        <v>9</v>
      </c>
      <c r="O152" s="353"/>
    </row>
    <row r="153" spans="1:15" s="332" customFormat="1" ht="24" x14ac:dyDescent="0.25">
      <c r="A153" s="353"/>
      <c r="B153" s="1000"/>
      <c r="C153" s="1047"/>
      <c r="D153" s="1016"/>
      <c r="E153" s="1016"/>
      <c r="F153" s="1000" t="s">
        <v>325</v>
      </c>
      <c r="G153" s="1016" t="s">
        <v>1260</v>
      </c>
      <c r="H153" s="1047" t="s">
        <v>2787</v>
      </c>
      <c r="I153" s="1001">
        <v>1</v>
      </c>
      <c r="J153" s="132" t="s">
        <v>2788</v>
      </c>
      <c r="K153" s="138" t="s">
        <v>203</v>
      </c>
      <c r="L153" s="140" t="s">
        <v>1263</v>
      </c>
      <c r="M153" s="132" t="str">
        <f>VLOOKUP(L153,CódigosRetorno!$A$2:$B$2080,2,FALSE)</f>
        <v>El DocumentTypeCode de Otros documentos relacionados tiene valores incorrectos.</v>
      </c>
      <c r="N153" s="124" t="s">
        <v>9</v>
      </c>
      <c r="O153" s="353"/>
    </row>
    <row r="154" spans="1:15" s="332" customFormat="1" ht="36" x14ac:dyDescent="0.25">
      <c r="A154" s="353"/>
      <c r="B154" s="1000"/>
      <c r="C154" s="1047"/>
      <c r="D154" s="1016"/>
      <c r="E154" s="1016"/>
      <c r="F154" s="1000"/>
      <c r="G154" s="1016"/>
      <c r="H154" s="1047"/>
      <c r="I154" s="1010"/>
      <c r="J154" s="132" t="s">
        <v>2789</v>
      </c>
      <c r="K154" s="124" t="s">
        <v>6</v>
      </c>
      <c r="L154" s="138" t="s">
        <v>2790</v>
      </c>
      <c r="M154" s="132" t="str">
        <f>VLOOKUP(L154,CódigosRetorno!$A$2:$B$2080,2,FALSE)</f>
        <v>Debe existir DocumentTypeCode de Otros documentos relacionados con valor 99 para un tipo codigo Nota Credito 10.</v>
      </c>
      <c r="N154" s="124" t="s">
        <v>9</v>
      </c>
      <c r="O154" s="353"/>
    </row>
    <row r="155" spans="1:15" s="332" customFormat="1" ht="36" x14ac:dyDescent="0.25">
      <c r="A155" s="353"/>
      <c r="B155" s="1000"/>
      <c r="C155" s="1047"/>
      <c r="D155" s="1016"/>
      <c r="E155" s="1016"/>
      <c r="F155" s="1000"/>
      <c r="G155" s="1016"/>
      <c r="H155" s="1047"/>
      <c r="I155" s="1002"/>
      <c r="J155" s="132" t="s">
        <v>2791</v>
      </c>
      <c r="K155" s="124" t="s">
        <v>6</v>
      </c>
      <c r="L155" s="138" t="s">
        <v>2792</v>
      </c>
      <c r="M155" s="132" t="str">
        <f>VLOOKUP(L155,CódigosRetorno!$A$2:$B$2080,2,FALSE)</f>
        <v>No existe datos del DocumentType de los documentos relacionados con valor 99 para un tipo codigo Nota Credito 10.</v>
      </c>
      <c r="N155" s="79" t="s">
        <v>9</v>
      </c>
      <c r="O155" s="353"/>
    </row>
    <row r="156" spans="1:15" s="332" customFormat="1" ht="24" x14ac:dyDescent="0.25">
      <c r="A156" s="353"/>
      <c r="B156" s="1000"/>
      <c r="C156" s="1047"/>
      <c r="D156" s="1016"/>
      <c r="E156" s="1016"/>
      <c r="F156" s="1000"/>
      <c r="G156" s="141" t="s">
        <v>1045</v>
      </c>
      <c r="H156" s="91" t="s">
        <v>1065</v>
      </c>
      <c r="I156" s="131" t="s">
        <v>2411</v>
      </c>
      <c r="J156" s="132" t="s">
        <v>1047</v>
      </c>
      <c r="K156" s="124" t="s">
        <v>203</v>
      </c>
      <c r="L156" s="138" t="s">
        <v>1066</v>
      </c>
      <c r="M156" s="132" t="str">
        <f>VLOOKUP(L156,CódigosRetorno!$A$2:$B$2080,2,FALSE)</f>
        <v>El dato ingresado como atributo @listAgencyName es incorrecto.</v>
      </c>
      <c r="N156" s="141" t="s">
        <v>9</v>
      </c>
      <c r="O156" s="353"/>
    </row>
    <row r="157" spans="1:15" s="332" customFormat="1" ht="24" x14ac:dyDescent="0.25">
      <c r="A157" s="353"/>
      <c r="B157" s="1000"/>
      <c r="C157" s="1047"/>
      <c r="D157" s="1016"/>
      <c r="E157" s="1016"/>
      <c r="F157" s="1000"/>
      <c r="G157" s="141" t="s">
        <v>1265</v>
      </c>
      <c r="H157" s="91" t="s">
        <v>1068</v>
      </c>
      <c r="I157" s="131" t="s">
        <v>2411</v>
      </c>
      <c r="J157" s="132" t="s">
        <v>1807</v>
      </c>
      <c r="K157" s="124" t="s">
        <v>203</v>
      </c>
      <c r="L157" s="138" t="s">
        <v>1070</v>
      </c>
      <c r="M157" s="132" t="str">
        <f>VLOOKUP(L157,CódigosRetorno!$A$2:$B$2080,2,FALSE)</f>
        <v>El dato ingresado como atributo @listName es incorrecto.</v>
      </c>
      <c r="N157" s="141" t="s">
        <v>9</v>
      </c>
      <c r="O157" s="353"/>
    </row>
    <row r="158" spans="1:15" s="332" customFormat="1" ht="48" x14ac:dyDescent="0.25">
      <c r="A158" s="353"/>
      <c r="B158" s="1000"/>
      <c r="C158" s="1047"/>
      <c r="D158" s="1016"/>
      <c r="E158" s="1016"/>
      <c r="F158" s="1000"/>
      <c r="G158" s="141" t="s">
        <v>1266</v>
      </c>
      <c r="H158" s="91" t="s">
        <v>1072</v>
      </c>
      <c r="I158" s="131" t="s">
        <v>2411</v>
      </c>
      <c r="J158" s="132" t="s">
        <v>1267</v>
      </c>
      <c r="K158" s="138" t="s">
        <v>203</v>
      </c>
      <c r="L158" s="140" t="s">
        <v>1074</v>
      </c>
      <c r="M158" s="132" t="str">
        <f>VLOOKUP(L158,CódigosRetorno!$A$2:$B$2080,2,FALSE)</f>
        <v>El dato ingresado como atributo @listURI es incorrecto.</v>
      </c>
      <c r="N158" s="141" t="s">
        <v>9</v>
      </c>
      <c r="O158" s="353"/>
    </row>
    <row r="159" spans="1:15" s="332" customFormat="1" x14ac:dyDescent="0.25">
      <c r="A159" s="353"/>
      <c r="B159" s="430" t="s">
        <v>2793</v>
      </c>
      <c r="C159" s="427"/>
      <c r="D159" s="432" t="s">
        <v>9</v>
      </c>
      <c r="E159" s="425" t="s">
        <v>9</v>
      </c>
      <c r="F159" s="432" t="s">
        <v>9</v>
      </c>
      <c r="G159" s="432" t="s">
        <v>9</v>
      </c>
      <c r="H159" s="433"/>
      <c r="I159" s="78"/>
      <c r="J159" s="419" t="s">
        <v>9</v>
      </c>
      <c r="K159" s="420"/>
      <c r="L159" s="421" t="s">
        <v>9</v>
      </c>
      <c r="M159" s="419" t="str">
        <f>VLOOKUP(L159,CódigosRetorno!$A$2:$B$2080,2,FALSE)</f>
        <v>-</v>
      </c>
      <c r="N159" s="418" t="s">
        <v>9</v>
      </c>
      <c r="O159" s="353"/>
    </row>
    <row r="160" spans="1:15" s="332" customFormat="1" ht="24" x14ac:dyDescent="0.25">
      <c r="A160" s="353"/>
      <c r="B160" s="1000">
        <f>B150+1</f>
        <v>22</v>
      </c>
      <c r="C160" s="1047" t="s">
        <v>1269</v>
      </c>
      <c r="D160" s="1016" t="s">
        <v>324</v>
      </c>
      <c r="E160" s="1016" t="s">
        <v>140</v>
      </c>
      <c r="F160" s="1000" t="s">
        <v>764</v>
      </c>
      <c r="G160" s="1016"/>
      <c r="H160" s="1047" t="s">
        <v>2794</v>
      </c>
      <c r="I160" s="1001">
        <v>1</v>
      </c>
      <c r="J160" s="132" t="s">
        <v>1271</v>
      </c>
      <c r="K160" s="138" t="s">
        <v>6</v>
      </c>
      <c r="L160" s="140" t="s">
        <v>2795</v>
      </c>
      <c r="M160" s="132" t="str">
        <f>VLOOKUP(L160,CódigosRetorno!$A$2:$B$2080,2,FALSE)</f>
        <v>El Numero de orden del item no cumple con el formato establecido</v>
      </c>
      <c r="N160" s="131" t="s">
        <v>9</v>
      </c>
      <c r="O160" s="353"/>
    </row>
    <row r="161" spans="1:15" s="332" customFormat="1" ht="24" x14ac:dyDescent="0.25">
      <c r="A161" s="353"/>
      <c r="B161" s="1000"/>
      <c r="C161" s="1047"/>
      <c r="D161" s="1016"/>
      <c r="E161" s="1016"/>
      <c r="F161" s="1000"/>
      <c r="G161" s="1016"/>
      <c r="H161" s="1047"/>
      <c r="I161" s="1002"/>
      <c r="J161" s="139" t="s">
        <v>2796</v>
      </c>
      <c r="K161" s="138" t="s">
        <v>6</v>
      </c>
      <c r="L161" s="140" t="s">
        <v>649</v>
      </c>
      <c r="M161" s="132" t="str">
        <f>VLOOKUP(L161,CódigosRetorno!$A$2:$B$2080,2,FALSE)</f>
        <v>El número de ítem no puede estar duplicado.</v>
      </c>
      <c r="N161" s="131" t="s">
        <v>9</v>
      </c>
      <c r="O161" s="353"/>
    </row>
    <row r="162" spans="1:15" s="332" customFormat="1" ht="24" x14ac:dyDescent="0.25">
      <c r="A162" s="353"/>
      <c r="B162" s="1016">
        <f>B160+1</f>
        <v>23</v>
      </c>
      <c r="C162" s="1047" t="s">
        <v>2797</v>
      </c>
      <c r="D162" s="1016" t="s">
        <v>324</v>
      </c>
      <c r="E162" s="1014" t="s">
        <v>179</v>
      </c>
      <c r="F162" s="1001" t="s">
        <v>1274</v>
      </c>
      <c r="G162" s="1001" t="s">
        <v>744</v>
      </c>
      <c r="H162" s="996" t="s">
        <v>2798</v>
      </c>
      <c r="I162" s="141">
        <v>1</v>
      </c>
      <c r="J162" s="132" t="s">
        <v>2799</v>
      </c>
      <c r="K162" s="124" t="s">
        <v>6</v>
      </c>
      <c r="L162" s="138" t="s">
        <v>2800</v>
      </c>
      <c r="M162" s="132" t="str">
        <f>VLOOKUP(L162,CódigosRetorno!$A$2:$B$2080,2,FALSE)</f>
        <v>CreditedQuantity/@unitCode - El dato ingresado no cumple con el estandar</v>
      </c>
      <c r="N162" s="131" t="s">
        <v>9</v>
      </c>
      <c r="O162" s="353"/>
    </row>
    <row r="163" spans="1:15" s="332" customFormat="1" ht="24" x14ac:dyDescent="0.25">
      <c r="A163" s="353"/>
      <c r="B163" s="1016"/>
      <c r="C163" s="1047"/>
      <c r="D163" s="1016"/>
      <c r="E163" s="1018"/>
      <c r="F163" s="1002"/>
      <c r="G163" s="1002"/>
      <c r="H163" s="997"/>
      <c r="I163" s="141"/>
      <c r="J163" s="132" t="s">
        <v>1278</v>
      </c>
      <c r="K163" s="124" t="s">
        <v>6</v>
      </c>
      <c r="L163" s="138" t="s">
        <v>1279</v>
      </c>
      <c r="M163" s="132" t="str">
        <f>VLOOKUP(L163,CódigosRetorno!$A$2:$B$2080,2,FALSE)</f>
        <v>El dato ingresado como unidad de medida no corresponde al valor esperado</v>
      </c>
      <c r="N163" s="141" t="s">
        <v>9</v>
      </c>
      <c r="O163" s="353"/>
    </row>
    <row r="164" spans="1:15" s="332" customFormat="1" ht="24" x14ac:dyDescent="0.25">
      <c r="A164" s="353"/>
      <c r="B164" s="1016"/>
      <c r="C164" s="1047"/>
      <c r="D164" s="1016"/>
      <c r="E164" s="1016" t="s">
        <v>179</v>
      </c>
      <c r="F164" s="1000"/>
      <c r="G164" s="131" t="s">
        <v>1280</v>
      </c>
      <c r="H164" s="139" t="s">
        <v>1281</v>
      </c>
      <c r="I164" s="131" t="s">
        <v>2411</v>
      </c>
      <c r="J164" s="132" t="s">
        <v>1282</v>
      </c>
      <c r="K164" s="124" t="s">
        <v>203</v>
      </c>
      <c r="L164" s="138" t="s">
        <v>1283</v>
      </c>
      <c r="M164" s="132" t="str">
        <f>VLOOKUP(L164,CódigosRetorno!$A$2:$B$2080,2,FALSE)</f>
        <v>El dato ingresado como atributo @unitCodeListID es incorrecto.</v>
      </c>
      <c r="N164" s="141" t="s">
        <v>9</v>
      </c>
      <c r="O164" s="353"/>
    </row>
    <row r="165" spans="1:15" s="332" customFormat="1" ht="48" x14ac:dyDescent="0.25">
      <c r="A165" s="353"/>
      <c r="B165" s="1016"/>
      <c r="C165" s="1047"/>
      <c r="D165" s="1016"/>
      <c r="E165" s="1016"/>
      <c r="F165" s="1000"/>
      <c r="G165" s="131" t="s">
        <v>1088</v>
      </c>
      <c r="H165" s="139" t="s">
        <v>1285</v>
      </c>
      <c r="I165" s="131" t="s">
        <v>2411</v>
      </c>
      <c r="J165" s="132" t="s">
        <v>1089</v>
      </c>
      <c r="K165" s="138" t="s">
        <v>203</v>
      </c>
      <c r="L165" s="140" t="s">
        <v>1286</v>
      </c>
      <c r="M165" s="132" t="str">
        <f>VLOOKUP(L165,CódigosRetorno!$A$2:$B$2080,2,FALSE)</f>
        <v>El dato ingresado como atributo @unitCodeListAgencyName es incorrecto.</v>
      </c>
      <c r="N165" s="141" t="s">
        <v>9</v>
      </c>
      <c r="O165" s="353"/>
    </row>
    <row r="166" spans="1:15" s="332" customFormat="1" ht="36" x14ac:dyDescent="0.25">
      <c r="A166" s="353"/>
      <c r="B166" s="125">
        <f>B162+1</f>
        <v>24</v>
      </c>
      <c r="C166" s="133" t="s">
        <v>2801</v>
      </c>
      <c r="D166" s="129" t="s">
        <v>324</v>
      </c>
      <c r="E166" s="129" t="s">
        <v>179</v>
      </c>
      <c r="F166" s="125" t="s">
        <v>766</v>
      </c>
      <c r="G166" s="129" t="s">
        <v>767</v>
      </c>
      <c r="H166" s="133" t="s">
        <v>2802</v>
      </c>
      <c r="I166" s="125">
        <v>1</v>
      </c>
      <c r="J166" s="132" t="s">
        <v>2803</v>
      </c>
      <c r="K166" s="138" t="s">
        <v>6</v>
      </c>
      <c r="L166" s="140" t="s">
        <v>2804</v>
      </c>
      <c r="M166" s="132" t="str">
        <f>VLOOKUP(L166,CódigosRetorno!$A$2:$B$2080,2,FALSE)</f>
        <v>CreditedQuantity - El dato ingresado no cumple con el estandar</v>
      </c>
      <c r="N166" s="131" t="s">
        <v>9</v>
      </c>
      <c r="O166" s="353"/>
    </row>
    <row r="167" spans="1:15" s="332" customFormat="1" ht="60" x14ac:dyDescent="0.25">
      <c r="A167" s="353"/>
      <c r="B167" s="131">
        <f>B166+1</f>
        <v>25</v>
      </c>
      <c r="C167" s="132" t="s">
        <v>1292</v>
      </c>
      <c r="D167" s="124" t="s">
        <v>324</v>
      </c>
      <c r="E167" s="124" t="s">
        <v>179</v>
      </c>
      <c r="F167" s="131" t="s">
        <v>223</v>
      </c>
      <c r="G167" s="124"/>
      <c r="H167" s="134" t="s">
        <v>2805</v>
      </c>
      <c r="I167" s="131" t="s">
        <v>2411</v>
      </c>
      <c r="J167" s="132" t="s">
        <v>2806</v>
      </c>
      <c r="K167" s="124" t="s">
        <v>203</v>
      </c>
      <c r="L167" s="138" t="s">
        <v>2807</v>
      </c>
      <c r="M167" s="132" t="str">
        <f>VLOOKUP(L167,CódigosRetorno!$A$2:$B$2080,2,FALSE)</f>
        <v>El código de producto no cumple con el formato establecido</v>
      </c>
      <c r="N167" s="131" t="s">
        <v>9</v>
      </c>
      <c r="O167" s="353"/>
    </row>
    <row r="168" spans="1:15" s="332" customFormat="1" ht="66" customHeight="1" x14ac:dyDescent="0.25">
      <c r="A168" s="353"/>
      <c r="B168" s="1016">
        <f>B167+1</f>
        <v>26</v>
      </c>
      <c r="C168" s="1047" t="s">
        <v>1296</v>
      </c>
      <c r="D168" s="1016" t="s">
        <v>324</v>
      </c>
      <c r="E168" s="1016" t="s">
        <v>179</v>
      </c>
      <c r="F168" s="1070" t="s">
        <v>664</v>
      </c>
      <c r="G168" s="1130" t="s">
        <v>8113</v>
      </c>
      <c r="H168" s="1047" t="s">
        <v>2808</v>
      </c>
      <c r="I168" s="1001" t="s">
        <v>2411</v>
      </c>
      <c r="J168" s="769" t="s">
        <v>8108</v>
      </c>
      <c r="K168" s="652" t="s">
        <v>9710</v>
      </c>
      <c r="L168" s="660" t="s">
        <v>8109</v>
      </c>
      <c r="M168" s="770" t="str">
        <f>VLOOKUP(L168,CódigosRetorno!$A$2:$B$2080,2,FALSE)</f>
        <v>El Código producto de SUNAT no es válido</v>
      </c>
      <c r="N168" s="726"/>
    </row>
    <row r="169" spans="1:15" s="332" customFormat="1" ht="66" customHeight="1" x14ac:dyDescent="0.25">
      <c r="A169" s="353"/>
      <c r="B169" s="1016"/>
      <c r="C169" s="1047"/>
      <c r="D169" s="1016"/>
      <c r="E169" s="1016"/>
      <c r="F169" s="1070"/>
      <c r="G169" s="1131"/>
      <c r="H169" s="1047"/>
      <c r="I169" s="1010"/>
      <c r="J169" s="769" t="s">
        <v>8110</v>
      </c>
      <c r="K169" s="652" t="s">
        <v>9710</v>
      </c>
      <c r="L169" s="660" t="s">
        <v>8109</v>
      </c>
      <c r="M169" s="770" t="str">
        <f>VLOOKUP(L169,CódigosRetorno!$A$2:$B$2080,2,FALSE)</f>
        <v>El Código producto de SUNAT no es válido</v>
      </c>
      <c r="N169" s="726" t="s">
        <v>8112</v>
      </c>
    </row>
    <row r="170" spans="1:15" s="332" customFormat="1" ht="24" x14ac:dyDescent="0.25">
      <c r="A170" s="353"/>
      <c r="B170" s="1016"/>
      <c r="C170" s="1047"/>
      <c r="D170" s="1016"/>
      <c r="E170" s="1016"/>
      <c r="F170" s="1070"/>
      <c r="G170" s="1131"/>
      <c r="H170" s="1047"/>
      <c r="I170" s="1010"/>
      <c r="J170" s="629" t="s">
        <v>2809</v>
      </c>
      <c r="K170" s="627" t="s">
        <v>203</v>
      </c>
      <c r="L170" s="628" t="s">
        <v>1301</v>
      </c>
      <c r="M170" s="629" t="str">
        <f>VLOOKUP(L170,CódigosRetorno!$A$2:$B$2080,2,FALSE)</f>
        <v>El Código producto de SUNAT no es válido</v>
      </c>
      <c r="N170" s="630" t="s">
        <v>1302</v>
      </c>
      <c r="O170" s="353"/>
    </row>
    <row r="171" spans="1:15" s="332" customFormat="1" ht="36" x14ac:dyDescent="0.25">
      <c r="A171" s="353"/>
      <c r="B171" s="1016"/>
      <c r="C171" s="1047"/>
      <c r="D171" s="1016"/>
      <c r="E171" s="1016"/>
      <c r="F171" s="1070"/>
      <c r="G171" s="1132"/>
      <c r="H171" s="1047"/>
      <c r="I171" s="1010"/>
      <c r="J171" s="629" t="s">
        <v>1303</v>
      </c>
      <c r="K171" s="627" t="s">
        <v>203</v>
      </c>
      <c r="L171" s="628" t="s">
        <v>1304</v>
      </c>
      <c r="M171" s="629" t="str">
        <f>VLOOKUP(L171,CódigosRetorno!$A$2:$B$2080,2,FALSE)</f>
        <v>El Codigo de producto SUNAT debe especificarse como minimo al tercer nivel jerarquico (a nivel de clase del codigo UNSPSC)</v>
      </c>
      <c r="N171" s="630" t="s">
        <v>1302</v>
      </c>
      <c r="O171" s="353"/>
    </row>
    <row r="172" spans="1:15" s="332" customFormat="1" ht="24" x14ac:dyDescent="0.25">
      <c r="A172" s="353"/>
      <c r="B172" s="1016"/>
      <c r="C172" s="1047"/>
      <c r="D172" s="1016"/>
      <c r="E172" s="1016"/>
      <c r="F172" s="1070"/>
      <c r="G172" s="124" t="s">
        <v>1307</v>
      </c>
      <c r="H172" s="139" t="s">
        <v>1083</v>
      </c>
      <c r="I172" s="131" t="s">
        <v>2411</v>
      </c>
      <c r="J172" s="132" t="s">
        <v>1308</v>
      </c>
      <c r="K172" s="124" t="s">
        <v>203</v>
      </c>
      <c r="L172" s="138" t="s">
        <v>1085</v>
      </c>
      <c r="M172" s="132" t="str">
        <f>VLOOKUP(L172,CódigosRetorno!$A$2:$B$2080,2,FALSE)</f>
        <v>El dato ingresado como atributo @listID es incorrecto.</v>
      </c>
      <c r="N172" s="141" t="s">
        <v>9</v>
      </c>
      <c r="O172" s="353"/>
    </row>
    <row r="173" spans="1:15" s="332" customFormat="1" ht="24" x14ac:dyDescent="0.25">
      <c r="A173" s="353"/>
      <c r="B173" s="1016"/>
      <c r="C173" s="1047"/>
      <c r="D173" s="1016"/>
      <c r="E173" s="1016"/>
      <c r="F173" s="1070"/>
      <c r="G173" s="124" t="s">
        <v>1309</v>
      </c>
      <c r="H173" s="139" t="s">
        <v>1065</v>
      </c>
      <c r="I173" s="131" t="s">
        <v>2411</v>
      </c>
      <c r="J173" s="132" t="s">
        <v>1310</v>
      </c>
      <c r="K173" s="124" t="s">
        <v>203</v>
      </c>
      <c r="L173" s="138" t="s">
        <v>1066</v>
      </c>
      <c r="M173" s="132" t="str">
        <f>VLOOKUP(L173,CódigosRetorno!$A$2:$B$2080,2,FALSE)</f>
        <v>El dato ingresado como atributo @listAgencyName es incorrecto.</v>
      </c>
      <c r="N173" s="141" t="s">
        <v>9</v>
      </c>
      <c r="O173" s="353"/>
    </row>
    <row r="174" spans="1:15" s="332" customFormat="1" ht="24" x14ac:dyDescent="0.25">
      <c r="A174" s="353"/>
      <c r="B174" s="1016"/>
      <c r="C174" s="1047"/>
      <c r="D174" s="1016"/>
      <c r="E174" s="1016"/>
      <c r="F174" s="1070"/>
      <c r="G174" s="124" t="s">
        <v>1311</v>
      </c>
      <c r="H174" s="139" t="s">
        <v>1068</v>
      </c>
      <c r="I174" s="131" t="s">
        <v>2411</v>
      </c>
      <c r="J174" s="132" t="s">
        <v>1312</v>
      </c>
      <c r="K174" s="138" t="s">
        <v>203</v>
      </c>
      <c r="L174" s="140" t="s">
        <v>1070</v>
      </c>
      <c r="M174" s="132" t="str">
        <f>VLOOKUP(L174,CódigosRetorno!$A$2:$B$2080,2,FALSE)</f>
        <v>El dato ingresado como atributo @listName es incorrecto.</v>
      </c>
      <c r="N174" s="141" t="s">
        <v>9</v>
      </c>
      <c r="O174" s="353"/>
    </row>
    <row r="175" spans="1:15" s="332" customFormat="1" ht="24" x14ac:dyDescent="0.25">
      <c r="A175" s="353"/>
      <c r="B175" s="1014">
        <f>B168+1</f>
        <v>27</v>
      </c>
      <c r="C175" s="996" t="s">
        <v>1313</v>
      </c>
      <c r="D175" s="1016" t="s">
        <v>324</v>
      </c>
      <c r="E175" s="1016" t="s">
        <v>179</v>
      </c>
      <c r="F175" s="1071" t="s">
        <v>1314</v>
      </c>
      <c r="G175" s="1001"/>
      <c r="H175" s="996" t="s">
        <v>2810</v>
      </c>
      <c r="I175" s="1001">
        <v>1</v>
      </c>
      <c r="J175" s="132" t="s">
        <v>1316</v>
      </c>
      <c r="K175" s="124" t="s">
        <v>203</v>
      </c>
      <c r="L175" s="138" t="s">
        <v>1317</v>
      </c>
      <c r="M175" s="132" t="str">
        <f>VLOOKUP(L175,CódigosRetorno!$A$2:$B$2080,2,FALSE)</f>
        <v>El código de producto GS1 no cumple el estandar</v>
      </c>
      <c r="N175" s="131" t="s">
        <v>9</v>
      </c>
      <c r="O175" s="353"/>
    </row>
    <row r="176" spans="1:15" s="332" customFormat="1" ht="24" x14ac:dyDescent="0.25">
      <c r="A176" s="353"/>
      <c r="B176" s="1015"/>
      <c r="C176" s="1011"/>
      <c r="D176" s="1016"/>
      <c r="E176" s="1016"/>
      <c r="F176" s="1072"/>
      <c r="G176" s="1010"/>
      <c r="H176" s="1011"/>
      <c r="I176" s="1010"/>
      <c r="J176" s="132" t="s">
        <v>1318</v>
      </c>
      <c r="K176" s="124" t="s">
        <v>203</v>
      </c>
      <c r="L176" s="138" t="s">
        <v>1317</v>
      </c>
      <c r="M176" s="132" t="str">
        <f>VLOOKUP(L176,CódigosRetorno!$A$2:$B$2080,2,FALSE)</f>
        <v>El código de producto GS1 no cumple el estandar</v>
      </c>
      <c r="N176" s="131" t="s">
        <v>9</v>
      </c>
      <c r="O176" s="353"/>
    </row>
    <row r="177" spans="1:15" s="332" customFormat="1" ht="24" x14ac:dyDescent="0.25">
      <c r="A177" s="353"/>
      <c r="B177" s="1015"/>
      <c r="C177" s="1011"/>
      <c r="D177" s="1016"/>
      <c r="E177" s="1016"/>
      <c r="F177" s="1072"/>
      <c r="G177" s="1010"/>
      <c r="H177" s="1011"/>
      <c r="I177" s="1010"/>
      <c r="J177" s="132" t="s">
        <v>1319</v>
      </c>
      <c r="K177" s="124" t="s">
        <v>203</v>
      </c>
      <c r="L177" s="138" t="s">
        <v>1317</v>
      </c>
      <c r="M177" s="132" t="str">
        <f>VLOOKUP(L177,CódigosRetorno!$A$2:$B$2080,2,FALSE)</f>
        <v>El código de producto GS1 no cumple el estandar</v>
      </c>
      <c r="N177" s="131" t="s">
        <v>9</v>
      </c>
      <c r="O177" s="353"/>
    </row>
    <row r="178" spans="1:15" s="332" customFormat="1" ht="24" x14ac:dyDescent="0.25">
      <c r="A178" s="353"/>
      <c r="B178" s="1015"/>
      <c r="C178" s="1011"/>
      <c r="D178" s="1016"/>
      <c r="E178" s="1016"/>
      <c r="F178" s="1072"/>
      <c r="G178" s="1010"/>
      <c r="H178" s="1011"/>
      <c r="I178" s="1010"/>
      <c r="J178" s="132" t="s">
        <v>1320</v>
      </c>
      <c r="K178" s="124" t="s">
        <v>203</v>
      </c>
      <c r="L178" s="138" t="s">
        <v>1317</v>
      </c>
      <c r="M178" s="132" t="str">
        <f>VLOOKUP(L178,CódigosRetorno!$A$2:$B$2080,2,FALSE)</f>
        <v>El código de producto GS1 no cumple el estandar</v>
      </c>
      <c r="N178" s="131" t="s">
        <v>9</v>
      </c>
      <c r="O178" s="353"/>
    </row>
    <row r="179" spans="1:15" s="332" customFormat="1" ht="24" x14ac:dyDescent="0.25">
      <c r="A179" s="353"/>
      <c r="B179" s="1015"/>
      <c r="C179" s="1011"/>
      <c r="D179" s="1016"/>
      <c r="E179" s="1016"/>
      <c r="F179" s="1073"/>
      <c r="G179" s="1010"/>
      <c r="H179" s="997"/>
      <c r="I179" s="1002"/>
      <c r="J179" s="132" t="s">
        <v>1321</v>
      </c>
      <c r="K179" s="124" t="s">
        <v>203</v>
      </c>
      <c r="L179" s="138" t="s">
        <v>1322</v>
      </c>
      <c r="M179" s="132" t="str">
        <f>VLOOKUP(L179,CódigosRetorno!$A$2:$B$2080,2,FALSE)</f>
        <v>Si utiliza el estandar GS1 debe especificar el tipo de estructura GTIN</v>
      </c>
      <c r="N179" s="131" t="s">
        <v>9</v>
      </c>
      <c r="O179" s="353"/>
    </row>
    <row r="180" spans="1:15" s="332" customFormat="1" ht="24" x14ac:dyDescent="0.25">
      <c r="A180" s="353"/>
      <c r="B180" s="1015"/>
      <c r="C180" s="1011"/>
      <c r="D180" s="1016"/>
      <c r="E180" s="1016"/>
      <c r="F180" s="319" t="s">
        <v>1314</v>
      </c>
      <c r="G180" s="126"/>
      <c r="H180" s="326" t="s">
        <v>1323</v>
      </c>
      <c r="I180" s="131"/>
      <c r="J180" s="132" t="s">
        <v>1324</v>
      </c>
      <c r="K180" s="124" t="s">
        <v>203</v>
      </c>
      <c r="L180" s="138" t="s">
        <v>1325</v>
      </c>
      <c r="M180" s="132" t="str">
        <f>VLOOKUP(L180,CódigosRetorno!$A$2:$B$2080,2,FALSE)</f>
        <v>El tipo de estructura GS1 no tiene un valor permitido</v>
      </c>
      <c r="N180" s="131" t="s">
        <v>9</v>
      </c>
      <c r="O180" s="353"/>
    </row>
    <row r="181" spans="1:15" s="332" customFormat="1" ht="60" x14ac:dyDescent="0.25">
      <c r="A181" s="353"/>
      <c r="B181" s="131">
        <f>B175+1</f>
        <v>28</v>
      </c>
      <c r="C181" s="132" t="s">
        <v>2811</v>
      </c>
      <c r="D181" s="124" t="s">
        <v>324</v>
      </c>
      <c r="E181" s="124" t="s">
        <v>179</v>
      </c>
      <c r="F181" s="131" t="s">
        <v>1341</v>
      </c>
      <c r="G181" s="124"/>
      <c r="H181" s="132" t="s">
        <v>2812</v>
      </c>
      <c r="I181" s="131">
        <v>1</v>
      </c>
      <c r="J181" s="132" t="s">
        <v>2813</v>
      </c>
      <c r="K181" s="124" t="s">
        <v>203</v>
      </c>
      <c r="L181" s="138" t="s">
        <v>2814</v>
      </c>
      <c r="M181" s="132" t="str">
        <f>VLOOKUP(L181,CódigosRetorno!$A$2:$B$2080,2,FALSE)</f>
        <v>Descripción del Ítem - El dato ingresado no cumple con el formato establecido.</v>
      </c>
      <c r="N181" s="131" t="s">
        <v>9</v>
      </c>
      <c r="O181" s="353"/>
    </row>
    <row r="182" spans="1:15" s="332" customFormat="1" ht="60" x14ac:dyDescent="0.25">
      <c r="A182" s="353"/>
      <c r="B182" s="1000">
        <f>B181+1</f>
        <v>29</v>
      </c>
      <c r="C182" s="1047" t="s">
        <v>2815</v>
      </c>
      <c r="D182" s="1016" t="s">
        <v>324</v>
      </c>
      <c r="E182" s="1016" t="s">
        <v>179</v>
      </c>
      <c r="F182" s="1001" t="s">
        <v>766</v>
      </c>
      <c r="G182" s="1014" t="s">
        <v>767</v>
      </c>
      <c r="H182" s="996" t="s">
        <v>2816</v>
      </c>
      <c r="I182" s="1001">
        <v>1</v>
      </c>
      <c r="J182" s="132" t="s">
        <v>8061</v>
      </c>
      <c r="K182" s="138" t="s">
        <v>6</v>
      </c>
      <c r="L182" s="140" t="s">
        <v>1350</v>
      </c>
      <c r="M182" s="132" t="str">
        <f>VLOOKUP(L182,CódigosRetorno!$A$2:$B$2080,2,FALSE)</f>
        <v>El dato ingresado en PriceAmount del Valor de venta unitario por item no cumple con el formato establecido</v>
      </c>
      <c r="N182" s="131" t="s">
        <v>9</v>
      </c>
      <c r="O182" s="353"/>
    </row>
    <row r="183" spans="1:15" s="332" customFormat="1" ht="48" x14ac:dyDescent="0.25">
      <c r="A183" s="353"/>
      <c r="B183" s="1000"/>
      <c r="C183" s="1047"/>
      <c r="D183" s="1016"/>
      <c r="E183" s="1016"/>
      <c r="F183" s="1002"/>
      <c r="G183" s="1018"/>
      <c r="H183" s="997"/>
      <c r="I183" s="1002"/>
      <c r="J183" s="134" t="s">
        <v>1351</v>
      </c>
      <c r="K183" s="138" t="s">
        <v>6</v>
      </c>
      <c r="L183" s="140" t="s">
        <v>1352</v>
      </c>
      <c r="M183" s="132" t="str">
        <f>VLOOKUP(L183,CódigosRetorno!$A$2:$B$2080,2,FALSE)</f>
        <v>Operacion gratuita, solo debe consignar un monto referencial</v>
      </c>
      <c r="N183" s="131" t="s">
        <v>9</v>
      </c>
      <c r="O183" s="353"/>
    </row>
    <row r="184" spans="1:15" s="332" customFormat="1" ht="36" x14ac:dyDescent="0.25">
      <c r="A184" s="353"/>
      <c r="B184" s="1000"/>
      <c r="C184" s="1047"/>
      <c r="D184" s="1016"/>
      <c r="E184" s="1016"/>
      <c r="F184" s="131" t="s">
        <v>141</v>
      </c>
      <c r="G184" s="124" t="s">
        <v>303</v>
      </c>
      <c r="H184" s="139" t="s">
        <v>1353</v>
      </c>
      <c r="I184" s="141">
        <v>1</v>
      </c>
      <c r="J184" s="134" t="s">
        <v>1376</v>
      </c>
      <c r="K184" s="138" t="s">
        <v>6</v>
      </c>
      <c r="L184" s="140" t="s">
        <v>939</v>
      </c>
      <c r="M184" s="132" t="str">
        <f>VLOOKUP(L184,CódigosRetorno!$A$2:$B$2080,2,FALSE)</f>
        <v>La moneda debe ser la misma en todo el documento. Salvo las percepciones que sólo son en moneda nacional</v>
      </c>
      <c r="N184" s="131" t="s">
        <v>1080</v>
      </c>
      <c r="O184" s="353"/>
    </row>
    <row r="185" spans="1:15" s="332" customFormat="1" ht="36" x14ac:dyDescent="0.25">
      <c r="A185" s="353"/>
      <c r="B185" s="1000" t="s">
        <v>2817</v>
      </c>
      <c r="C185" s="1047" t="s">
        <v>2818</v>
      </c>
      <c r="D185" s="1016" t="s">
        <v>324</v>
      </c>
      <c r="E185" s="1016" t="s">
        <v>179</v>
      </c>
      <c r="F185" s="1000" t="s">
        <v>766</v>
      </c>
      <c r="G185" s="1016" t="s">
        <v>767</v>
      </c>
      <c r="H185" s="1047" t="s">
        <v>2819</v>
      </c>
      <c r="I185" s="1001">
        <v>1</v>
      </c>
      <c r="J185" s="132" t="s">
        <v>1349</v>
      </c>
      <c r="K185" s="138" t="s">
        <v>6</v>
      </c>
      <c r="L185" s="140" t="s">
        <v>1358</v>
      </c>
      <c r="M185" s="132" t="str">
        <f>VLOOKUP(L185,CódigosRetorno!$A$2:$B$2080,2,FALSE)</f>
        <v>El dato ingresado en PriceAmount del Precio de venta unitario por item no cumple con el formato establecido</v>
      </c>
      <c r="N185" s="131" t="s">
        <v>9</v>
      </c>
      <c r="O185" s="353"/>
    </row>
    <row r="186" spans="1:15" s="332" customFormat="1" ht="72" x14ac:dyDescent="0.25">
      <c r="A186" s="353"/>
      <c r="B186" s="1000"/>
      <c r="C186" s="1047"/>
      <c r="D186" s="1016"/>
      <c r="E186" s="1016"/>
      <c r="F186" s="1000"/>
      <c r="G186" s="1016"/>
      <c r="H186" s="1047"/>
      <c r="I186" s="1002"/>
      <c r="J186" s="132" t="s">
        <v>2467</v>
      </c>
      <c r="K186" s="138" t="s">
        <v>6</v>
      </c>
      <c r="L186" s="140" t="s">
        <v>1373</v>
      </c>
      <c r="M186" s="132" t="str">
        <f>VLOOKUP(L186,CódigosRetorno!$A$2:$B$2080,2,FALSE)</f>
        <v>Si existe 'Valor referencial unitario en operac. no onerosas' con monto mayor a cero, la operacion debe ser gratuita (codigo de tributo 9996)</v>
      </c>
      <c r="N186" s="131" t="s">
        <v>9</v>
      </c>
      <c r="O186" s="353"/>
    </row>
    <row r="187" spans="1:15" s="332" customFormat="1" ht="36" x14ac:dyDescent="0.25">
      <c r="A187" s="353"/>
      <c r="B187" s="1000"/>
      <c r="C187" s="1047"/>
      <c r="D187" s="1016"/>
      <c r="E187" s="1016"/>
      <c r="F187" s="131" t="s">
        <v>141</v>
      </c>
      <c r="G187" s="124" t="s">
        <v>303</v>
      </c>
      <c r="H187" s="91" t="s">
        <v>1353</v>
      </c>
      <c r="I187" s="141">
        <v>1</v>
      </c>
      <c r="J187" s="134" t="s">
        <v>1376</v>
      </c>
      <c r="K187" s="138" t="s">
        <v>6</v>
      </c>
      <c r="L187" s="140" t="s">
        <v>939</v>
      </c>
      <c r="M187" s="132" t="str">
        <f>VLOOKUP(L187,CódigosRetorno!$A$2:$B$2080,2,FALSE)</f>
        <v>La moneda debe ser la misma en todo el documento. Salvo las percepciones que sólo son en moneda nacional</v>
      </c>
      <c r="N187" s="131" t="s">
        <v>1080</v>
      </c>
      <c r="O187" s="353"/>
    </row>
    <row r="188" spans="1:15" s="332" customFormat="1" ht="24" x14ac:dyDescent="0.25">
      <c r="A188" s="353"/>
      <c r="B188" s="1000"/>
      <c r="C188" s="1047"/>
      <c r="D188" s="1016"/>
      <c r="E188" s="1016"/>
      <c r="F188" s="1000" t="s">
        <v>325</v>
      </c>
      <c r="G188" s="1016" t="s">
        <v>2466</v>
      </c>
      <c r="H188" s="1047" t="s">
        <v>2820</v>
      </c>
      <c r="I188" s="1001">
        <v>1</v>
      </c>
      <c r="J188" s="132" t="s">
        <v>2821</v>
      </c>
      <c r="K188" s="138" t="s">
        <v>6</v>
      </c>
      <c r="L188" s="140" t="s">
        <v>1363</v>
      </c>
      <c r="M188" s="132" t="str">
        <f>VLOOKUP(L188,CódigosRetorno!$A$2:$B$2080,2,FALSE)</f>
        <v>Se ha consignado un valor invalido en el campo cbc:PriceTypeCode</v>
      </c>
      <c r="N188" s="131" t="s">
        <v>1364</v>
      </c>
      <c r="O188" s="353"/>
    </row>
    <row r="189" spans="1:15" s="332" customFormat="1" ht="48" x14ac:dyDescent="0.25">
      <c r="A189" s="353"/>
      <c r="B189" s="1000"/>
      <c r="C189" s="1047"/>
      <c r="D189" s="1016"/>
      <c r="E189" s="1016"/>
      <c r="F189" s="1000"/>
      <c r="G189" s="1016"/>
      <c r="H189" s="1047"/>
      <c r="I189" s="1010"/>
      <c r="J189" s="132" t="s">
        <v>8059</v>
      </c>
      <c r="K189" s="138" t="s">
        <v>6</v>
      </c>
      <c r="L189" s="140" t="s">
        <v>1363</v>
      </c>
      <c r="M189" s="132" t="str">
        <f>VLOOKUP(L189,CódigosRetorno!$A$2:$B$2080,2,FALSE)</f>
        <v>Se ha consignado un valor invalido en el campo cbc:PriceTypeCode</v>
      </c>
      <c r="N189" s="131" t="s">
        <v>9</v>
      </c>
      <c r="O189" s="353"/>
    </row>
    <row r="190" spans="1:15" s="332" customFormat="1" ht="36" x14ac:dyDescent="0.25">
      <c r="A190" s="353"/>
      <c r="B190" s="1000"/>
      <c r="C190" s="1047"/>
      <c r="D190" s="1016"/>
      <c r="E190" s="1016"/>
      <c r="F190" s="1000"/>
      <c r="G190" s="1016"/>
      <c r="H190" s="1047"/>
      <c r="I190" s="1002"/>
      <c r="J190" s="139" t="s">
        <v>1365</v>
      </c>
      <c r="K190" s="138" t="s">
        <v>6</v>
      </c>
      <c r="L190" s="140" t="s">
        <v>1366</v>
      </c>
      <c r="M190" s="132" t="str">
        <f>VLOOKUP(L190,CódigosRetorno!$A$2:$B$2080,2,FALSE)</f>
        <v>Existe mas de un tag cac:AlternativeConditionPrice con el mismo cbc:PriceTypeCode</v>
      </c>
      <c r="N190" s="131" t="s">
        <v>9</v>
      </c>
      <c r="O190" s="353"/>
    </row>
    <row r="191" spans="1:15" s="332" customFormat="1" ht="24" x14ac:dyDescent="0.25">
      <c r="A191" s="353"/>
      <c r="B191" s="1000"/>
      <c r="C191" s="1047"/>
      <c r="D191" s="1016"/>
      <c r="E191" s="1016"/>
      <c r="F191" s="1000"/>
      <c r="G191" s="141" t="s">
        <v>1367</v>
      </c>
      <c r="H191" s="91" t="s">
        <v>1068</v>
      </c>
      <c r="I191" s="131" t="s">
        <v>2411</v>
      </c>
      <c r="J191" s="132" t="s">
        <v>1368</v>
      </c>
      <c r="K191" s="138" t="s">
        <v>203</v>
      </c>
      <c r="L191" s="140" t="s">
        <v>1070</v>
      </c>
      <c r="M191" s="132" t="str">
        <f>VLOOKUP(L191,CódigosRetorno!$A$2:$B$2080,2,FALSE)</f>
        <v>El dato ingresado como atributo @listName es incorrecto.</v>
      </c>
      <c r="N191" s="141" t="s">
        <v>9</v>
      </c>
      <c r="O191" s="353"/>
    </row>
    <row r="192" spans="1:15" s="332" customFormat="1" ht="24" x14ac:dyDescent="0.25">
      <c r="A192" s="353"/>
      <c r="B192" s="1000"/>
      <c r="C192" s="1047"/>
      <c r="D192" s="1016"/>
      <c r="E192" s="1016"/>
      <c r="F192" s="1000"/>
      <c r="G192" s="141" t="s">
        <v>1045</v>
      </c>
      <c r="H192" s="91" t="s">
        <v>1065</v>
      </c>
      <c r="I192" s="131" t="s">
        <v>2411</v>
      </c>
      <c r="J192" s="132" t="s">
        <v>1047</v>
      </c>
      <c r="K192" s="124" t="s">
        <v>203</v>
      </c>
      <c r="L192" s="138" t="s">
        <v>1066</v>
      </c>
      <c r="M192" s="132" t="str">
        <f>VLOOKUP(L192,CódigosRetorno!$A$2:$B$2080,2,FALSE)</f>
        <v>El dato ingresado como atributo @listAgencyName es incorrecto.</v>
      </c>
      <c r="N192" s="141" t="s">
        <v>9</v>
      </c>
      <c r="O192" s="353"/>
    </row>
    <row r="193" spans="1:15" s="332" customFormat="1" ht="48" x14ac:dyDescent="0.25">
      <c r="A193" s="353"/>
      <c r="B193" s="1000"/>
      <c r="C193" s="1047"/>
      <c r="D193" s="1016"/>
      <c r="E193" s="1016"/>
      <c r="F193" s="1000"/>
      <c r="G193" s="141" t="s">
        <v>1369</v>
      </c>
      <c r="H193" s="91" t="s">
        <v>1072</v>
      </c>
      <c r="I193" s="131" t="s">
        <v>2411</v>
      </c>
      <c r="J193" s="132" t="s">
        <v>1370</v>
      </c>
      <c r="K193" s="138" t="s">
        <v>203</v>
      </c>
      <c r="L193" s="140" t="s">
        <v>1074</v>
      </c>
      <c r="M193" s="132" t="str">
        <f>VLOOKUP(L193,CódigosRetorno!$A$2:$B$2080,2,FALSE)</f>
        <v>El dato ingresado como atributo @listURI es incorrecto.</v>
      </c>
      <c r="N193" s="141" t="s">
        <v>9</v>
      </c>
      <c r="O193" s="353"/>
    </row>
    <row r="194" spans="1:15" s="332" customFormat="1" ht="24" x14ac:dyDescent="0.25">
      <c r="A194" s="353"/>
      <c r="B194" s="1000">
        <v>32</v>
      </c>
      <c r="C194" s="1047" t="s">
        <v>2822</v>
      </c>
      <c r="D194" s="1016" t="s">
        <v>324</v>
      </c>
      <c r="E194" s="1016" t="s">
        <v>179</v>
      </c>
      <c r="F194" s="1001" t="s">
        <v>295</v>
      </c>
      <c r="G194" s="1001" t="s">
        <v>296</v>
      </c>
      <c r="H194" s="996" t="s">
        <v>2823</v>
      </c>
      <c r="I194" s="1001">
        <v>1</v>
      </c>
      <c r="J194" s="132" t="s">
        <v>2824</v>
      </c>
      <c r="K194" s="124" t="s">
        <v>6</v>
      </c>
      <c r="L194" s="138" t="s">
        <v>1381</v>
      </c>
      <c r="M194" s="132" t="str">
        <f>VLOOKUP(L194,CódigosRetorno!$A$2:$B$2080,2,FALSE)</f>
        <v>El xml no contiene el tag de impuesto por linea (TaxtTotal).</v>
      </c>
      <c r="N194" s="141" t="s">
        <v>9</v>
      </c>
      <c r="O194" s="353"/>
    </row>
    <row r="195" spans="1:15" s="332" customFormat="1" ht="36" x14ac:dyDescent="0.25">
      <c r="A195" s="353"/>
      <c r="B195" s="1000"/>
      <c r="C195" s="1047"/>
      <c r="D195" s="1016"/>
      <c r="E195" s="1016"/>
      <c r="F195" s="1010"/>
      <c r="G195" s="1010"/>
      <c r="H195" s="1011"/>
      <c r="I195" s="1010"/>
      <c r="J195" s="132" t="s">
        <v>2468</v>
      </c>
      <c r="K195" s="124" t="s">
        <v>6</v>
      </c>
      <c r="L195" s="138" t="s">
        <v>1383</v>
      </c>
      <c r="M195" s="132" t="str">
        <f>VLOOKUP(L195,CódigosRetorno!$A$2:$B$2080,2,FALSE)</f>
        <v>El dato ingresado en el monto total de impuestos por línea no cumple con el formato establecido</v>
      </c>
      <c r="N195" s="141" t="s">
        <v>9</v>
      </c>
      <c r="O195" s="353"/>
    </row>
    <row r="196" spans="1:15" s="332" customFormat="1" ht="60" x14ac:dyDescent="0.25">
      <c r="A196" s="353"/>
      <c r="B196" s="1000"/>
      <c r="C196" s="1047"/>
      <c r="D196" s="1016"/>
      <c r="E196" s="1016"/>
      <c r="F196" s="1010"/>
      <c r="G196" s="1010"/>
      <c r="H196" s="1011"/>
      <c r="I196" s="1010"/>
      <c r="J196" s="132" t="s">
        <v>2825</v>
      </c>
      <c r="K196" s="564" t="s">
        <v>6</v>
      </c>
      <c r="L196" s="562" t="s">
        <v>1385</v>
      </c>
      <c r="M196" s="132" t="str">
        <f>VLOOKUP(L196,CódigosRetorno!$A$2:$B$2080,2,FALSE)</f>
        <v>El importe total de impuestos por línea no coincide con la sumatoria de los impuestos por línea.</v>
      </c>
      <c r="N196" s="141" t="s">
        <v>9</v>
      </c>
      <c r="O196" s="353"/>
    </row>
    <row r="197" spans="1:15" s="332" customFormat="1" ht="60" x14ac:dyDescent="0.25">
      <c r="A197" s="353"/>
      <c r="B197" s="1000"/>
      <c r="C197" s="1047"/>
      <c r="D197" s="1016"/>
      <c r="E197" s="1016"/>
      <c r="F197" s="1010"/>
      <c r="G197" s="1010"/>
      <c r="H197" s="1011"/>
      <c r="I197" s="1010"/>
      <c r="J197" s="132" t="s">
        <v>2826</v>
      </c>
      <c r="K197" s="124" t="s">
        <v>203</v>
      </c>
      <c r="L197" s="138" t="s">
        <v>2469</v>
      </c>
      <c r="M197" s="132" t="str">
        <f>VLOOKUP(L197,CódigosRetorno!$A$2:$B$2080,2,FALSE)</f>
        <v>El importe total de impuestos por línea no coincide con la sumatoria de los impuestos por línea.</v>
      </c>
      <c r="N197" s="141" t="s">
        <v>9</v>
      </c>
      <c r="O197" s="353"/>
    </row>
    <row r="198" spans="1:15" s="332" customFormat="1" ht="24" x14ac:dyDescent="0.25">
      <c r="A198" s="353"/>
      <c r="B198" s="1000"/>
      <c r="C198" s="1047"/>
      <c r="D198" s="1016"/>
      <c r="E198" s="1016"/>
      <c r="F198" s="1002"/>
      <c r="G198" s="1002"/>
      <c r="H198" s="997"/>
      <c r="I198" s="1002"/>
      <c r="J198" s="91" t="s">
        <v>1386</v>
      </c>
      <c r="K198" s="124" t="s">
        <v>6</v>
      </c>
      <c r="L198" s="77" t="s">
        <v>1387</v>
      </c>
      <c r="M198" s="132" t="str">
        <f>VLOOKUP(L198,CódigosRetorno!$A$2:$B$2080,2,FALSE)</f>
        <v>El tag cac:TaxTotal no debe repetirse a nivel de Item</v>
      </c>
      <c r="N198" s="141" t="s">
        <v>9</v>
      </c>
      <c r="O198" s="353"/>
    </row>
    <row r="199" spans="1:15" s="332" customFormat="1" ht="36" x14ac:dyDescent="0.25">
      <c r="A199" s="353"/>
      <c r="B199" s="1000"/>
      <c r="C199" s="1047"/>
      <c r="D199" s="1016"/>
      <c r="E199" s="1016"/>
      <c r="F199" s="131" t="s">
        <v>141</v>
      </c>
      <c r="G199" s="124" t="s">
        <v>303</v>
      </c>
      <c r="H199" s="91" t="s">
        <v>1353</v>
      </c>
      <c r="I199" s="141">
        <v>1</v>
      </c>
      <c r="J199" s="134" t="s">
        <v>1376</v>
      </c>
      <c r="K199" s="138" t="s">
        <v>6</v>
      </c>
      <c r="L199" s="140" t="s">
        <v>939</v>
      </c>
      <c r="M199" s="132" t="str">
        <f>VLOOKUP(L199,CódigosRetorno!$A$2:$B$2080,2,FALSE)</f>
        <v>La moneda debe ser la misma en todo el documento. Salvo las percepciones que sólo son en moneda nacional</v>
      </c>
      <c r="N199" s="131" t="s">
        <v>1080</v>
      </c>
      <c r="O199" s="353"/>
    </row>
    <row r="200" spans="1:15" s="332" customFormat="1" ht="36" x14ac:dyDescent="0.25">
      <c r="A200" s="353"/>
      <c r="B200" s="1000">
        <f>B194+1</f>
        <v>33</v>
      </c>
      <c r="C200" s="1047" t="s">
        <v>2470</v>
      </c>
      <c r="D200" s="1016" t="s">
        <v>324</v>
      </c>
      <c r="E200" s="1014" t="s">
        <v>179</v>
      </c>
      <c r="F200" s="1000" t="s">
        <v>295</v>
      </c>
      <c r="G200" s="1016" t="s">
        <v>296</v>
      </c>
      <c r="H200" s="1047" t="s">
        <v>2827</v>
      </c>
      <c r="I200" s="1001">
        <v>1</v>
      </c>
      <c r="J200" s="132" t="s">
        <v>2468</v>
      </c>
      <c r="K200" s="124" t="s">
        <v>6</v>
      </c>
      <c r="L200" s="140" t="s">
        <v>1390</v>
      </c>
      <c r="M200" s="132" t="str">
        <f>VLOOKUP(L200,CódigosRetorno!$A$2:$B$2080,2,FALSE)</f>
        <v>El dato ingresado en TaxableAmount de la linea no cumple con el formato establecido</v>
      </c>
      <c r="N200" s="131" t="s">
        <v>9</v>
      </c>
      <c r="O200" s="353"/>
    </row>
    <row r="201" spans="1:15" s="332" customFormat="1" ht="84" x14ac:dyDescent="0.25">
      <c r="A201" s="353"/>
      <c r="B201" s="1000"/>
      <c r="C201" s="1047"/>
      <c r="D201" s="1016"/>
      <c r="E201" s="1015"/>
      <c r="F201" s="1000"/>
      <c r="G201" s="1016"/>
      <c r="H201" s="1047"/>
      <c r="I201" s="1010"/>
      <c r="J201" s="132" t="s">
        <v>2828</v>
      </c>
      <c r="K201" s="562" t="s">
        <v>6</v>
      </c>
      <c r="L201" s="562" t="s">
        <v>1392</v>
      </c>
      <c r="M201" s="132" t="str">
        <f>VLOOKUP(L201,CódigosRetorno!$A$2:$B$2080,2,FALSE)</f>
        <v>La base imponible a nivel de línea difiere de la información consignada en el comprobante</v>
      </c>
      <c r="N201" s="131" t="s">
        <v>9</v>
      </c>
      <c r="O201" s="353"/>
    </row>
    <row r="202" spans="1:15" s="332" customFormat="1" ht="84" x14ac:dyDescent="0.25">
      <c r="A202" s="353"/>
      <c r="B202" s="1000"/>
      <c r="C202" s="1047"/>
      <c r="D202" s="1016"/>
      <c r="E202" s="1015"/>
      <c r="F202" s="1000"/>
      <c r="G202" s="1016"/>
      <c r="H202" s="1047"/>
      <c r="I202" s="1010"/>
      <c r="J202" s="132" t="s">
        <v>2829</v>
      </c>
      <c r="K202" s="138" t="s">
        <v>203</v>
      </c>
      <c r="L202" s="138" t="s">
        <v>2473</v>
      </c>
      <c r="M202" s="132" t="str">
        <f>VLOOKUP(L202,CódigosRetorno!$A$2:$B$2080,2,FALSE)</f>
        <v>La base imponible a nivel de línea difiere de la información consignada en el comprobante</v>
      </c>
      <c r="N202" s="131" t="s">
        <v>9</v>
      </c>
      <c r="O202" s="353"/>
    </row>
    <row r="203" spans="1:15" s="332" customFormat="1" ht="72" x14ac:dyDescent="0.25">
      <c r="A203" s="353"/>
      <c r="B203" s="1000"/>
      <c r="C203" s="1047"/>
      <c r="D203" s="1016"/>
      <c r="E203" s="1015"/>
      <c r="F203" s="1000"/>
      <c r="G203" s="1016"/>
      <c r="H203" s="1047"/>
      <c r="I203" s="1010"/>
      <c r="J203" s="132" t="s">
        <v>2830</v>
      </c>
      <c r="K203" s="562" t="s">
        <v>6</v>
      </c>
      <c r="L203" s="562" t="s">
        <v>1392</v>
      </c>
      <c r="M203" s="132" t="str">
        <f>VLOOKUP(L203,CódigosRetorno!$A$2:$B$2080,2,FALSE)</f>
        <v>La base imponible a nivel de línea difiere de la información consignada en el comprobante</v>
      </c>
      <c r="N203" s="131" t="s">
        <v>9</v>
      </c>
      <c r="O203" s="353"/>
    </row>
    <row r="204" spans="1:15" s="332" customFormat="1" ht="72" x14ac:dyDescent="0.25">
      <c r="A204" s="353"/>
      <c r="B204" s="1000"/>
      <c r="C204" s="1047"/>
      <c r="D204" s="1016"/>
      <c r="E204" s="1015"/>
      <c r="F204" s="1000"/>
      <c r="G204" s="1016"/>
      <c r="H204" s="1047"/>
      <c r="I204" s="1010"/>
      <c r="J204" s="132" t="s">
        <v>2831</v>
      </c>
      <c r="K204" s="138" t="s">
        <v>203</v>
      </c>
      <c r="L204" s="138" t="s">
        <v>2473</v>
      </c>
      <c r="M204" s="132" t="str">
        <f>VLOOKUP(L204,CódigosRetorno!$A$2:$B$2080,2,FALSE)</f>
        <v>La base imponible a nivel de línea difiere de la información consignada en el comprobante</v>
      </c>
      <c r="N204" s="131" t="s">
        <v>9</v>
      </c>
      <c r="O204" s="353"/>
    </row>
    <row r="205" spans="1:15" s="332" customFormat="1" ht="36" x14ac:dyDescent="0.25">
      <c r="A205" s="353"/>
      <c r="B205" s="1000"/>
      <c r="C205" s="1047"/>
      <c r="D205" s="1016"/>
      <c r="E205" s="1015"/>
      <c r="F205" s="131" t="s">
        <v>141</v>
      </c>
      <c r="G205" s="124" t="s">
        <v>303</v>
      </c>
      <c r="H205" s="91" t="s">
        <v>1353</v>
      </c>
      <c r="I205" s="131">
        <v>1</v>
      </c>
      <c r="J205" s="134" t="s">
        <v>1376</v>
      </c>
      <c r="K205" s="138" t="s">
        <v>6</v>
      </c>
      <c r="L205" s="140" t="s">
        <v>939</v>
      </c>
      <c r="M205" s="132" t="str">
        <f>VLOOKUP(L205,CódigosRetorno!$A$2:$B$2080,2,FALSE)</f>
        <v>La moneda debe ser la misma en todo el documento. Salvo las percepciones que sólo son en moneda nacional</v>
      </c>
      <c r="N205" s="131" t="s">
        <v>1080</v>
      </c>
      <c r="O205" s="353"/>
    </row>
    <row r="206" spans="1:15" s="332" customFormat="1" ht="36" x14ac:dyDescent="0.25">
      <c r="A206" s="353"/>
      <c r="B206" s="1000"/>
      <c r="C206" s="1047"/>
      <c r="D206" s="1016"/>
      <c r="E206" s="1015"/>
      <c r="F206" s="1000" t="s">
        <v>295</v>
      </c>
      <c r="G206" s="1016" t="s">
        <v>296</v>
      </c>
      <c r="H206" s="1047" t="s">
        <v>2832</v>
      </c>
      <c r="I206" s="1001">
        <v>1</v>
      </c>
      <c r="J206" s="132" t="s">
        <v>946</v>
      </c>
      <c r="K206" s="138" t="s">
        <v>6</v>
      </c>
      <c r="L206" s="140" t="s">
        <v>1397</v>
      </c>
      <c r="M206" s="132" t="str">
        <f>VLOOKUP(L206,CódigosRetorno!$A$2:$B$2080,2,FALSE)</f>
        <v>El dato ingresado en TaxAmount de la linea no cumple con el formato establecido</v>
      </c>
      <c r="N206" s="131" t="s">
        <v>9</v>
      </c>
      <c r="O206" s="353"/>
    </row>
    <row r="207" spans="1:15" s="332" customFormat="1" ht="48" x14ac:dyDescent="0.25">
      <c r="A207" s="353"/>
      <c r="B207" s="1000"/>
      <c r="C207" s="1047"/>
      <c r="D207" s="1016"/>
      <c r="E207" s="1015"/>
      <c r="F207" s="1000"/>
      <c r="G207" s="1016"/>
      <c r="H207" s="1047"/>
      <c r="I207" s="1010"/>
      <c r="J207" s="132" t="s">
        <v>1398</v>
      </c>
      <c r="K207" s="138" t="s">
        <v>6</v>
      </c>
      <c r="L207" s="140" t="s">
        <v>1399</v>
      </c>
      <c r="M207" s="132" t="str">
        <f>VLOOKUP(L207,CódigosRetorno!$A$2:$B$2080,2,FALSE)</f>
        <v>El monto de afectacion de IGV por linea debe ser igual a 0.00 para Exoneradas, Inafectas, Exportación, Gratuitas de exoneradas o Gratuitas de inafectas.</v>
      </c>
      <c r="N207" s="141" t="s">
        <v>9</v>
      </c>
      <c r="O207" s="353"/>
    </row>
    <row r="208" spans="1:15" s="332" customFormat="1" ht="60" x14ac:dyDescent="0.25">
      <c r="A208" s="353"/>
      <c r="B208" s="1000"/>
      <c r="C208" s="1047"/>
      <c r="D208" s="1016"/>
      <c r="E208" s="1015"/>
      <c r="F208" s="1000"/>
      <c r="G208" s="1016"/>
      <c r="H208" s="1047"/>
      <c r="I208" s="1010"/>
      <c r="J208" s="132" t="s">
        <v>1400</v>
      </c>
      <c r="K208" s="138" t="s">
        <v>6</v>
      </c>
      <c r="L208" s="140" t="s">
        <v>1401</v>
      </c>
      <c r="M208" s="132" t="str">
        <f>VLOOKUP(L208,CódigosRetorno!$A$2:$B$2080,2,FALSE)</f>
        <v>El monto de afectación de IGV por linea debe ser diferente a 0.00.</v>
      </c>
      <c r="N208" s="141" t="s">
        <v>9</v>
      </c>
      <c r="O208" s="353"/>
    </row>
    <row r="209" spans="1:15" s="332" customFormat="1" ht="60" x14ac:dyDescent="0.25">
      <c r="A209" s="353"/>
      <c r="B209" s="1000"/>
      <c r="C209" s="1047"/>
      <c r="D209" s="1016"/>
      <c r="E209" s="1015"/>
      <c r="F209" s="1000"/>
      <c r="G209" s="1016"/>
      <c r="H209" s="1047"/>
      <c r="I209" s="1010"/>
      <c r="J209" s="132" t="s">
        <v>1402</v>
      </c>
      <c r="K209" s="138" t="s">
        <v>6</v>
      </c>
      <c r="L209" s="140" t="s">
        <v>1399</v>
      </c>
      <c r="M209" s="132" t="str">
        <f>VLOOKUP(L209,CódigosRetorno!$A$2:$B$2080,2,FALSE)</f>
        <v>El monto de afectacion de IGV por linea debe ser igual a 0.00 para Exoneradas, Inafectas, Exportación, Gratuitas de exoneradas o Gratuitas de inafectas.</v>
      </c>
      <c r="N209" s="141" t="s">
        <v>9</v>
      </c>
      <c r="O209" s="353"/>
    </row>
    <row r="210" spans="1:15" s="332" customFormat="1" ht="60" x14ac:dyDescent="0.25">
      <c r="A210" s="353"/>
      <c r="B210" s="1000"/>
      <c r="C210" s="1047"/>
      <c r="D210" s="1016"/>
      <c r="E210" s="1015"/>
      <c r="F210" s="1000"/>
      <c r="G210" s="1016"/>
      <c r="H210" s="1047"/>
      <c r="I210" s="1010"/>
      <c r="J210" s="132" t="s">
        <v>1403</v>
      </c>
      <c r="K210" s="138" t="s">
        <v>6</v>
      </c>
      <c r="L210" s="140" t="s">
        <v>1401</v>
      </c>
      <c r="M210" s="132" t="str">
        <f>VLOOKUP(L210,CódigosRetorno!$A$2:$B$2080,2,FALSE)</f>
        <v>El monto de afectación de IGV por linea debe ser diferente a 0.00.</v>
      </c>
      <c r="N210" s="141" t="s">
        <v>9</v>
      </c>
      <c r="O210" s="353"/>
    </row>
    <row r="211" spans="1:15" s="332" customFormat="1" ht="60" x14ac:dyDescent="0.25">
      <c r="A211" s="353"/>
      <c r="B211" s="1000"/>
      <c r="C211" s="1047"/>
      <c r="D211" s="1016"/>
      <c r="E211" s="1015"/>
      <c r="F211" s="1000"/>
      <c r="G211" s="1016"/>
      <c r="H211" s="1047"/>
      <c r="I211" s="1002"/>
      <c r="J211" s="132" t="s">
        <v>2833</v>
      </c>
      <c r="K211" s="138" t="s">
        <v>6</v>
      </c>
      <c r="L211" s="140" t="s">
        <v>1405</v>
      </c>
      <c r="M211" s="132" t="str">
        <f>VLOOKUP(L211,CódigosRetorno!$A$2:$B$2080,2,FALSE)</f>
        <v>El producto del factor y monto base de la afectación del IGV/IVAP no corresponde al monto de afectacion de linea.</v>
      </c>
      <c r="N211" s="131" t="s">
        <v>9</v>
      </c>
      <c r="O211" s="353"/>
    </row>
    <row r="212" spans="1:15" s="332" customFormat="1" ht="36" x14ac:dyDescent="0.25">
      <c r="A212" s="353"/>
      <c r="B212" s="1000"/>
      <c r="C212" s="1047"/>
      <c r="D212" s="1016"/>
      <c r="E212" s="1015"/>
      <c r="F212" s="131" t="s">
        <v>141</v>
      </c>
      <c r="G212" s="124" t="s">
        <v>303</v>
      </c>
      <c r="H212" s="91" t="s">
        <v>1353</v>
      </c>
      <c r="I212" s="141">
        <v>1</v>
      </c>
      <c r="J212" s="134" t="s">
        <v>1376</v>
      </c>
      <c r="K212" s="138" t="s">
        <v>6</v>
      </c>
      <c r="L212" s="140" t="s">
        <v>939</v>
      </c>
      <c r="M212" s="132" t="str">
        <f>VLOOKUP(L212,CódigosRetorno!$A$2:$B$2080,2,FALSE)</f>
        <v>La moneda debe ser la misma en todo el documento. Salvo las percepciones que sólo son en moneda nacional</v>
      </c>
      <c r="N212" s="131" t="s">
        <v>1080</v>
      </c>
      <c r="O212" s="353"/>
    </row>
    <row r="213" spans="1:15" s="332" customFormat="1" ht="24" x14ac:dyDescent="0.25">
      <c r="A213" s="353"/>
      <c r="B213" s="1000"/>
      <c r="C213" s="1047"/>
      <c r="D213" s="1016"/>
      <c r="E213" s="1015"/>
      <c r="F213" s="1000" t="s">
        <v>1406</v>
      </c>
      <c r="G213" s="1000" t="s">
        <v>1407</v>
      </c>
      <c r="H213" s="1047" t="s">
        <v>2834</v>
      </c>
      <c r="I213" s="1001">
        <v>1</v>
      </c>
      <c r="J213" s="134" t="s">
        <v>1409</v>
      </c>
      <c r="K213" s="138" t="s">
        <v>6</v>
      </c>
      <c r="L213" s="140" t="s">
        <v>1410</v>
      </c>
      <c r="M213" s="132" t="str">
        <f>VLOOKUP(L213,CódigosRetorno!$A$2:$B$2080,2,FALSE)</f>
        <v>El XML no contiene el tag de la tasa del tributo de la línea</v>
      </c>
      <c r="N213" s="131" t="s">
        <v>9</v>
      </c>
      <c r="O213" s="353"/>
    </row>
    <row r="214" spans="1:15" s="332" customFormat="1" ht="36" x14ac:dyDescent="0.25">
      <c r="A214" s="353"/>
      <c r="B214" s="1000"/>
      <c r="C214" s="1047"/>
      <c r="D214" s="1016"/>
      <c r="E214" s="1015"/>
      <c r="F214" s="1000"/>
      <c r="G214" s="1000"/>
      <c r="H214" s="1047"/>
      <c r="I214" s="1010"/>
      <c r="J214" s="132" t="s">
        <v>1521</v>
      </c>
      <c r="K214" s="138" t="s">
        <v>6</v>
      </c>
      <c r="L214" s="140" t="s">
        <v>1412</v>
      </c>
      <c r="M214" s="132" t="str">
        <f>VLOOKUP(L214,CódigosRetorno!$A$2:$B$2080,2,FALSE)</f>
        <v>El dato ingresado como factor de afectacion por linea no cumple con el formato establecido.</v>
      </c>
      <c r="N214" s="141" t="s">
        <v>9</v>
      </c>
      <c r="O214" s="353"/>
    </row>
    <row r="215" spans="1:15" s="332" customFormat="1" ht="48" x14ac:dyDescent="0.25">
      <c r="A215" s="353"/>
      <c r="B215" s="1000"/>
      <c r="C215" s="1047"/>
      <c r="D215" s="1016"/>
      <c r="E215" s="1015"/>
      <c r="F215" s="1000"/>
      <c r="G215" s="1000"/>
      <c r="H215" s="1047"/>
      <c r="I215" s="1010"/>
      <c r="J215" s="132" t="s">
        <v>1413</v>
      </c>
      <c r="K215" s="138" t="s">
        <v>6</v>
      </c>
      <c r="L215" s="140" t="s">
        <v>1414</v>
      </c>
      <c r="M215" s="132" t="str">
        <f>VLOOKUP(L215,CódigosRetorno!$A$2:$B$2080,2,FALSE)</f>
        <v>El factor de afectación de IGV por linea debe ser diferente a 0.00.</v>
      </c>
      <c r="N215" s="141" t="s">
        <v>9</v>
      </c>
      <c r="O215" s="353"/>
    </row>
    <row r="216" spans="1:15" s="332" customFormat="1" ht="48" x14ac:dyDescent="0.25">
      <c r="A216" s="353"/>
      <c r="B216" s="1000"/>
      <c r="C216" s="1047"/>
      <c r="D216" s="1016"/>
      <c r="E216" s="1015"/>
      <c r="F216" s="1000"/>
      <c r="G216" s="1000"/>
      <c r="H216" s="1047"/>
      <c r="I216" s="1002"/>
      <c r="J216" s="132" t="s">
        <v>1415</v>
      </c>
      <c r="K216" s="138" t="s">
        <v>6</v>
      </c>
      <c r="L216" s="140" t="s">
        <v>1414</v>
      </c>
      <c r="M216" s="132" t="str">
        <f>VLOOKUP(L216,CódigosRetorno!$A$2:$B$2080,2,FALSE)</f>
        <v>El factor de afectación de IGV por linea debe ser diferente a 0.00.</v>
      </c>
      <c r="N216" s="141" t="s">
        <v>9</v>
      </c>
      <c r="O216" s="353"/>
    </row>
    <row r="217" spans="1:15" s="332" customFormat="1" ht="48" x14ac:dyDescent="0.25">
      <c r="A217" s="353"/>
      <c r="B217" s="1000"/>
      <c r="C217" s="1047"/>
      <c r="D217" s="1016"/>
      <c r="E217" s="1015"/>
      <c r="F217" s="1000" t="s">
        <v>325</v>
      </c>
      <c r="G217" s="1016" t="s">
        <v>1416</v>
      </c>
      <c r="H217" s="1047" t="s">
        <v>2835</v>
      </c>
      <c r="I217" s="1001">
        <v>1</v>
      </c>
      <c r="J217" s="132" t="s">
        <v>1418</v>
      </c>
      <c r="K217" s="138" t="s">
        <v>6</v>
      </c>
      <c r="L217" s="140" t="s">
        <v>1419</v>
      </c>
      <c r="M217" s="132" t="str">
        <f>VLOOKUP(L217,CódigosRetorno!$A$2:$B$2080,2,FALSE)</f>
        <v>El XML no contiene el tag cbc:TaxExemptionReasonCode de Afectacion al IGV</v>
      </c>
      <c r="N217" s="131" t="s">
        <v>9</v>
      </c>
      <c r="O217" s="353"/>
    </row>
    <row r="218" spans="1:15" s="332" customFormat="1" ht="24" x14ac:dyDescent="0.25">
      <c r="A218" s="353"/>
      <c r="B218" s="1000"/>
      <c r="C218" s="1047"/>
      <c r="D218" s="1016"/>
      <c r="E218" s="1015"/>
      <c r="F218" s="1000"/>
      <c r="G218" s="1016"/>
      <c r="H218" s="1047"/>
      <c r="I218" s="1010"/>
      <c r="J218" s="132" t="s">
        <v>1420</v>
      </c>
      <c r="K218" s="138" t="s">
        <v>6</v>
      </c>
      <c r="L218" s="140" t="s">
        <v>1421</v>
      </c>
      <c r="M218" s="132" t="str">
        <f>VLOOKUP(L218,CódigosRetorno!$A$2:$B$2080,2,FALSE)</f>
        <v>Afectación de IGV no corresponde al código de tributo de la linea.</v>
      </c>
      <c r="N218" s="131" t="s">
        <v>9</v>
      </c>
      <c r="O218" s="353"/>
    </row>
    <row r="219" spans="1:15" s="332" customFormat="1" ht="60" x14ac:dyDescent="0.25">
      <c r="A219" s="353"/>
      <c r="B219" s="1000"/>
      <c r="C219" s="1047"/>
      <c r="D219" s="1016"/>
      <c r="E219" s="1015"/>
      <c r="F219" s="1000"/>
      <c r="G219" s="1016"/>
      <c r="H219" s="1047"/>
      <c r="I219" s="1010"/>
      <c r="J219" s="132" t="s">
        <v>1422</v>
      </c>
      <c r="K219" s="138" t="s">
        <v>6</v>
      </c>
      <c r="L219" s="140" t="s">
        <v>1423</v>
      </c>
      <c r="M219" s="132" t="str">
        <f>VLOOKUP(L219,CódigosRetorno!$A$2:$B$2080,2,FALSE)</f>
        <v>El tipo de afectacion del IGV es incorrecto</v>
      </c>
      <c r="N219" s="131" t="s">
        <v>1424</v>
      </c>
      <c r="O219" s="353"/>
    </row>
    <row r="220" spans="1:15" s="332" customFormat="1" ht="24" x14ac:dyDescent="0.25">
      <c r="A220" s="353"/>
      <c r="B220" s="1000"/>
      <c r="C220" s="1047"/>
      <c r="D220" s="1016"/>
      <c r="E220" s="1015"/>
      <c r="F220" s="1000"/>
      <c r="G220" s="1016"/>
      <c r="H220" s="1047"/>
      <c r="I220" s="1010"/>
      <c r="J220" s="132" t="s">
        <v>2836</v>
      </c>
      <c r="K220" s="138" t="s">
        <v>6</v>
      </c>
      <c r="L220" s="140" t="s">
        <v>1426</v>
      </c>
      <c r="M220" s="132" t="str">
        <f>VLOOKUP(L220,CódigosRetorno!$A$2:$B$2080,2,FALSE)</f>
        <v>Operaciones de exportacion, deben consignar Tipo Afectacion igual a 40</v>
      </c>
      <c r="N220" s="141" t="s">
        <v>9</v>
      </c>
      <c r="O220" s="353"/>
    </row>
    <row r="221" spans="1:15" s="332" customFormat="1" ht="36" x14ac:dyDescent="0.25">
      <c r="A221" s="353"/>
      <c r="B221" s="1000"/>
      <c r="C221" s="1047"/>
      <c r="D221" s="1016"/>
      <c r="E221" s="1015"/>
      <c r="F221" s="1000"/>
      <c r="G221" s="1016"/>
      <c r="H221" s="1047"/>
      <c r="I221" s="1010"/>
      <c r="J221" s="132" t="s">
        <v>2837</v>
      </c>
      <c r="K221" s="138" t="s">
        <v>6</v>
      </c>
      <c r="L221" s="140" t="s">
        <v>1428</v>
      </c>
      <c r="M221" s="132" t="str">
        <f>VLOOKUP(L221,CódigosRetorno!$A$2:$B$2080,2,FALSE)</f>
        <v>Comprobante operacion sujeta IVAP solo debe tener ítems con código de afectación del IGV igual a 17</v>
      </c>
      <c r="N221" s="141" t="s">
        <v>9</v>
      </c>
      <c r="O221" s="353"/>
    </row>
    <row r="222" spans="1:15" s="332" customFormat="1" ht="24" x14ac:dyDescent="0.25">
      <c r="A222" s="353"/>
      <c r="B222" s="1000"/>
      <c r="C222" s="1047"/>
      <c r="D222" s="1016"/>
      <c r="E222" s="1015"/>
      <c r="F222" s="1000"/>
      <c r="G222" s="1016"/>
      <c r="H222" s="1047"/>
      <c r="I222" s="1002"/>
      <c r="J222" s="132" t="s">
        <v>2838</v>
      </c>
      <c r="K222" s="138" t="s">
        <v>6</v>
      </c>
      <c r="L222" s="140" t="s">
        <v>2839</v>
      </c>
      <c r="M222" s="132" t="str">
        <f>VLOOKUP(L222,CódigosRetorno!$A$2:$B$2080,2,FALSE)</f>
        <v>Tipo de nota debe ser 'Ajustes afectos al IVAP'</v>
      </c>
      <c r="N222" s="141" t="s">
        <v>9</v>
      </c>
      <c r="O222" s="353"/>
    </row>
    <row r="223" spans="1:15" s="332" customFormat="1" ht="24" x14ac:dyDescent="0.25">
      <c r="A223" s="353"/>
      <c r="B223" s="1000"/>
      <c r="C223" s="1047"/>
      <c r="D223" s="1016"/>
      <c r="E223" s="1015"/>
      <c r="F223" s="1000"/>
      <c r="G223" s="141" t="s">
        <v>1045</v>
      </c>
      <c r="H223" s="91" t="s">
        <v>1065</v>
      </c>
      <c r="I223" s="131" t="s">
        <v>2411</v>
      </c>
      <c r="J223" s="132" t="s">
        <v>1047</v>
      </c>
      <c r="K223" s="138" t="s">
        <v>203</v>
      </c>
      <c r="L223" s="140" t="s">
        <v>1066</v>
      </c>
      <c r="M223" s="132" t="str">
        <f>VLOOKUP(L223,CódigosRetorno!$A$2:$B$2080,2,FALSE)</f>
        <v>El dato ingresado como atributo @listAgencyName es incorrecto.</v>
      </c>
      <c r="N223" s="141" t="s">
        <v>9</v>
      </c>
      <c r="O223" s="353"/>
    </row>
    <row r="224" spans="1:15" s="332" customFormat="1" ht="24" x14ac:dyDescent="0.25">
      <c r="A224" s="353"/>
      <c r="B224" s="1000"/>
      <c r="C224" s="1047"/>
      <c r="D224" s="1016"/>
      <c r="E224" s="1015"/>
      <c r="F224" s="1000"/>
      <c r="G224" s="141" t="s">
        <v>1429</v>
      </c>
      <c r="H224" s="91" t="s">
        <v>1068</v>
      </c>
      <c r="I224" s="131" t="s">
        <v>2411</v>
      </c>
      <c r="J224" s="132" t="s">
        <v>1430</v>
      </c>
      <c r="K224" s="124" t="s">
        <v>203</v>
      </c>
      <c r="L224" s="138" t="s">
        <v>1070</v>
      </c>
      <c r="M224" s="132" t="str">
        <f>VLOOKUP(L224,CódigosRetorno!$A$2:$B$2080,2,FALSE)</f>
        <v>El dato ingresado como atributo @listName es incorrecto.</v>
      </c>
      <c r="N224" s="141" t="s">
        <v>9</v>
      </c>
      <c r="O224" s="353"/>
    </row>
    <row r="225" spans="1:15" s="332" customFormat="1" ht="48" x14ac:dyDescent="0.25">
      <c r="A225" s="353"/>
      <c r="B225" s="1000"/>
      <c r="C225" s="1047"/>
      <c r="D225" s="1016"/>
      <c r="E225" s="1015"/>
      <c r="F225" s="1000"/>
      <c r="G225" s="131" t="s">
        <v>1431</v>
      </c>
      <c r="H225" s="91" t="s">
        <v>1072</v>
      </c>
      <c r="I225" s="131" t="s">
        <v>2411</v>
      </c>
      <c r="J225" s="132" t="s">
        <v>1432</v>
      </c>
      <c r="K225" s="138" t="s">
        <v>203</v>
      </c>
      <c r="L225" s="140" t="s">
        <v>1074</v>
      </c>
      <c r="M225" s="132" t="str">
        <f>VLOOKUP(L225,CódigosRetorno!$A$2:$B$2080,2,FALSE)</f>
        <v>El dato ingresado como atributo @listURI es incorrecto.</v>
      </c>
      <c r="N225" s="141" t="s">
        <v>9</v>
      </c>
      <c r="O225" s="353"/>
    </row>
    <row r="226" spans="1:15" s="332" customFormat="1" ht="24" x14ac:dyDescent="0.25">
      <c r="A226" s="353"/>
      <c r="B226" s="1000"/>
      <c r="C226" s="1047"/>
      <c r="D226" s="1016"/>
      <c r="E226" s="1015"/>
      <c r="F226" s="1000" t="s">
        <v>655</v>
      </c>
      <c r="G226" s="1016" t="s">
        <v>991</v>
      </c>
      <c r="H226" s="1047" t="s">
        <v>2840</v>
      </c>
      <c r="I226" s="1001">
        <v>1</v>
      </c>
      <c r="J226" s="132" t="s">
        <v>599</v>
      </c>
      <c r="K226" s="138" t="s">
        <v>6</v>
      </c>
      <c r="L226" s="140" t="s">
        <v>1434</v>
      </c>
      <c r="M226" s="132" t="str">
        <f>VLOOKUP(L226,CódigosRetorno!$A$2:$B$2080,2,FALSE)</f>
        <v>El XML no contiene el tag cac:TaxCategory/cac:TaxScheme/cbc:ID del Item</v>
      </c>
      <c r="N226" s="408" t="s">
        <v>9</v>
      </c>
      <c r="O226" s="353"/>
    </row>
    <row r="227" spans="1:15" s="332" customFormat="1" ht="24" x14ac:dyDescent="0.25">
      <c r="A227" s="353"/>
      <c r="B227" s="1000"/>
      <c r="C227" s="1047"/>
      <c r="D227" s="1016"/>
      <c r="E227" s="1015"/>
      <c r="F227" s="1000"/>
      <c r="G227" s="1016"/>
      <c r="H227" s="1047"/>
      <c r="I227" s="1010"/>
      <c r="J227" s="132" t="s">
        <v>463</v>
      </c>
      <c r="K227" s="138" t="s">
        <v>6</v>
      </c>
      <c r="L227" s="140" t="s">
        <v>1435</v>
      </c>
      <c r="M227" s="132" t="str">
        <f>VLOOKUP(L227,CódigosRetorno!$A$2:$B$2080,2,FALSE)</f>
        <v>El codigo del tributo es invalido</v>
      </c>
      <c r="N227" s="131" t="s">
        <v>1436</v>
      </c>
      <c r="O227" s="353"/>
    </row>
    <row r="228" spans="1:15" s="332" customFormat="1" ht="24" x14ac:dyDescent="0.25">
      <c r="A228" s="353"/>
      <c r="B228" s="1000"/>
      <c r="C228" s="1047"/>
      <c r="D228" s="1016"/>
      <c r="E228" s="1015"/>
      <c r="F228" s="1000"/>
      <c r="G228" s="1016"/>
      <c r="H228" s="1047"/>
      <c r="I228" s="1010"/>
      <c r="J228" s="139" t="s">
        <v>1437</v>
      </c>
      <c r="K228" s="138" t="s">
        <v>6</v>
      </c>
      <c r="L228" s="140" t="s">
        <v>1438</v>
      </c>
      <c r="M228" s="132" t="str">
        <f>VLOOKUP(L228,CódigosRetorno!$A$2:$B$2080,2,FALSE)</f>
        <v>El código de tributo no debe repetirse a nivel de item</v>
      </c>
      <c r="N228" s="141" t="s">
        <v>9</v>
      </c>
      <c r="O228" s="353"/>
    </row>
    <row r="229" spans="1:15" s="332" customFormat="1" ht="36" x14ac:dyDescent="0.25">
      <c r="A229" s="353"/>
      <c r="B229" s="1000"/>
      <c r="C229" s="1047"/>
      <c r="D229" s="1016"/>
      <c r="E229" s="1015"/>
      <c r="F229" s="1000"/>
      <c r="G229" s="1016"/>
      <c r="H229" s="1047"/>
      <c r="I229" s="1010"/>
      <c r="J229" s="139" t="s">
        <v>2841</v>
      </c>
      <c r="K229" s="138" t="s">
        <v>6</v>
      </c>
      <c r="L229" s="140" t="s">
        <v>1440</v>
      </c>
      <c r="M229" s="132" t="str">
        <f>VLOOKUP(L229,CódigosRetorno!$A$2:$B$2080,2,FALSE)</f>
        <v>El XML debe contener al menos un tributo por linea de afectacion por IGV</v>
      </c>
      <c r="N229" s="141" t="s">
        <v>9</v>
      </c>
      <c r="O229" s="353"/>
    </row>
    <row r="230" spans="1:15" s="332" customFormat="1" ht="108" x14ac:dyDescent="0.25">
      <c r="A230" s="353"/>
      <c r="B230" s="1000"/>
      <c r="C230" s="1047"/>
      <c r="D230" s="1016"/>
      <c r="E230" s="1015"/>
      <c r="F230" s="1000"/>
      <c r="G230" s="1016"/>
      <c r="H230" s="1047"/>
      <c r="I230" s="1010"/>
      <c r="J230" s="134" t="s">
        <v>1441</v>
      </c>
      <c r="K230" s="138" t="s">
        <v>6</v>
      </c>
      <c r="L230" s="140" t="s">
        <v>1442</v>
      </c>
      <c r="M230" s="132" t="str">
        <f>VLOOKUP(L230,CódigosRetorno!$A$2:$B$2080,2,FALSE)</f>
        <v>La combinación de tributos no es permitida</v>
      </c>
      <c r="N230" s="141" t="s">
        <v>9</v>
      </c>
      <c r="O230" s="353"/>
    </row>
    <row r="231" spans="1:15" s="332" customFormat="1" ht="24" x14ac:dyDescent="0.25">
      <c r="A231" s="353"/>
      <c r="B231" s="1000"/>
      <c r="C231" s="1047"/>
      <c r="D231" s="1016"/>
      <c r="E231" s="1015"/>
      <c r="F231" s="1000"/>
      <c r="G231" s="131" t="s">
        <v>1443</v>
      </c>
      <c r="H231" s="91" t="s">
        <v>1113</v>
      </c>
      <c r="I231" s="131" t="s">
        <v>2411</v>
      </c>
      <c r="J231" s="132" t="s">
        <v>1444</v>
      </c>
      <c r="K231" s="124" t="s">
        <v>203</v>
      </c>
      <c r="L231" s="138" t="s">
        <v>1115</v>
      </c>
      <c r="M231" s="132" t="str">
        <f>VLOOKUP(L231,CódigosRetorno!$A$2:$B$2080,2,FALSE)</f>
        <v>El dato ingresado como atributo @schemeName es incorrecto.</v>
      </c>
      <c r="N231" s="141" t="s">
        <v>9</v>
      </c>
      <c r="O231" s="353"/>
    </row>
    <row r="232" spans="1:15" s="332" customFormat="1" ht="24" x14ac:dyDescent="0.25">
      <c r="A232" s="353"/>
      <c r="B232" s="1000"/>
      <c r="C232" s="1047"/>
      <c r="D232" s="1016"/>
      <c r="E232" s="1015"/>
      <c r="F232" s="1000"/>
      <c r="G232" s="131" t="s">
        <v>1045</v>
      </c>
      <c r="H232" s="91" t="s">
        <v>1046</v>
      </c>
      <c r="I232" s="131" t="s">
        <v>2411</v>
      </c>
      <c r="J232" s="132" t="s">
        <v>1047</v>
      </c>
      <c r="K232" s="124" t="s">
        <v>203</v>
      </c>
      <c r="L232" s="138" t="s">
        <v>1048</v>
      </c>
      <c r="M232" s="132" t="str">
        <f>VLOOKUP(L232,CódigosRetorno!$A$2:$B$2080,2,FALSE)</f>
        <v>El dato ingresado como atributo @schemeAgencyName es incorrecto.</v>
      </c>
      <c r="N232" s="141" t="s">
        <v>9</v>
      </c>
      <c r="O232" s="353"/>
    </row>
    <row r="233" spans="1:15" s="332" customFormat="1" ht="48" x14ac:dyDescent="0.25">
      <c r="A233" s="353"/>
      <c r="B233" s="1000"/>
      <c r="C233" s="1047"/>
      <c r="D233" s="1016"/>
      <c r="E233" s="1015"/>
      <c r="F233" s="1000"/>
      <c r="G233" s="141" t="s">
        <v>1445</v>
      </c>
      <c r="H233" s="91" t="s">
        <v>1117</v>
      </c>
      <c r="I233" s="131" t="s">
        <v>2411</v>
      </c>
      <c r="J233" s="132" t="s">
        <v>1446</v>
      </c>
      <c r="K233" s="138" t="s">
        <v>203</v>
      </c>
      <c r="L233" s="140" t="s">
        <v>1119</v>
      </c>
      <c r="M233" s="132" t="str">
        <f>VLOOKUP(L233,CódigosRetorno!$A$2:$B$2080,2,FALSE)</f>
        <v>El dato ingresado como atributo @schemeURI es incorrecto.</v>
      </c>
      <c r="N233" s="141" t="s">
        <v>9</v>
      </c>
      <c r="O233" s="353"/>
    </row>
    <row r="234" spans="1:15" s="332" customFormat="1" ht="24" x14ac:dyDescent="0.25">
      <c r="A234" s="353"/>
      <c r="B234" s="1000"/>
      <c r="C234" s="1047"/>
      <c r="D234" s="1016"/>
      <c r="E234" s="1015"/>
      <c r="F234" s="1000" t="s">
        <v>1447</v>
      </c>
      <c r="G234" s="1016" t="s">
        <v>991</v>
      </c>
      <c r="H234" s="1047" t="s">
        <v>2842</v>
      </c>
      <c r="I234" s="1001">
        <v>1</v>
      </c>
      <c r="J234" s="132" t="s">
        <v>599</v>
      </c>
      <c r="K234" s="138" t="s">
        <v>6</v>
      </c>
      <c r="L234" s="140" t="s">
        <v>1449</v>
      </c>
      <c r="M234" s="132" t="str">
        <f>VLOOKUP(L234,CódigosRetorno!$A$2:$B$2080,2,FALSE)</f>
        <v>El XML no contiene el tag o no existe información del nombre de tributo de la línea</v>
      </c>
      <c r="N234" s="131" t="s">
        <v>9</v>
      </c>
      <c r="O234" s="353"/>
    </row>
    <row r="235" spans="1:15" s="332" customFormat="1" ht="36" x14ac:dyDescent="0.25">
      <c r="A235" s="353"/>
      <c r="B235" s="1000"/>
      <c r="C235" s="1047"/>
      <c r="D235" s="1016"/>
      <c r="E235" s="1015"/>
      <c r="F235" s="1000"/>
      <c r="G235" s="1016"/>
      <c r="H235" s="1047"/>
      <c r="I235" s="1002"/>
      <c r="J235" s="134" t="s">
        <v>1450</v>
      </c>
      <c r="K235" s="138" t="s">
        <v>6</v>
      </c>
      <c r="L235" s="140" t="s">
        <v>1003</v>
      </c>
      <c r="M235" s="132" t="str">
        <f>VLOOKUP(L235,CódigosRetorno!$A$2:$B$2080,2,FALSE)</f>
        <v>Nombre de tributo no corresponde al código de tributo de la linea.</v>
      </c>
      <c r="N235" s="131" t="s">
        <v>1436</v>
      </c>
      <c r="O235" s="353"/>
    </row>
    <row r="236" spans="1:15" s="332" customFormat="1" ht="48" x14ac:dyDescent="0.25">
      <c r="A236" s="353"/>
      <c r="B236" s="1000"/>
      <c r="C236" s="1047"/>
      <c r="D236" s="1016"/>
      <c r="E236" s="1018"/>
      <c r="F236" s="131" t="s">
        <v>141</v>
      </c>
      <c r="G236" s="124" t="s">
        <v>991</v>
      </c>
      <c r="H236" s="134" t="s">
        <v>2843</v>
      </c>
      <c r="I236" s="131">
        <v>1</v>
      </c>
      <c r="J236" s="134" t="s">
        <v>1452</v>
      </c>
      <c r="K236" s="138" t="s">
        <v>6</v>
      </c>
      <c r="L236" s="138" t="s">
        <v>1453</v>
      </c>
      <c r="M236" s="132" t="str">
        <f>VLOOKUP(L236,CódigosRetorno!$A$2:$B$2080,2,FALSE)</f>
        <v>El Name o TaxTypeCode debe corresponder al codigo de tributo del item</v>
      </c>
      <c r="N236" s="131" t="s">
        <v>1436</v>
      </c>
      <c r="O236" s="353"/>
    </row>
    <row r="237" spans="1:15" s="332" customFormat="1" ht="36" x14ac:dyDescent="0.25">
      <c r="A237" s="353"/>
      <c r="B237" s="1000">
        <f>B200+1</f>
        <v>34</v>
      </c>
      <c r="C237" s="1047" t="s">
        <v>2844</v>
      </c>
      <c r="D237" s="1016" t="s">
        <v>324</v>
      </c>
      <c r="E237" s="1016" t="s">
        <v>179</v>
      </c>
      <c r="F237" s="131" t="s">
        <v>295</v>
      </c>
      <c r="G237" s="124" t="s">
        <v>296</v>
      </c>
      <c r="H237" s="132" t="s">
        <v>2845</v>
      </c>
      <c r="I237" s="131">
        <v>1</v>
      </c>
      <c r="J237" s="132" t="s">
        <v>2468</v>
      </c>
      <c r="K237" s="124" t="s">
        <v>6</v>
      </c>
      <c r="L237" s="138" t="s">
        <v>1390</v>
      </c>
      <c r="M237" s="132" t="str">
        <f>VLOOKUP(L237,CódigosRetorno!$A$2:$B$2080,2,FALSE)</f>
        <v>El dato ingresado en TaxableAmount de la linea no cumple con el formato establecido</v>
      </c>
      <c r="N237" s="131" t="s">
        <v>9</v>
      </c>
      <c r="O237" s="353"/>
    </row>
    <row r="238" spans="1:15" s="332" customFormat="1" ht="36" x14ac:dyDescent="0.25">
      <c r="A238" s="353"/>
      <c r="B238" s="1000"/>
      <c r="C238" s="1047"/>
      <c r="D238" s="1016"/>
      <c r="E238" s="1016"/>
      <c r="F238" s="131" t="s">
        <v>141</v>
      </c>
      <c r="G238" s="124" t="s">
        <v>303</v>
      </c>
      <c r="H238" s="91" t="s">
        <v>1353</v>
      </c>
      <c r="I238" s="131">
        <v>1</v>
      </c>
      <c r="J238" s="134" t="s">
        <v>1376</v>
      </c>
      <c r="K238" s="138" t="s">
        <v>6</v>
      </c>
      <c r="L238" s="140" t="s">
        <v>939</v>
      </c>
      <c r="M238" s="132" t="str">
        <f>VLOOKUP(L238,CódigosRetorno!$A$2:$B$2080,2,FALSE)</f>
        <v>La moneda debe ser la misma en todo el documento. Salvo las percepciones que sólo son en moneda nacional</v>
      </c>
      <c r="N238" s="131" t="s">
        <v>1080</v>
      </c>
      <c r="O238" s="353"/>
    </row>
    <row r="239" spans="1:15" s="332" customFormat="1" ht="36" x14ac:dyDescent="0.25">
      <c r="A239" s="353"/>
      <c r="B239" s="1000"/>
      <c r="C239" s="1047"/>
      <c r="D239" s="1016"/>
      <c r="E239" s="1016"/>
      <c r="F239" s="1000" t="s">
        <v>295</v>
      </c>
      <c r="G239" s="1016" t="s">
        <v>296</v>
      </c>
      <c r="H239" s="996" t="s">
        <v>2832</v>
      </c>
      <c r="I239" s="1001">
        <v>1</v>
      </c>
      <c r="J239" s="132" t="s">
        <v>946</v>
      </c>
      <c r="K239" s="124" t="s">
        <v>6</v>
      </c>
      <c r="L239" s="138" t="s">
        <v>1397</v>
      </c>
      <c r="M239" s="132" t="str">
        <f>VLOOKUP(L239,CódigosRetorno!$A$2:$B$2080,2,FALSE)</f>
        <v>El dato ingresado en TaxAmount de la linea no cumple con el formato establecido</v>
      </c>
      <c r="N239" s="131" t="s">
        <v>9</v>
      </c>
      <c r="O239" s="353"/>
    </row>
    <row r="240" spans="1:15" s="332" customFormat="1" ht="60" x14ac:dyDescent="0.25">
      <c r="A240" s="353"/>
      <c r="B240" s="1000"/>
      <c r="C240" s="1047"/>
      <c r="D240" s="1016"/>
      <c r="E240" s="1016"/>
      <c r="F240" s="1000"/>
      <c r="G240" s="1016"/>
      <c r="H240" s="1011"/>
      <c r="I240" s="1010"/>
      <c r="J240" s="132" t="s">
        <v>1456</v>
      </c>
      <c r="K240" s="138" t="s">
        <v>6</v>
      </c>
      <c r="L240" s="140" t="s">
        <v>1457</v>
      </c>
      <c r="M240" s="132" t="str">
        <f>VLOOKUP(L240,CódigosRetorno!$A$2:$B$2080,2,FALSE)</f>
        <v>El producto del factor y monto base de la afectación del ISC no corresponde al monto de afectacion de linea.</v>
      </c>
      <c r="N240" s="141" t="s">
        <v>9</v>
      </c>
      <c r="O240" s="353"/>
    </row>
    <row r="241" spans="1:15" s="332" customFormat="1" ht="60" x14ac:dyDescent="0.25">
      <c r="A241" s="353"/>
      <c r="B241" s="1000"/>
      <c r="C241" s="1047"/>
      <c r="D241" s="1016"/>
      <c r="E241" s="1016"/>
      <c r="F241" s="1000"/>
      <c r="G241" s="1016"/>
      <c r="H241" s="1011"/>
      <c r="I241" s="1010"/>
      <c r="J241" s="132" t="s">
        <v>1458</v>
      </c>
      <c r="K241" s="138" t="s">
        <v>6</v>
      </c>
      <c r="L241" s="140" t="s">
        <v>1459</v>
      </c>
      <c r="M241" s="132" t="str">
        <f>VLOOKUP(L241,CódigosRetorno!$A$2:$B$2080,2,FALSE)</f>
        <v>El producto del factor y monto base de la afectación de otros tributos no corresponde al monto de afectacion de linea.</v>
      </c>
      <c r="N241" s="141" t="s">
        <v>9</v>
      </c>
      <c r="O241" s="353"/>
    </row>
    <row r="242" spans="1:15" s="332" customFormat="1" ht="36" x14ac:dyDescent="0.25">
      <c r="A242" s="353"/>
      <c r="B242" s="1000"/>
      <c r="C242" s="1047"/>
      <c r="D242" s="1016"/>
      <c r="E242" s="1016"/>
      <c r="F242" s="131" t="s">
        <v>141</v>
      </c>
      <c r="G242" s="124" t="s">
        <v>303</v>
      </c>
      <c r="H242" s="91" t="s">
        <v>1353</v>
      </c>
      <c r="I242" s="141">
        <v>1</v>
      </c>
      <c r="J242" s="134" t="s">
        <v>1376</v>
      </c>
      <c r="K242" s="138" t="s">
        <v>6</v>
      </c>
      <c r="L242" s="140" t="s">
        <v>939</v>
      </c>
      <c r="M242" s="132" t="str">
        <f>VLOOKUP(L242,CódigosRetorno!$A$2:$B$2080,2,FALSE)</f>
        <v>La moneda debe ser la misma en todo el documento. Salvo las percepciones que sólo son en moneda nacional</v>
      </c>
      <c r="N242" s="131" t="s">
        <v>1080</v>
      </c>
      <c r="O242" s="353"/>
    </row>
    <row r="243" spans="1:15" s="332" customFormat="1" ht="24" x14ac:dyDescent="0.25">
      <c r="A243" s="353"/>
      <c r="B243" s="1000"/>
      <c r="C243" s="1047"/>
      <c r="D243" s="1016"/>
      <c r="E243" s="1016"/>
      <c r="F243" s="1000" t="s">
        <v>1406</v>
      </c>
      <c r="G243" s="1000" t="s">
        <v>1407</v>
      </c>
      <c r="H243" s="1047" t="s">
        <v>2834</v>
      </c>
      <c r="I243" s="1001">
        <v>1</v>
      </c>
      <c r="J243" s="134" t="s">
        <v>1409</v>
      </c>
      <c r="K243" s="138" t="s">
        <v>6</v>
      </c>
      <c r="L243" s="140" t="s">
        <v>1410</v>
      </c>
      <c r="M243" s="132" t="str">
        <f>VLOOKUP(L243,CódigosRetorno!$A$2:$B$2080,2,FALSE)</f>
        <v>El XML no contiene el tag de la tasa del tributo de la línea</v>
      </c>
      <c r="N243" s="131" t="s">
        <v>9</v>
      </c>
      <c r="O243" s="353"/>
    </row>
    <row r="244" spans="1:15" s="332" customFormat="1" ht="36" x14ac:dyDescent="0.25">
      <c r="A244" s="353"/>
      <c r="B244" s="1000"/>
      <c r="C244" s="1047"/>
      <c r="D244" s="1016"/>
      <c r="E244" s="1016"/>
      <c r="F244" s="1000"/>
      <c r="G244" s="1000"/>
      <c r="H244" s="1047"/>
      <c r="I244" s="1010"/>
      <c r="J244" s="132" t="s">
        <v>1521</v>
      </c>
      <c r="K244" s="138" t="s">
        <v>6</v>
      </c>
      <c r="L244" s="140" t="s">
        <v>1412</v>
      </c>
      <c r="M244" s="132" t="str">
        <f>VLOOKUP(L244,CódigosRetorno!$A$2:$B$2080,2,FALSE)</f>
        <v>El dato ingresado como factor de afectacion por linea no cumple con el formato establecido.</v>
      </c>
      <c r="N244" s="131" t="s">
        <v>9</v>
      </c>
      <c r="O244" s="353"/>
    </row>
    <row r="245" spans="1:15" s="332" customFormat="1" ht="36" x14ac:dyDescent="0.25">
      <c r="A245" s="353"/>
      <c r="B245" s="1000"/>
      <c r="C245" s="1047"/>
      <c r="D245" s="1016"/>
      <c r="E245" s="1016"/>
      <c r="F245" s="1000"/>
      <c r="G245" s="1000"/>
      <c r="H245" s="1047"/>
      <c r="I245" s="1002"/>
      <c r="J245" s="132" t="s">
        <v>1461</v>
      </c>
      <c r="K245" s="138" t="s">
        <v>6</v>
      </c>
      <c r="L245" s="140" t="s">
        <v>1462</v>
      </c>
      <c r="M245" s="132" t="str">
        <f>VLOOKUP(L245,CódigosRetorno!$A$2:$B$2080,2,FALSE)</f>
        <v>El factor de afectación de ISC por linea debe ser diferente a 0.00.</v>
      </c>
      <c r="N245" s="131" t="s">
        <v>9</v>
      </c>
      <c r="O245" s="353"/>
    </row>
    <row r="246" spans="1:15" s="332" customFormat="1" ht="36" x14ac:dyDescent="0.25">
      <c r="A246" s="353"/>
      <c r="B246" s="1000"/>
      <c r="C246" s="1047"/>
      <c r="D246" s="1016"/>
      <c r="E246" s="1016"/>
      <c r="F246" s="1000" t="s">
        <v>325</v>
      </c>
      <c r="G246" s="1016" t="s">
        <v>1463</v>
      </c>
      <c r="H246" s="1047" t="s">
        <v>2846</v>
      </c>
      <c r="I246" s="1001">
        <v>1</v>
      </c>
      <c r="J246" s="132" t="s">
        <v>1465</v>
      </c>
      <c r="K246" s="138" t="s">
        <v>6</v>
      </c>
      <c r="L246" s="140" t="s">
        <v>1466</v>
      </c>
      <c r="M246" s="132" t="str">
        <f>VLOOKUP(L246,CódigosRetorno!$A$2:$B$2080,2,FALSE)</f>
        <v>Si existe monto de ISC en el ITEM debe especificar el sistema de calculo</v>
      </c>
      <c r="N246" s="131" t="s">
        <v>9</v>
      </c>
      <c r="O246" s="353"/>
    </row>
    <row r="247" spans="1:15" s="332" customFormat="1" ht="24" x14ac:dyDescent="0.25">
      <c r="A247" s="353"/>
      <c r="B247" s="1000"/>
      <c r="C247" s="1047"/>
      <c r="D247" s="1016"/>
      <c r="E247" s="1016"/>
      <c r="F247" s="1000"/>
      <c r="G247" s="1016"/>
      <c r="H247" s="1047"/>
      <c r="I247" s="1010"/>
      <c r="J247" s="132" t="s">
        <v>1467</v>
      </c>
      <c r="K247" s="138" t="s">
        <v>6</v>
      </c>
      <c r="L247" s="140" t="s">
        <v>1468</v>
      </c>
      <c r="M247" s="132" t="str">
        <f>VLOOKUP(L247,CódigosRetorno!$A$2:$B$2080,2,FALSE)</f>
        <v>Solo debe consignar sistema de calculo si el tributo es ISC</v>
      </c>
      <c r="N247" s="131" t="s">
        <v>9</v>
      </c>
      <c r="O247" s="353"/>
    </row>
    <row r="248" spans="1:15" s="332" customFormat="1" ht="36" x14ac:dyDescent="0.25">
      <c r="A248" s="353"/>
      <c r="B248" s="1000"/>
      <c r="C248" s="1047"/>
      <c r="D248" s="1016"/>
      <c r="E248" s="1016"/>
      <c r="F248" s="1000"/>
      <c r="G248" s="1016"/>
      <c r="H248" s="1047"/>
      <c r="I248" s="1002"/>
      <c r="J248" s="132" t="s">
        <v>1469</v>
      </c>
      <c r="K248" s="138" t="s">
        <v>6</v>
      </c>
      <c r="L248" s="140" t="s">
        <v>2847</v>
      </c>
      <c r="M248" s="132" t="str">
        <f>VLOOKUP(L248,CódigosRetorno!$A$2:$B$2080,2,FALSE)</f>
        <v>El sistema de calculo del ISC es incorrecto</v>
      </c>
      <c r="N248" s="131" t="s">
        <v>1471</v>
      </c>
      <c r="O248" s="353"/>
    </row>
    <row r="249" spans="1:15" s="332" customFormat="1" ht="24" x14ac:dyDescent="0.25">
      <c r="A249" s="353"/>
      <c r="B249" s="1000"/>
      <c r="C249" s="1047"/>
      <c r="D249" s="1016"/>
      <c r="E249" s="1016"/>
      <c r="F249" s="1000" t="s">
        <v>655</v>
      </c>
      <c r="G249" s="1016" t="s">
        <v>991</v>
      </c>
      <c r="H249" s="1047" t="s">
        <v>2840</v>
      </c>
      <c r="I249" s="1001">
        <v>1</v>
      </c>
      <c r="J249" s="132" t="s">
        <v>599</v>
      </c>
      <c r="K249" s="138" t="s">
        <v>6</v>
      </c>
      <c r="L249" s="140" t="s">
        <v>1434</v>
      </c>
      <c r="M249" s="132" t="str">
        <f>VLOOKUP(L249,CódigosRetorno!$A$2:$B$2080,2,FALSE)</f>
        <v>El XML no contiene el tag cac:TaxCategory/cac:TaxScheme/cbc:ID del Item</v>
      </c>
      <c r="N249" s="131" t="s">
        <v>9</v>
      </c>
      <c r="O249" s="353"/>
    </row>
    <row r="250" spans="1:15" s="332" customFormat="1" ht="24" x14ac:dyDescent="0.25">
      <c r="A250" s="353"/>
      <c r="B250" s="1000"/>
      <c r="C250" s="1047"/>
      <c r="D250" s="1016"/>
      <c r="E250" s="1016"/>
      <c r="F250" s="1000"/>
      <c r="G250" s="1016"/>
      <c r="H250" s="1047"/>
      <c r="I250" s="1010"/>
      <c r="J250" s="132" t="s">
        <v>463</v>
      </c>
      <c r="K250" s="138" t="s">
        <v>6</v>
      </c>
      <c r="L250" s="140" t="s">
        <v>1435</v>
      </c>
      <c r="M250" s="132" t="str">
        <f>VLOOKUP(L250,CódigosRetorno!$A$2:$B$2080,2,FALSE)</f>
        <v>El codigo del tributo es invalido</v>
      </c>
      <c r="N250" s="131" t="s">
        <v>1436</v>
      </c>
      <c r="O250" s="353"/>
    </row>
    <row r="251" spans="1:15" s="332" customFormat="1" ht="24" x14ac:dyDescent="0.25">
      <c r="A251" s="353"/>
      <c r="B251" s="1000"/>
      <c r="C251" s="1047"/>
      <c r="D251" s="1016"/>
      <c r="E251" s="1016"/>
      <c r="F251" s="1000"/>
      <c r="G251" s="1016"/>
      <c r="H251" s="1047"/>
      <c r="I251" s="1010"/>
      <c r="J251" s="409" t="s">
        <v>1437</v>
      </c>
      <c r="K251" s="138" t="s">
        <v>6</v>
      </c>
      <c r="L251" s="140" t="s">
        <v>1438</v>
      </c>
      <c r="M251" s="132" t="str">
        <f>VLOOKUP(L251,CódigosRetorno!$A$2:$B$2080,2,FALSE)</f>
        <v>El código de tributo no debe repetirse a nivel de item</v>
      </c>
      <c r="N251" s="131" t="s">
        <v>9</v>
      </c>
      <c r="O251" s="353"/>
    </row>
    <row r="252" spans="1:15" s="332" customFormat="1" ht="24" x14ac:dyDescent="0.25">
      <c r="A252" s="353"/>
      <c r="B252" s="1000"/>
      <c r="C252" s="1047"/>
      <c r="D252" s="1016"/>
      <c r="E252" s="1016"/>
      <c r="F252" s="1000"/>
      <c r="G252" s="131" t="s">
        <v>1443</v>
      </c>
      <c r="H252" s="91" t="s">
        <v>1113</v>
      </c>
      <c r="I252" s="131" t="s">
        <v>2411</v>
      </c>
      <c r="J252" s="132" t="s">
        <v>1444</v>
      </c>
      <c r="K252" s="124" t="s">
        <v>203</v>
      </c>
      <c r="L252" s="138" t="s">
        <v>1115</v>
      </c>
      <c r="M252" s="132" t="str">
        <f>VLOOKUP(L252,CódigosRetorno!$A$2:$B$2080,2,FALSE)</f>
        <v>El dato ingresado como atributo @schemeName es incorrecto.</v>
      </c>
      <c r="N252" s="141" t="s">
        <v>9</v>
      </c>
      <c r="O252" s="353"/>
    </row>
    <row r="253" spans="1:15" s="332" customFormat="1" ht="24" x14ac:dyDescent="0.25">
      <c r="A253" s="353"/>
      <c r="B253" s="1000"/>
      <c r="C253" s="1047"/>
      <c r="D253" s="1016"/>
      <c r="E253" s="1016"/>
      <c r="F253" s="1000"/>
      <c r="G253" s="131" t="s">
        <v>1045</v>
      </c>
      <c r="H253" s="91" t="s">
        <v>1046</v>
      </c>
      <c r="I253" s="131" t="s">
        <v>2411</v>
      </c>
      <c r="J253" s="132" t="s">
        <v>1047</v>
      </c>
      <c r="K253" s="124" t="s">
        <v>203</v>
      </c>
      <c r="L253" s="138" t="s">
        <v>1048</v>
      </c>
      <c r="M253" s="132" t="str">
        <f>VLOOKUP(L253,CódigosRetorno!$A$2:$B$2080,2,FALSE)</f>
        <v>El dato ingresado como atributo @schemeAgencyName es incorrecto.</v>
      </c>
      <c r="N253" s="141" t="s">
        <v>9</v>
      </c>
      <c r="O253" s="353"/>
    </row>
    <row r="254" spans="1:15" s="332" customFormat="1" ht="48" x14ac:dyDescent="0.25">
      <c r="A254" s="353"/>
      <c r="B254" s="1000"/>
      <c r="C254" s="1047"/>
      <c r="D254" s="1016"/>
      <c r="E254" s="1016"/>
      <c r="F254" s="1000"/>
      <c r="G254" s="131" t="s">
        <v>2848</v>
      </c>
      <c r="H254" s="91" t="s">
        <v>1117</v>
      </c>
      <c r="I254" s="131" t="s">
        <v>2411</v>
      </c>
      <c r="J254" s="132" t="s">
        <v>1446</v>
      </c>
      <c r="K254" s="138" t="s">
        <v>203</v>
      </c>
      <c r="L254" s="140" t="s">
        <v>1119</v>
      </c>
      <c r="M254" s="132" t="str">
        <f>VLOOKUP(L254,CódigosRetorno!$A$2:$B$2080,2,FALSE)</f>
        <v>El dato ingresado como atributo @schemeURI es incorrecto.</v>
      </c>
      <c r="N254" s="141" t="s">
        <v>9</v>
      </c>
      <c r="O254" s="353"/>
    </row>
    <row r="255" spans="1:15" s="332" customFormat="1" ht="24" x14ac:dyDescent="0.25">
      <c r="A255" s="353"/>
      <c r="B255" s="1000"/>
      <c r="C255" s="1047"/>
      <c r="D255" s="1016"/>
      <c r="E255" s="1016"/>
      <c r="F255" s="1000" t="s">
        <v>1447</v>
      </c>
      <c r="G255" s="1016" t="s">
        <v>991</v>
      </c>
      <c r="H255" s="1047" t="s">
        <v>2849</v>
      </c>
      <c r="I255" s="1001">
        <v>1</v>
      </c>
      <c r="J255" s="132" t="s">
        <v>599</v>
      </c>
      <c r="K255" s="138" t="s">
        <v>6</v>
      </c>
      <c r="L255" s="140" t="s">
        <v>1449</v>
      </c>
      <c r="M255" s="132" t="str">
        <f>VLOOKUP(L255,CódigosRetorno!$A$2:$B$2080,2,FALSE)</f>
        <v>El XML no contiene el tag o no existe información del nombre de tributo de la línea</v>
      </c>
      <c r="N255" s="131" t="s">
        <v>9</v>
      </c>
      <c r="O255" s="353"/>
    </row>
    <row r="256" spans="1:15" s="332" customFormat="1" ht="36" x14ac:dyDescent="0.25">
      <c r="A256" s="353"/>
      <c r="B256" s="1000"/>
      <c r="C256" s="1047"/>
      <c r="D256" s="1016"/>
      <c r="E256" s="1016"/>
      <c r="F256" s="1000"/>
      <c r="G256" s="1016"/>
      <c r="H256" s="1047"/>
      <c r="I256" s="1002"/>
      <c r="J256" s="134" t="s">
        <v>1450</v>
      </c>
      <c r="K256" s="138" t="s">
        <v>6</v>
      </c>
      <c r="L256" s="140" t="s">
        <v>1003</v>
      </c>
      <c r="M256" s="132" t="str">
        <f>VLOOKUP(L256,CódigosRetorno!$A$2:$B$2080,2,FALSE)</f>
        <v>Nombre de tributo no corresponde al código de tributo de la linea.</v>
      </c>
      <c r="N256" s="131" t="s">
        <v>1436</v>
      </c>
      <c r="O256" s="353"/>
    </row>
    <row r="257" spans="1:15" s="332" customFormat="1" ht="48" x14ac:dyDescent="0.25">
      <c r="A257" s="353"/>
      <c r="B257" s="1000"/>
      <c r="C257" s="1047"/>
      <c r="D257" s="1016"/>
      <c r="E257" s="1016"/>
      <c r="F257" s="131" t="s">
        <v>141</v>
      </c>
      <c r="G257" s="124"/>
      <c r="H257" s="134" t="s">
        <v>2843</v>
      </c>
      <c r="I257" s="131">
        <v>1</v>
      </c>
      <c r="J257" s="134" t="s">
        <v>1452</v>
      </c>
      <c r="K257" s="138" t="s">
        <v>6</v>
      </c>
      <c r="L257" s="138" t="s">
        <v>1453</v>
      </c>
      <c r="M257" s="132" t="str">
        <f>VLOOKUP(L257,CódigosRetorno!$A$2:$B$2080,2,FALSE)</f>
        <v>El Name o TaxTypeCode debe corresponder al codigo de tributo del item</v>
      </c>
      <c r="N257" s="131" t="s">
        <v>1436</v>
      </c>
      <c r="O257" s="353"/>
    </row>
    <row r="258" spans="1:15" s="332" customFormat="1" ht="36" x14ac:dyDescent="0.25">
      <c r="A258" s="353"/>
      <c r="B258" s="1000">
        <f>B237+1</f>
        <v>35</v>
      </c>
      <c r="C258" s="1047" t="s">
        <v>1474</v>
      </c>
      <c r="D258" s="1016" t="s">
        <v>324</v>
      </c>
      <c r="E258" s="1016" t="s">
        <v>179</v>
      </c>
      <c r="F258" s="1000" t="s">
        <v>295</v>
      </c>
      <c r="G258" s="1016" t="s">
        <v>296</v>
      </c>
      <c r="H258" s="995" t="s">
        <v>2832</v>
      </c>
      <c r="I258" s="131"/>
      <c r="J258" s="132" t="s">
        <v>1396</v>
      </c>
      <c r="K258" s="138" t="s">
        <v>6</v>
      </c>
      <c r="L258" s="140" t="s">
        <v>1397</v>
      </c>
      <c r="M258" s="132" t="str">
        <f>VLOOKUP(L258,CódigosRetorno!$A$2:$B$2080,2,FALSE)</f>
        <v>El dato ingresado en TaxAmount de la linea no cumple con el formato establecido</v>
      </c>
      <c r="N258" s="141" t="s">
        <v>9</v>
      </c>
      <c r="O258" s="353"/>
    </row>
    <row r="259" spans="1:15" s="332" customFormat="1" ht="72" x14ac:dyDescent="0.25">
      <c r="A259" s="353"/>
      <c r="B259" s="1000"/>
      <c r="C259" s="1047"/>
      <c r="D259" s="1016"/>
      <c r="E259" s="1016"/>
      <c r="F259" s="1000"/>
      <c r="G259" s="1016"/>
      <c r="H259" s="995"/>
      <c r="I259" s="131"/>
      <c r="J259" s="132" t="s">
        <v>2850</v>
      </c>
      <c r="K259" s="138" t="s">
        <v>203</v>
      </c>
      <c r="L259" s="140" t="s">
        <v>1476</v>
      </c>
      <c r="M259" s="132" t="str">
        <f>VLOOKUP(L259,CódigosRetorno!$A$2:$B$2080,2,FALSE)</f>
        <v>El dato ingresado en el campo cac:TaxSubtotal/cbc:TaxAmount del ítem no coincide con el valor calculado</v>
      </c>
      <c r="N259" s="141" t="s">
        <v>9</v>
      </c>
      <c r="O259" s="353"/>
    </row>
    <row r="260" spans="1:15" s="332" customFormat="1" ht="36" x14ac:dyDescent="0.25">
      <c r="A260" s="353"/>
      <c r="B260" s="1000"/>
      <c r="C260" s="1047"/>
      <c r="D260" s="1016"/>
      <c r="E260" s="1016"/>
      <c r="F260" s="125" t="s">
        <v>141</v>
      </c>
      <c r="G260" s="129" t="s">
        <v>303</v>
      </c>
      <c r="H260" s="328" t="s">
        <v>1353</v>
      </c>
      <c r="I260" s="131"/>
      <c r="J260" s="134" t="s">
        <v>1376</v>
      </c>
      <c r="K260" s="138" t="s">
        <v>6</v>
      </c>
      <c r="L260" s="140" t="s">
        <v>939</v>
      </c>
      <c r="M260" s="132" t="str">
        <f>VLOOKUP(L260,CódigosRetorno!$A$2:$B$2080,2,FALSE)</f>
        <v>La moneda debe ser la misma en todo el documento. Salvo las percepciones que sólo son en moneda nacional</v>
      </c>
      <c r="N260" s="131" t="s">
        <v>1080</v>
      </c>
      <c r="O260" s="353"/>
    </row>
    <row r="261" spans="1:15" s="332" customFormat="1" ht="24" x14ac:dyDescent="0.25">
      <c r="A261" s="353"/>
      <c r="B261" s="1000"/>
      <c r="C261" s="1047"/>
      <c r="D261" s="1016"/>
      <c r="E261" s="1016"/>
      <c r="F261" s="1001" t="s">
        <v>1477</v>
      </c>
      <c r="G261" s="1014" t="s">
        <v>1478</v>
      </c>
      <c r="H261" s="996" t="s">
        <v>2851</v>
      </c>
      <c r="I261" s="131"/>
      <c r="J261" s="132" t="s">
        <v>1480</v>
      </c>
      <c r="K261" s="138" t="s">
        <v>6</v>
      </c>
      <c r="L261" s="140" t="s">
        <v>1481</v>
      </c>
      <c r="M261" s="132" t="str">
        <f>VLOOKUP(L261,CódigosRetorno!$A$2:$B$2080,2,FALSE)</f>
        <v>El valor del tag no cumple con el formato establecido</v>
      </c>
      <c r="N261" s="131" t="s">
        <v>9</v>
      </c>
      <c r="O261" s="353"/>
    </row>
    <row r="262" spans="1:15" s="332" customFormat="1" ht="36" x14ac:dyDescent="0.25">
      <c r="A262" s="353"/>
      <c r="B262" s="1000"/>
      <c r="C262" s="1047"/>
      <c r="D262" s="1016"/>
      <c r="E262" s="1016"/>
      <c r="F262" s="1010"/>
      <c r="G262" s="1015"/>
      <c r="H262" s="1011"/>
      <c r="I262" s="131"/>
      <c r="J262" s="132" t="s">
        <v>1482</v>
      </c>
      <c r="K262" s="138" t="s">
        <v>6</v>
      </c>
      <c r="L262" s="140" t="s">
        <v>1483</v>
      </c>
      <c r="M262" s="132" t="str">
        <f>VLOOKUP(L262,CódigosRetorno!$A$2:$B$2080,2,FALSE)</f>
        <v>Debe consignar el campo cac:TaxSubtotal/cbc:BaseUnitMeasure a nivel de ítem</v>
      </c>
      <c r="N262" s="131" t="s">
        <v>9</v>
      </c>
      <c r="O262" s="353"/>
    </row>
    <row r="263" spans="1:15" s="332" customFormat="1" ht="36" x14ac:dyDescent="0.25">
      <c r="A263" s="353"/>
      <c r="B263" s="1000"/>
      <c r="C263" s="1047"/>
      <c r="D263" s="1016"/>
      <c r="E263" s="1016"/>
      <c r="F263" s="1002"/>
      <c r="G263" s="1018"/>
      <c r="H263" s="997"/>
      <c r="I263" s="131"/>
      <c r="J263" s="132" t="s">
        <v>1484</v>
      </c>
      <c r="K263" s="138" t="s">
        <v>6</v>
      </c>
      <c r="L263" s="140" t="s">
        <v>1485</v>
      </c>
      <c r="M263" s="132" t="str">
        <f>VLOOKUP(L263,CódigosRetorno!$A$2:$B$2080,2,FALSE)</f>
        <v>El valor ingresado en el campo cac:TaxSubtotal/cbc:BaseUnitMeasure no corresponde al valor esperado</v>
      </c>
      <c r="N263" s="131" t="s">
        <v>9</v>
      </c>
      <c r="O263" s="353"/>
    </row>
    <row r="264" spans="1:15" s="332" customFormat="1" ht="24" x14ac:dyDescent="0.25">
      <c r="A264" s="353"/>
      <c r="B264" s="1000"/>
      <c r="C264" s="1047"/>
      <c r="D264" s="1016"/>
      <c r="E264" s="1016"/>
      <c r="F264" s="125" t="s">
        <v>141</v>
      </c>
      <c r="G264" s="129" t="s">
        <v>1486</v>
      </c>
      <c r="H264" s="91" t="s">
        <v>1487</v>
      </c>
      <c r="I264" s="131"/>
      <c r="J264" s="134" t="s">
        <v>1488</v>
      </c>
      <c r="K264" s="138" t="s">
        <v>203</v>
      </c>
      <c r="L264" s="140" t="s">
        <v>1489</v>
      </c>
      <c r="M264" s="132" t="str">
        <f>VLOOKUP(L264,CódigosRetorno!$A$2:$B$2080,2,FALSE)</f>
        <v>El dato ingresado como unidad de medida no corresponde al valor esperado</v>
      </c>
      <c r="N264" s="131" t="s">
        <v>9</v>
      </c>
      <c r="O264" s="353"/>
    </row>
    <row r="265" spans="1:15" s="332" customFormat="1" ht="36" x14ac:dyDescent="0.25">
      <c r="A265" s="353"/>
      <c r="B265" s="1000"/>
      <c r="C265" s="1047"/>
      <c r="D265" s="1016"/>
      <c r="E265" s="1016"/>
      <c r="F265" s="1000" t="s">
        <v>1406</v>
      </c>
      <c r="G265" s="1000" t="s">
        <v>1407</v>
      </c>
      <c r="H265" s="995" t="s">
        <v>2852</v>
      </c>
      <c r="I265" s="131"/>
      <c r="J265" s="132" t="s">
        <v>1411</v>
      </c>
      <c r="K265" s="138" t="s">
        <v>6</v>
      </c>
      <c r="L265" s="140" t="s">
        <v>1481</v>
      </c>
      <c r="M265" s="132" t="str">
        <f>VLOOKUP(L265,CódigosRetorno!$A$2:$B$2080,2,FALSE)</f>
        <v>El valor del tag no cumple con el formato establecido</v>
      </c>
      <c r="N265" s="141" t="s">
        <v>9</v>
      </c>
      <c r="O265" s="353"/>
    </row>
    <row r="266" spans="1:15" s="332" customFormat="1" ht="48" x14ac:dyDescent="0.25">
      <c r="A266" s="353"/>
      <c r="B266" s="1000"/>
      <c r="C266" s="1047"/>
      <c r="D266" s="1016"/>
      <c r="E266" s="1016"/>
      <c r="F266" s="1000"/>
      <c r="G266" s="1000"/>
      <c r="H266" s="995"/>
      <c r="I266" s="131"/>
      <c r="J266" s="132" t="s">
        <v>1491</v>
      </c>
      <c r="K266" s="138" t="s">
        <v>6</v>
      </c>
      <c r="L266" s="140" t="s">
        <v>1492</v>
      </c>
      <c r="M266" s="132" t="str">
        <f>VLOOKUP(L266,CódigosRetorno!$A$2:$B$2080,2,FALSE)</f>
        <v>El valor ingresado en el campo cac:TaxSubtotal/cbc:PerUnitAmount del ítem no corresponde al valor esperado</v>
      </c>
      <c r="N266" s="141" t="s">
        <v>9</v>
      </c>
      <c r="O266" s="353"/>
    </row>
    <row r="267" spans="1:15" s="332" customFormat="1" ht="72" x14ac:dyDescent="0.25">
      <c r="A267" s="353"/>
      <c r="B267" s="1000"/>
      <c r="C267" s="1047"/>
      <c r="D267" s="1016"/>
      <c r="E267" s="1016"/>
      <c r="F267" s="1000"/>
      <c r="G267" s="1000"/>
      <c r="H267" s="995"/>
      <c r="I267" s="131"/>
      <c r="J267" s="132" t="s">
        <v>2853</v>
      </c>
      <c r="K267" s="138" t="s">
        <v>203</v>
      </c>
      <c r="L267" s="140" t="s">
        <v>1494</v>
      </c>
      <c r="M267" s="132" t="str">
        <f>VLOOKUP(L267,CódigosRetorno!$A$2:$B$2080,2,FALSE)</f>
        <v>La tasa del tributo de la línea no corresponde al valor esperado</v>
      </c>
      <c r="N267" s="141" t="s">
        <v>9</v>
      </c>
      <c r="O267" s="353"/>
    </row>
    <row r="268" spans="1:15" s="332" customFormat="1" ht="24" x14ac:dyDescent="0.25">
      <c r="A268" s="353"/>
      <c r="B268" s="1000"/>
      <c r="C268" s="1047"/>
      <c r="D268" s="1016"/>
      <c r="E268" s="1016"/>
      <c r="F268" s="1000" t="s">
        <v>655</v>
      </c>
      <c r="G268" s="1016" t="s">
        <v>991</v>
      </c>
      <c r="H268" s="995" t="s">
        <v>2840</v>
      </c>
      <c r="I268" s="131"/>
      <c r="J268" s="132" t="s">
        <v>599</v>
      </c>
      <c r="K268" s="138" t="s">
        <v>6</v>
      </c>
      <c r="L268" s="140" t="s">
        <v>1434</v>
      </c>
      <c r="M268" s="132" t="str">
        <f>VLOOKUP(L268,CódigosRetorno!$A$2:$B$2080,2,FALSE)</f>
        <v>El XML no contiene el tag cac:TaxCategory/cac:TaxScheme/cbc:ID del Item</v>
      </c>
      <c r="N268" s="141" t="s">
        <v>9</v>
      </c>
      <c r="O268" s="353"/>
    </row>
    <row r="269" spans="1:15" s="332" customFormat="1" ht="24" x14ac:dyDescent="0.25">
      <c r="A269" s="353"/>
      <c r="B269" s="1000"/>
      <c r="C269" s="1047"/>
      <c r="D269" s="1016"/>
      <c r="E269" s="1016"/>
      <c r="F269" s="1000"/>
      <c r="G269" s="1016"/>
      <c r="H269" s="995"/>
      <c r="I269" s="131"/>
      <c r="J269" s="132" t="s">
        <v>463</v>
      </c>
      <c r="K269" s="138" t="s">
        <v>6</v>
      </c>
      <c r="L269" s="140" t="s">
        <v>1435</v>
      </c>
      <c r="M269" s="132" t="str">
        <f>VLOOKUP(L269,CódigosRetorno!$A$2:$B$2080,2,FALSE)</f>
        <v>El codigo del tributo es invalido</v>
      </c>
      <c r="N269" s="131" t="s">
        <v>1436</v>
      </c>
      <c r="O269" s="353"/>
    </row>
    <row r="270" spans="1:15" s="332" customFormat="1" ht="24" x14ac:dyDescent="0.25">
      <c r="A270" s="353"/>
      <c r="B270" s="1000"/>
      <c r="C270" s="1047"/>
      <c r="D270" s="1016"/>
      <c r="E270" s="1016"/>
      <c r="F270" s="1000"/>
      <c r="G270" s="1016"/>
      <c r="H270" s="995"/>
      <c r="I270" s="131"/>
      <c r="J270" s="139" t="s">
        <v>1437</v>
      </c>
      <c r="K270" s="138" t="s">
        <v>6</v>
      </c>
      <c r="L270" s="140" t="s">
        <v>1438</v>
      </c>
      <c r="M270" s="132" t="str">
        <f>VLOOKUP(L270,CódigosRetorno!$A$2:$B$2080,2,FALSE)</f>
        <v>El código de tributo no debe repetirse a nivel de item</v>
      </c>
      <c r="N270" s="141" t="s">
        <v>9</v>
      </c>
      <c r="O270" s="353"/>
    </row>
    <row r="271" spans="1:15" s="332" customFormat="1" ht="24" x14ac:dyDescent="0.25">
      <c r="A271" s="353"/>
      <c r="B271" s="1000"/>
      <c r="C271" s="1047"/>
      <c r="D271" s="1016"/>
      <c r="E271" s="1016"/>
      <c r="F271" s="1000"/>
      <c r="G271" s="131" t="s">
        <v>1443</v>
      </c>
      <c r="H271" s="132" t="s">
        <v>1113</v>
      </c>
      <c r="I271" s="131"/>
      <c r="J271" s="132" t="s">
        <v>1444</v>
      </c>
      <c r="K271" s="124" t="s">
        <v>203</v>
      </c>
      <c r="L271" s="138" t="s">
        <v>1115</v>
      </c>
      <c r="M271" s="132" t="str">
        <f>VLOOKUP(L271,CódigosRetorno!$A$2:$B$2080,2,FALSE)</f>
        <v>El dato ingresado como atributo @schemeName es incorrecto.</v>
      </c>
      <c r="N271" s="141" t="s">
        <v>9</v>
      </c>
      <c r="O271" s="353"/>
    </row>
    <row r="272" spans="1:15" s="332" customFormat="1" ht="24" x14ac:dyDescent="0.25">
      <c r="A272" s="353"/>
      <c r="B272" s="1000"/>
      <c r="C272" s="1047"/>
      <c r="D272" s="1016"/>
      <c r="E272" s="1016"/>
      <c r="F272" s="1000"/>
      <c r="G272" s="131" t="s">
        <v>1045</v>
      </c>
      <c r="H272" s="132" t="s">
        <v>1046</v>
      </c>
      <c r="I272" s="131"/>
      <c r="J272" s="132" t="s">
        <v>1047</v>
      </c>
      <c r="K272" s="124" t="s">
        <v>203</v>
      </c>
      <c r="L272" s="138" t="s">
        <v>1048</v>
      </c>
      <c r="M272" s="132" t="str">
        <f>VLOOKUP(L272,CódigosRetorno!$A$2:$B$2080,2,FALSE)</f>
        <v>El dato ingresado como atributo @schemeAgencyName es incorrecto.</v>
      </c>
      <c r="N272" s="141" t="s">
        <v>9</v>
      </c>
      <c r="O272" s="353"/>
    </row>
    <row r="273" spans="1:15" s="332" customFormat="1" ht="48" x14ac:dyDescent="0.25">
      <c r="A273" s="353"/>
      <c r="B273" s="1000"/>
      <c r="C273" s="1047"/>
      <c r="D273" s="1016"/>
      <c r="E273" s="1016"/>
      <c r="F273" s="1000"/>
      <c r="G273" s="131" t="s">
        <v>1472</v>
      </c>
      <c r="H273" s="91" t="s">
        <v>1117</v>
      </c>
      <c r="I273" s="131"/>
      <c r="J273" s="132" t="s">
        <v>1446</v>
      </c>
      <c r="K273" s="138" t="s">
        <v>203</v>
      </c>
      <c r="L273" s="140" t="s">
        <v>1119</v>
      </c>
      <c r="M273" s="132" t="str">
        <f>VLOOKUP(L273,CódigosRetorno!$A$2:$B$2080,2,FALSE)</f>
        <v>El dato ingresado como atributo @schemeURI es incorrecto.</v>
      </c>
      <c r="N273" s="141" t="s">
        <v>9</v>
      </c>
      <c r="O273" s="353"/>
    </row>
    <row r="274" spans="1:15" s="332" customFormat="1" ht="24" x14ac:dyDescent="0.25">
      <c r="A274" s="353"/>
      <c r="B274" s="1000"/>
      <c r="C274" s="1047"/>
      <c r="D274" s="1016"/>
      <c r="E274" s="1016"/>
      <c r="F274" s="1000" t="s">
        <v>1447</v>
      </c>
      <c r="G274" s="1016" t="s">
        <v>991</v>
      </c>
      <c r="H274" s="995" t="s">
        <v>2849</v>
      </c>
      <c r="I274" s="131"/>
      <c r="J274" s="132" t="s">
        <v>599</v>
      </c>
      <c r="K274" s="138" t="s">
        <v>6</v>
      </c>
      <c r="L274" s="140" t="s">
        <v>1449</v>
      </c>
      <c r="M274" s="132" t="str">
        <f>VLOOKUP(L274,CódigosRetorno!$A$2:$B$2080,2,FALSE)</f>
        <v>El XML no contiene el tag o no existe información del nombre de tributo de la línea</v>
      </c>
      <c r="N274" s="141" t="s">
        <v>9</v>
      </c>
      <c r="O274" s="353"/>
    </row>
    <row r="275" spans="1:15" s="332" customFormat="1" ht="36" x14ac:dyDescent="0.25">
      <c r="A275" s="353"/>
      <c r="B275" s="1000"/>
      <c r="C275" s="1047"/>
      <c r="D275" s="1016"/>
      <c r="E275" s="1016"/>
      <c r="F275" s="1000"/>
      <c r="G275" s="1016"/>
      <c r="H275" s="995"/>
      <c r="I275" s="131"/>
      <c r="J275" s="134" t="s">
        <v>1450</v>
      </c>
      <c r="K275" s="138" t="s">
        <v>6</v>
      </c>
      <c r="L275" s="140" t="s">
        <v>1003</v>
      </c>
      <c r="M275" s="132" t="str">
        <f>VLOOKUP(L275,CódigosRetorno!$A$2:$B$2080,2,FALSE)</f>
        <v>Nombre de tributo no corresponde al código de tributo de la linea.</v>
      </c>
      <c r="N275" s="131" t="s">
        <v>1436</v>
      </c>
      <c r="O275" s="353"/>
    </row>
    <row r="276" spans="1:15" s="332" customFormat="1" ht="48" x14ac:dyDescent="0.25">
      <c r="A276" s="353"/>
      <c r="B276" s="1000"/>
      <c r="C276" s="1047"/>
      <c r="D276" s="1016"/>
      <c r="E276" s="1016"/>
      <c r="F276" s="131" t="s">
        <v>141</v>
      </c>
      <c r="G276" s="124" t="s">
        <v>991</v>
      </c>
      <c r="H276" s="132" t="s">
        <v>2843</v>
      </c>
      <c r="I276" s="131"/>
      <c r="J276" s="134" t="s">
        <v>1452</v>
      </c>
      <c r="K276" s="138" t="s">
        <v>6</v>
      </c>
      <c r="L276" s="138" t="s">
        <v>1453</v>
      </c>
      <c r="M276" s="132" t="str">
        <f>VLOOKUP(L276,CódigosRetorno!$A$2:$B$2080,2,FALSE)</f>
        <v>El Name o TaxTypeCode debe corresponder al codigo de tributo del item</v>
      </c>
      <c r="N276" s="131" t="s">
        <v>1436</v>
      </c>
      <c r="O276" s="353"/>
    </row>
    <row r="277" spans="1:15" s="332" customFormat="1" ht="36" x14ac:dyDescent="0.25">
      <c r="A277" s="353"/>
      <c r="B277" s="1000">
        <f>B258+1</f>
        <v>36</v>
      </c>
      <c r="C277" s="1047" t="s">
        <v>2854</v>
      </c>
      <c r="D277" s="1016" t="s">
        <v>324</v>
      </c>
      <c r="E277" s="1016" t="s">
        <v>179</v>
      </c>
      <c r="F277" s="1001" t="s">
        <v>295</v>
      </c>
      <c r="G277" s="1014" t="s">
        <v>296</v>
      </c>
      <c r="H277" s="996" t="s">
        <v>2855</v>
      </c>
      <c r="I277" s="1001">
        <v>1</v>
      </c>
      <c r="J277" s="90" t="s">
        <v>946</v>
      </c>
      <c r="K277" s="138" t="s">
        <v>6</v>
      </c>
      <c r="L277" s="140" t="s">
        <v>1498</v>
      </c>
      <c r="M277" s="132" t="str">
        <f>VLOOKUP(L277,CódigosRetorno!$A$2:$B$2080,2,FALSE)</f>
        <v>El dato ingresado en LineExtensionAmount del item no cumple con el formato establecido</v>
      </c>
      <c r="N277" s="131" t="s">
        <v>9</v>
      </c>
      <c r="O277" s="353"/>
    </row>
    <row r="278" spans="1:15" s="332" customFormat="1" ht="96" x14ac:dyDescent="0.25">
      <c r="A278" s="353"/>
      <c r="B278" s="1000"/>
      <c r="C278" s="1047"/>
      <c r="D278" s="1016"/>
      <c r="E278" s="1016"/>
      <c r="F278" s="1010"/>
      <c r="G278" s="1015"/>
      <c r="H278" s="1011"/>
      <c r="I278" s="1010"/>
      <c r="J278" s="132" t="s">
        <v>2856</v>
      </c>
      <c r="K278" s="562" t="s">
        <v>6</v>
      </c>
      <c r="L278" s="562" t="s">
        <v>1500</v>
      </c>
      <c r="M278" s="132" t="str">
        <f>VLOOKUP(L278,CódigosRetorno!$A$2:$B$2080,2,FALSE)</f>
        <v>El valor de venta por ítem difiere de los importes consignados.</v>
      </c>
      <c r="N278" s="131" t="s">
        <v>9</v>
      </c>
      <c r="O278" s="353"/>
    </row>
    <row r="279" spans="1:15" s="332" customFormat="1" ht="96" x14ac:dyDescent="0.25">
      <c r="A279" s="353"/>
      <c r="B279" s="1000"/>
      <c r="C279" s="1047"/>
      <c r="D279" s="1016"/>
      <c r="E279" s="1016"/>
      <c r="F279" s="1010"/>
      <c r="G279" s="1015"/>
      <c r="H279" s="1011"/>
      <c r="I279" s="1010"/>
      <c r="J279" s="132" t="s">
        <v>2857</v>
      </c>
      <c r="K279" s="138" t="s">
        <v>203</v>
      </c>
      <c r="L279" s="138" t="s">
        <v>2490</v>
      </c>
      <c r="M279" s="132" t="str">
        <f>VLOOKUP(L279,CódigosRetorno!$A$2:$B$2080,2,FALSE)</f>
        <v>El valor de venta por ítem difiere de los importes consignados.</v>
      </c>
      <c r="N279" s="131" t="s">
        <v>9</v>
      </c>
      <c r="O279" s="353"/>
    </row>
    <row r="280" spans="1:15" s="332" customFormat="1" ht="84" x14ac:dyDescent="0.25">
      <c r="A280" s="353"/>
      <c r="B280" s="1000"/>
      <c r="C280" s="1047"/>
      <c r="D280" s="1016"/>
      <c r="E280" s="1016"/>
      <c r="F280" s="1010"/>
      <c r="G280" s="1015"/>
      <c r="H280" s="1011"/>
      <c r="I280" s="1010"/>
      <c r="J280" s="132" t="s">
        <v>2858</v>
      </c>
      <c r="K280" s="562" t="s">
        <v>6</v>
      </c>
      <c r="L280" s="562" t="s">
        <v>1500</v>
      </c>
      <c r="M280" s="132" t="str">
        <f>VLOOKUP(L280,CódigosRetorno!$A$2:$B$2080,2,FALSE)</f>
        <v>El valor de venta por ítem difiere de los importes consignados.</v>
      </c>
      <c r="N280" s="131" t="s">
        <v>9</v>
      </c>
      <c r="O280" s="353"/>
    </row>
    <row r="281" spans="1:15" s="332" customFormat="1" ht="84" x14ac:dyDescent="0.25">
      <c r="A281" s="353"/>
      <c r="B281" s="1000"/>
      <c r="C281" s="1047"/>
      <c r="D281" s="1016"/>
      <c r="E281" s="1016"/>
      <c r="F281" s="1010"/>
      <c r="G281" s="1015"/>
      <c r="H281" s="1011"/>
      <c r="I281" s="1010"/>
      <c r="J281" s="132" t="s">
        <v>2859</v>
      </c>
      <c r="K281" s="138" t="s">
        <v>203</v>
      </c>
      <c r="L281" s="138" t="s">
        <v>2490</v>
      </c>
      <c r="M281" s="132" t="str">
        <f>VLOOKUP(L281,CódigosRetorno!$A$2:$B$2080,2,FALSE)</f>
        <v>El valor de venta por ítem difiere de los importes consignados.</v>
      </c>
      <c r="N281" s="131" t="s">
        <v>9</v>
      </c>
      <c r="O281" s="353"/>
    </row>
    <row r="282" spans="1:15" s="332" customFormat="1" ht="36" x14ac:dyDescent="0.25">
      <c r="A282" s="353"/>
      <c r="B282" s="1000"/>
      <c r="C282" s="1047"/>
      <c r="D282" s="1016"/>
      <c r="E282" s="1016"/>
      <c r="F282" s="131" t="s">
        <v>141</v>
      </c>
      <c r="G282" s="124" t="s">
        <v>303</v>
      </c>
      <c r="H282" s="91" t="s">
        <v>1353</v>
      </c>
      <c r="I282" s="124">
        <v>1</v>
      </c>
      <c r="J282" s="134" t="s">
        <v>1376</v>
      </c>
      <c r="K282" s="138" t="s">
        <v>6</v>
      </c>
      <c r="L282" s="140" t="s">
        <v>939</v>
      </c>
      <c r="M282" s="132" t="str">
        <f>VLOOKUP(L282,CódigosRetorno!$A$2:$B$2080,2,FALSE)</f>
        <v>La moneda debe ser la misma en todo el documento. Salvo las percepciones que sólo son en moneda nacional</v>
      </c>
      <c r="N282" s="131" t="s">
        <v>1080</v>
      </c>
      <c r="O282" s="353"/>
    </row>
    <row r="283" spans="1:15" s="332" customFormat="1" x14ac:dyDescent="0.25">
      <c r="A283" s="353"/>
      <c r="B283" s="430" t="s">
        <v>2860</v>
      </c>
      <c r="C283" s="430"/>
      <c r="D283" s="426"/>
      <c r="E283" s="425" t="s">
        <v>9</v>
      </c>
      <c r="F283" s="432" t="s">
        <v>9</v>
      </c>
      <c r="G283" s="432" t="s">
        <v>9</v>
      </c>
      <c r="H283" s="433"/>
      <c r="I283" s="78"/>
      <c r="J283" s="419" t="s">
        <v>9</v>
      </c>
      <c r="K283" s="418" t="s">
        <v>9</v>
      </c>
      <c r="L283" s="418" t="s">
        <v>9</v>
      </c>
      <c r="M283" s="419" t="str">
        <f>VLOOKUP(L283,CódigosRetorno!$A$2:$B$2080,2,FALSE)</f>
        <v>-</v>
      </c>
      <c r="N283" s="418" t="s">
        <v>9</v>
      </c>
      <c r="O283" s="353"/>
    </row>
    <row r="284" spans="1:15" s="332" customFormat="1" x14ac:dyDescent="0.25">
      <c r="A284" s="353"/>
      <c r="B284" s="1016">
        <f>B277+1</f>
        <v>37</v>
      </c>
      <c r="C284" s="1066" t="s">
        <v>1530</v>
      </c>
      <c r="D284" s="1000" t="s">
        <v>60</v>
      </c>
      <c r="E284" s="1000" t="s">
        <v>179</v>
      </c>
      <c r="F284" s="1001" t="s">
        <v>295</v>
      </c>
      <c r="G284" s="1001" t="s">
        <v>296</v>
      </c>
      <c r="H284" s="996" t="s">
        <v>2861</v>
      </c>
      <c r="I284" s="1086">
        <v>1</v>
      </c>
      <c r="J284" s="132" t="s">
        <v>2862</v>
      </c>
      <c r="K284" s="124" t="s">
        <v>6</v>
      </c>
      <c r="L284" s="138" t="s">
        <v>1533</v>
      </c>
      <c r="M284" s="132" t="str">
        <f>VLOOKUP(L284,CódigosRetorno!$A$2:$B$2080,2,FALSE)</f>
        <v>El Monto total de impuestos es obligatorio</v>
      </c>
      <c r="N284" s="131" t="s">
        <v>9</v>
      </c>
      <c r="O284" s="353"/>
    </row>
    <row r="285" spans="1:15" s="332" customFormat="1" ht="36" x14ac:dyDescent="0.25">
      <c r="A285" s="353"/>
      <c r="B285" s="1016"/>
      <c r="C285" s="1066"/>
      <c r="D285" s="1000"/>
      <c r="E285" s="1000"/>
      <c r="F285" s="1010"/>
      <c r="G285" s="1010"/>
      <c r="H285" s="1011"/>
      <c r="I285" s="1123"/>
      <c r="J285" s="132" t="s">
        <v>2468</v>
      </c>
      <c r="K285" s="124" t="s">
        <v>6</v>
      </c>
      <c r="L285" s="138" t="s">
        <v>1534</v>
      </c>
      <c r="M285" s="132" t="str">
        <f>VLOOKUP(L285,CódigosRetorno!$A$2:$B$2080,2,FALSE)</f>
        <v>El dato ingresado en el monto total de impuestos no cumple con el formato establecido</v>
      </c>
      <c r="N285" s="131" t="s">
        <v>9</v>
      </c>
      <c r="O285" s="353"/>
    </row>
    <row r="286" spans="1:15" s="332" customFormat="1" ht="60" x14ac:dyDescent="0.25">
      <c r="A286" s="353"/>
      <c r="B286" s="1016"/>
      <c r="C286" s="1066"/>
      <c r="D286" s="1000"/>
      <c r="E286" s="1000"/>
      <c r="F286" s="1010"/>
      <c r="G286" s="1010"/>
      <c r="H286" s="1011"/>
      <c r="I286" s="1123"/>
      <c r="J286" s="132" t="s">
        <v>2863</v>
      </c>
      <c r="K286" s="564" t="s">
        <v>6</v>
      </c>
      <c r="L286" s="562" t="s">
        <v>1536</v>
      </c>
      <c r="M286" s="132" t="str">
        <f>VLOOKUP(L286,CódigosRetorno!$A$2:$B$2080,2,FALSE)</f>
        <v>La sumatoria de impuestos globales no corresponde al monto total de impuestos.</v>
      </c>
      <c r="N286" s="131" t="s">
        <v>9</v>
      </c>
      <c r="O286" s="353"/>
    </row>
    <row r="287" spans="1:15" s="332" customFormat="1" ht="60" x14ac:dyDescent="0.25">
      <c r="A287" s="353"/>
      <c r="B287" s="1016"/>
      <c r="C287" s="1066"/>
      <c r="D287" s="1000"/>
      <c r="E287" s="1000"/>
      <c r="F287" s="1010"/>
      <c r="G287" s="1010"/>
      <c r="H287" s="1011"/>
      <c r="I287" s="1123"/>
      <c r="J287" s="132" t="s">
        <v>2864</v>
      </c>
      <c r="K287" s="124" t="s">
        <v>203</v>
      </c>
      <c r="L287" s="138" t="s">
        <v>2493</v>
      </c>
      <c r="M287" s="132" t="str">
        <f>VLOOKUP(L287,CódigosRetorno!$A$2:$B$2080,2,FALSE)</f>
        <v>La sumatoria de impuestos globales no corresponde al monto total de impuestos.</v>
      </c>
      <c r="N287" s="131" t="s">
        <v>9</v>
      </c>
      <c r="O287" s="353"/>
    </row>
    <row r="288" spans="1:15" s="332" customFormat="1" ht="24" x14ac:dyDescent="0.25">
      <c r="A288" s="353"/>
      <c r="B288" s="1016"/>
      <c r="C288" s="1066"/>
      <c r="D288" s="1000"/>
      <c r="E288" s="1000"/>
      <c r="F288" s="1010"/>
      <c r="G288" s="1010"/>
      <c r="H288" s="1011"/>
      <c r="I288" s="1123"/>
      <c r="J288" s="91" t="s">
        <v>1537</v>
      </c>
      <c r="K288" s="124" t="s">
        <v>6</v>
      </c>
      <c r="L288" s="138" t="s">
        <v>1538</v>
      </c>
      <c r="M288" s="132" t="str">
        <f>VLOOKUP(L288,CódigosRetorno!$A$2:$B$2080,2,FALSE)</f>
        <v>El tag cac:TaxTotal no debe repetirse a nivel de totales</v>
      </c>
      <c r="N288" s="131" t="s">
        <v>9</v>
      </c>
      <c r="O288" s="353"/>
    </row>
    <row r="289" spans="1:15" s="332" customFormat="1" ht="96" x14ac:dyDescent="0.25">
      <c r="A289" s="353"/>
      <c r="B289" s="1016"/>
      <c r="C289" s="1066"/>
      <c r="D289" s="1000"/>
      <c r="E289" s="1000"/>
      <c r="F289" s="1010"/>
      <c r="G289" s="1010"/>
      <c r="H289" s="1011"/>
      <c r="I289" s="1123"/>
      <c r="J289" s="91" t="s">
        <v>2865</v>
      </c>
      <c r="K289" s="124" t="s">
        <v>6</v>
      </c>
      <c r="L289" s="138" t="s">
        <v>1540</v>
      </c>
      <c r="M289" s="132" t="str">
        <f>VLOOKUP(L289,CódigosRetorno!$A$2:$B$2080,2,FALSE)</f>
        <v xml:space="preserve">Si tiene operaciones de un tributo en alguna línea, debe consignar el tag del total del tributo </v>
      </c>
      <c r="N289" s="131" t="s">
        <v>9</v>
      </c>
      <c r="O289" s="353"/>
    </row>
    <row r="290" spans="1:15" s="332" customFormat="1" ht="36" x14ac:dyDescent="0.25">
      <c r="A290" s="353"/>
      <c r="B290" s="1016"/>
      <c r="C290" s="1066"/>
      <c r="D290" s="1000"/>
      <c r="E290" s="1000"/>
      <c r="F290" s="131" t="s">
        <v>141</v>
      </c>
      <c r="G290" s="124" t="s">
        <v>303</v>
      </c>
      <c r="H290" s="91" t="s">
        <v>1353</v>
      </c>
      <c r="I290" s="1087"/>
      <c r="J290" s="134" t="s">
        <v>1376</v>
      </c>
      <c r="K290" s="138" t="s">
        <v>6</v>
      </c>
      <c r="L290" s="140" t="s">
        <v>939</v>
      </c>
      <c r="M290" s="132" t="str">
        <f>VLOOKUP(L290,CódigosRetorno!$A$2:$B$2080,2,FALSE)</f>
        <v>La moneda debe ser la misma en todo el documento. Salvo las percepciones que sólo son en moneda nacional</v>
      </c>
      <c r="N290" s="131" t="s">
        <v>1080</v>
      </c>
      <c r="O290" s="353"/>
    </row>
    <row r="291" spans="1:15" s="332" customFormat="1" ht="24" x14ac:dyDescent="0.25">
      <c r="A291" s="353"/>
      <c r="B291" s="1000" t="s">
        <v>2866</v>
      </c>
      <c r="C291" s="1047" t="s">
        <v>2867</v>
      </c>
      <c r="D291" s="1000" t="s">
        <v>60</v>
      </c>
      <c r="E291" s="1001" t="s">
        <v>179</v>
      </c>
      <c r="F291" s="1000" t="s">
        <v>295</v>
      </c>
      <c r="G291" s="1016" t="s">
        <v>1496</v>
      </c>
      <c r="H291" s="1047" t="s">
        <v>2868</v>
      </c>
      <c r="I291" s="1001" t="s">
        <v>2411</v>
      </c>
      <c r="J291" s="134" t="s">
        <v>1409</v>
      </c>
      <c r="K291" s="138" t="s">
        <v>6</v>
      </c>
      <c r="L291" s="140" t="s">
        <v>1544</v>
      </c>
      <c r="M291" s="132" t="str">
        <f>VLOOKUP(L291,CódigosRetorno!$A$2:$B$2080,2,FALSE)</f>
        <v>El XML no contiene el tag o no existe información de total valor de venta globales</v>
      </c>
      <c r="N291" s="79" t="s">
        <v>9</v>
      </c>
      <c r="O291" s="353"/>
    </row>
    <row r="292" spans="1:15" s="332" customFormat="1" ht="36" x14ac:dyDescent="0.25">
      <c r="A292" s="353"/>
      <c r="B292" s="1000"/>
      <c r="C292" s="1047"/>
      <c r="D292" s="1000"/>
      <c r="E292" s="1010"/>
      <c r="F292" s="1000"/>
      <c r="G292" s="1016"/>
      <c r="H292" s="1047"/>
      <c r="I292" s="1010"/>
      <c r="J292" s="132" t="s">
        <v>946</v>
      </c>
      <c r="K292" s="124" t="s">
        <v>6</v>
      </c>
      <c r="L292" s="138" t="s">
        <v>1545</v>
      </c>
      <c r="M292" s="132" t="str">
        <f>VLOOKUP(L292,CódigosRetorno!$A$2:$B$2080,2,FALSE)</f>
        <v>El dato ingresado en el total valor de venta globales no cumple con el formato establecido</v>
      </c>
      <c r="N292" s="79" t="s">
        <v>9</v>
      </c>
      <c r="O292" s="353"/>
    </row>
    <row r="293" spans="1:15" s="332" customFormat="1" ht="96" x14ac:dyDescent="0.25">
      <c r="A293" s="353"/>
      <c r="B293" s="1000"/>
      <c r="C293" s="1047"/>
      <c r="D293" s="1000"/>
      <c r="E293" s="1010"/>
      <c r="F293" s="1000"/>
      <c r="G293" s="1016"/>
      <c r="H293" s="1047"/>
      <c r="I293" s="1010"/>
      <c r="J293" s="132" t="s">
        <v>2869</v>
      </c>
      <c r="K293" s="562" t="s">
        <v>6</v>
      </c>
      <c r="L293" s="562" t="s">
        <v>1547</v>
      </c>
      <c r="M293" s="132" t="str">
        <f>VLOOKUP(L293,CódigosRetorno!$A$2:$B$2080,2,FALSE)</f>
        <v>La sumatoria del total valor de venta - Exportaciones de línea no corresponden al total</v>
      </c>
      <c r="N293" s="124" t="s">
        <v>9</v>
      </c>
      <c r="O293" s="353"/>
    </row>
    <row r="294" spans="1:15" s="332" customFormat="1" ht="96" x14ac:dyDescent="0.25">
      <c r="A294" s="353"/>
      <c r="B294" s="1000"/>
      <c r="C294" s="1047"/>
      <c r="D294" s="1000"/>
      <c r="E294" s="1010"/>
      <c r="F294" s="1000"/>
      <c r="G294" s="1016"/>
      <c r="H294" s="1047"/>
      <c r="I294" s="1010"/>
      <c r="J294" s="132" t="s">
        <v>2870</v>
      </c>
      <c r="K294" s="138" t="s">
        <v>203</v>
      </c>
      <c r="L294" s="138" t="s">
        <v>2494</v>
      </c>
      <c r="M294" s="132" t="str">
        <f>VLOOKUP(L294,CódigosRetorno!$A$2:$B$2080,2,FALSE)</f>
        <v>La sumatoria del total valor de venta - Exportaciones de línea no corresponden al total</v>
      </c>
      <c r="N294" s="124" t="s">
        <v>9</v>
      </c>
      <c r="O294" s="353"/>
    </row>
    <row r="295" spans="1:15" s="332" customFormat="1" ht="96" x14ac:dyDescent="0.25">
      <c r="A295" s="353"/>
      <c r="B295" s="1000"/>
      <c r="C295" s="1047"/>
      <c r="D295" s="1000"/>
      <c r="E295" s="1010"/>
      <c r="F295" s="1000"/>
      <c r="G295" s="1016"/>
      <c r="H295" s="1047"/>
      <c r="I295" s="1010"/>
      <c r="J295" s="132" t="s">
        <v>2871</v>
      </c>
      <c r="K295" s="562" t="s">
        <v>6</v>
      </c>
      <c r="L295" s="562" t="s">
        <v>1549</v>
      </c>
      <c r="M295" s="132" t="str">
        <f>VLOOKUP(L295,CódigosRetorno!$A$2:$B$2080,2,FALSE)</f>
        <v>La sumatoria del total valor de venta - operaciones exoneradas de línea no corresponden al total</v>
      </c>
      <c r="N295" s="141" t="s">
        <v>9</v>
      </c>
      <c r="O295" s="353"/>
    </row>
    <row r="296" spans="1:15" s="332" customFormat="1" ht="96" x14ac:dyDescent="0.25">
      <c r="A296" s="353"/>
      <c r="B296" s="1000"/>
      <c r="C296" s="1047"/>
      <c r="D296" s="1000"/>
      <c r="E296" s="1010"/>
      <c r="F296" s="1000"/>
      <c r="G296" s="1016"/>
      <c r="H296" s="1047"/>
      <c r="I296" s="1010"/>
      <c r="J296" s="132" t="s">
        <v>2872</v>
      </c>
      <c r="K296" s="138" t="s">
        <v>203</v>
      </c>
      <c r="L296" s="138" t="s">
        <v>2495</v>
      </c>
      <c r="M296" s="132" t="str">
        <f>VLOOKUP(L296,CódigosRetorno!$A$2:$B$2080,2,FALSE)</f>
        <v>La sumatoria del total valor de venta - operaciones exoneradas de línea no corresponden al total</v>
      </c>
      <c r="N296" s="141" t="s">
        <v>9</v>
      </c>
      <c r="O296" s="353"/>
    </row>
    <row r="297" spans="1:15" s="332" customFormat="1" ht="96" x14ac:dyDescent="0.25">
      <c r="A297" s="353"/>
      <c r="B297" s="1000"/>
      <c r="C297" s="1047"/>
      <c r="D297" s="1000"/>
      <c r="E297" s="1010"/>
      <c r="F297" s="1000"/>
      <c r="G297" s="1016"/>
      <c r="H297" s="1047"/>
      <c r="I297" s="1010"/>
      <c r="J297" s="132" t="s">
        <v>2873</v>
      </c>
      <c r="K297" s="562" t="s">
        <v>6</v>
      </c>
      <c r="L297" s="562" t="s">
        <v>1551</v>
      </c>
      <c r="M297" s="132" t="str">
        <f>VLOOKUP(L297,CódigosRetorno!$A$2:$B$2080,2,FALSE)</f>
        <v>La sumatoria del total valor de venta - operaciones inafectas de línea no corresponden al total</v>
      </c>
      <c r="N297" s="141"/>
      <c r="O297" s="353"/>
    </row>
    <row r="298" spans="1:15" s="332" customFormat="1" ht="96" x14ac:dyDescent="0.25">
      <c r="A298" s="353"/>
      <c r="B298" s="1000"/>
      <c r="C298" s="1047"/>
      <c r="D298" s="1000"/>
      <c r="E298" s="1010"/>
      <c r="F298" s="1000"/>
      <c r="G298" s="1016"/>
      <c r="H298" s="1047"/>
      <c r="I298" s="1010"/>
      <c r="J298" s="132" t="s">
        <v>2874</v>
      </c>
      <c r="K298" s="138" t="s">
        <v>203</v>
      </c>
      <c r="L298" s="138" t="s">
        <v>2496</v>
      </c>
      <c r="M298" s="132" t="str">
        <f>VLOOKUP(L298,CódigosRetorno!$A$2:$B$2080,2,FALSE)</f>
        <v>La sumatoria del total valor de venta - operaciones inafectas de línea no corresponden al total</v>
      </c>
      <c r="N298" s="141" t="s">
        <v>9</v>
      </c>
      <c r="O298" s="353"/>
    </row>
    <row r="299" spans="1:15" s="332" customFormat="1" ht="36" x14ac:dyDescent="0.25">
      <c r="A299" s="353"/>
      <c r="B299" s="1000"/>
      <c r="C299" s="1047"/>
      <c r="D299" s="1000"/>
      <c r="E299" s="1010"/>
      <c r="F299" s="131" t="s">
        <v>141</v>
      </c>
      <c r="G299" s="124" t="s">
        <v>303</v>
      </c>
      <c r="H299" s="91" t="s">
        <v>1353</v>
      </c>
      <c r="I299" s="131">
        <v>1</v>
      </c>
      <c r="J299" s="134" t="s">
        <v>1376</v>
      </c>
      <c r="K299" s="138" t="s">
        <v>6</v>
      </c>
      <c r="L299" s="140" t="s">
        <v>939</v>
      </c>
      <c r="M299" s="132" t="str">
        <f>VLOOKUP(L299,CódigosRetorno!$A$2:$B$2080,2,FALSE)</f>
        <v>La moneda debe ser la misma en todo el documento. Salvo las percepciones que sólo son en moneda nacional</v>
      </c>
      <c r="N299" s="131" t="s">
        <v>1080</v>
      </c>
      <c r="O299" s="353"/>
    </row>
    <row r="300" spans="1:15" s="332" customFormat="1" ht="36" x14ac:dyDescent="0.25">
      <c r="A300" s="353"/>
      <c r="B300" s="1000"/>
      <c r="C300" s="1047"/>
      <c r="D300" s="1000"/>
      <c r="E300" s="1010"/>
      <c r="F300" s="1000"/>
      <c r="G300" s="1016" t="s">
        <v>1561</v>
      </c>
      <c r="H300" s="995" t="s">
        <v>2875</v>
      </c>
      <c r="I300" s="1001">
        <v>1</v>
      </c>
      <c r="J300" s="132" t="s">
        <v>946</v>
      </c>
      <c r="K300" s="138" t="s">
        <v>6</v>
      </c>
      <c r="L300" s="140" t="s">
        <v>983</v>
      </c>
      <c r="M300" s="132" t="str">
        <f>VLOOKUP(L300,CódigosRetorno!$A$2:$B$2080,2,FALSE)</f>
        <v>El dato ingresado en TaxAmount no cumple con el formato establecido</v>
      </c>
      <c r="N300" s="141" t="s">
        <v>9</v>
      </c>
      <c r="O300" s="353"/>
    </row>
    <row r="301" spans="1:15" s="332" customFormat="1" ht="48" x14ac:dyDescent="0.25">
      <c r="A301" s="353"/>
      <c r="B301" s="1000"/>
      <c r="C301" s="1047"/>
      <c r="D301" s="1000"/>
      <c r="E301" s="1010"/>
      <c r="F301" s="1000"/>
      <c r="G301" s="1016"/>
      <c r="H301" s="995"/>
      <c r="I301" s="1002"/>
      <c r="J301" s="132" t="s">
        <v>1563</v>
      </c>
      <c r="K301" s="124" t="s">
        <v>6</v>
      </c>
      <c r="L301" s="138" t="s">
        <v>1564</v>
      </c>
      <c r="M301" s="132" t="str">
        <f>VLOOKUP(L301,CódigosRetorno!$A$2:$B$2080,2,FALSE)</f>
        <v xml:space="preserve">El monto total del impuestos sobre el valor de venta de operaciones gratuitas/inafectas/exoneradas debe ser igual a 0.00 </v>
      </c>
      <c r="N301" s="141" t="s">
        <v>9</v>
      </c>
      <c r="O301" s="353"/>
    </row>
    <row r="302" spans="1:15" s="332" customFormat="1" ht="36" x14ac:dyDescent="0.25">
      <c r="A302" s="353"/>
      <c r="B302" s="1000"/>
      <c r="C302" s="1047"/>
      <c r="D302" s="1000"/>
      <c r="E302" s="1010"/>
      <c r="F302" s="131" t="s">
        <v>141</v>
      </c>
      <c r="G302" s="124" t="s">
        <v>303</v>
      </c>
      <c r="H302" s="91" t="s">
        <v>1353</v>
      </c>
      <c r="I302" s="131">
        <v>1</v>
      </c>
      <c r="J302" s="134" t="s">
        <v>1376</v>
      </c>
      <c r="K302" s="138" t="s">
        <v>6</v>
      </c>
      <c r="L302" s="140" t="s">
        <v>939</v>
      </c>
      <c r="M302" s="132" t="str">
        <f>VLOOKUP(L302,CódigosRetorno!$A$2:$B$2080,2,FALSE)</f>
        <v>La moneda debe ser la misma en todo el documento. Salvo las percepciones que sólo son en moneda nacional</v>
      </c>
      <c r="N302" s="131" t="s">
        <v>1080</v>
      </c>
      <c r="O302" s="353"/>
    </row>
    <row r="303" spans="1:15" s="332" customFormat="1" ht="24" x14ac:dyDescent="0.25">
      <c r="A303" s="353"/>
      <c r="B303" s="1000"/>
      <c r="C303" s="1047"/>
      <c r="D303" s="1000"/>
      <c r="E303" s="1010"/>
      <c r="F303" s="1000" t="s">
        <v>655</v>
      </c>
      <c r="G303" s="1016" t="s">
        <v>991</v>
      </c>
      <c r="H303" s="1047" t="s">
        <v>2876</v>
      </c>
      <c r="I303" s="1001">
        <v>1</v>
      </c>
      <c r="J303" s="132" t="s">
        <v>599</v>
      </c>
      <c r="K303" s="124" t="s">
        <v>6</v>
      </c>
      <c r="L303" s="76" t="s">
        <v>1566</v>
      </c>
      <c r="M303" s="132" t="str">
        <f>VLOOKUP(L303,CódigosRetorno!$A$2:$B$2080,2,FALSE)</f>
        <v>El XML no contiene el tag o no existe información de código de tributo.</v>
      </c>
      <c r="N303" s="131" t="s">
        <v>9</v>
      </c>
      <c r="O303" s="353"/>
    </row>
    <row r="304" spans="1:15" s="332" customFormat="1" ht="24" x14ac:dyDescent="0.25">
      <c r="A304" s="353"/>
      <c r="B304" s="1000"/>
      <c r="C304" s="1047"/>
      <c r="D304" s="1000"/>
      <c r="E304" s="1010"/>
      <c r="F304" s="1000"/>
      <c r="G304" s="1016"/>
      <c r="H304" s="1047"/>
      <c r="I304" s="1010"/>
      <c r="J304" s="134" t="s">
        <v>1567</v>
      </c>
      <c r="K304" s="138" t="s">
        <v>6</v>
      </c>
      <c r="L304" s="140" t="s">
        <v>1568</v>
      </c>
      <c r="M304" s="132" t="str">
        <f>VLOOKUP(L304,CódigosRetorno!$A$2:$B$2080,2,FALSE)</f>
        <v>El dato ingresado como codigo de tributo global no corresponde al valor esperado.</v>
      </c>
      <c r="N304" s="131" t="s">
        <v>1436</v>
      </c>
      <c r="O304" s="353"/>
    </row>
    <row r="305" spans="1:15" s="332" customFormat="1" ht="24" x14ac:dyDescent="0.25">
      <c r="A305" s="353"/>
      <c r="B305" s="1000"/>
      <c r="C305" s="1047"/>
      <c r="D305" s="1000"/>
      <c r="E305" s="1010"/>
      <c r="F305" s="1000"/>
      <c r="G305" s="1016"/>
      <c r="H305" s="1047"/>
      <c r="I305" s="1010"/>
      <c r="J305" s="330" t="s">
        <v>1569</v>
      </c>
      <c r="K305" s="140" t="s">
        <v>6</v>
      </c>
      <c r="L305" s="140" t="s">
        <v>1570</v>
      </c>
      <c r="M305" s="132" t="str">
        <f>VLOOKUP(L305,CódigosRetorno!$A$2:$B$2080,2,FALSE)</f>
        <v>El código de tributo no debe repetirse a nivel de totales</v>
      </c>
      <c r="N305" s="121" t="s">
        <v>9</v>
      </c>
      <c r="O305" s="353"/>
    </row>
    <row r="306" spans="1:15" s="332" customFormat="1" ht="48" x14ac:dyDescent="0.25">
      <c r="A306" s="353"/>
      <c r="B306" s="1000"/>
      <c r="C306" s="1047"/>
      <c r="D306" s="1000"/>
      <c r="E306" s="1010"/>
      <c r="F306" s="1000"/>
      <c r="G306" s="1016"/>
      <c r="H306" s="1047"/>
      <c r="I306" s="1010"/>
      <c r="J306" s="132" t="s">
        <v>2877</v>
      </c>
      <c r="K306" s="138" t="s">
        <v>6</v>
      </c>
      <c r="L306" s="140" t="s">
        <v>2878</v>
      </c>
      <c r="M306" s="132" t="str">
        <f>VLOOKUP(L306,CódigosRetorno!$A$2:$B$2080,2,FALSE)</f>
        <v>El dato ingresado como codigo de tributo global es invalido para tipo de nota</v>
      </c>
      <c r="N306" s="121" t="s">
        <v>9</v>
      </c>
      <c r="O306" s="353"/>
    </row>
    <row r="307" spans="1:15" s="332" customFormat="1" ht="48" x14ac:dyDescent="0.25">
      <c r="A307" s="353"/>
      <c r="B307" s="1000"/>
      <c r="C307" s="1047"/>
      <c r="D307" s="1000"/>
      <c r="E307" s="1010"/>
      <c r="F307" s="1000"/>
      <c r="G307" s="1016"/>
      <c r="H307" s="1047"/>
      <c r="I307" s="1002"/>
      <c r="J307" s="132" t="s">
        <v>2879</v>
      </c>
      <c r="K307" s="138" t="s">
        <v>6</v>
      </c>
      <c r="L307" s="140" t="s">
        <v>2878</v>
      </c>
      <c r="M307" s="132" t="str">
        <f>VLOOKUP(L307,CódigosRetorno!$A$2:$B$2080,2,FALSE)</f>
        <v>El dato ingresado como codigo de tributo global es invalido para tipo de nota</v>
      </c>
      <c r="N307" s="141" t="s">
        <v>9</v>
      </c>
      <c r="O307" s="353"/>
    </row>
    <row r="308" spans="1:15" s="332" customFormat="1" ht="24" x14ac:dyDescent="0.25">
      <c r="A308" s="353"/>
      <c r="B308" s="1000"/>
      <c r="C308" s="1047"/>
      <c r="D308" s="1000"/>
      <c r="E308" s="1010"/>
      <c r="F308" s="1000"/>
      <c r="G308" s="131" t="s">
        <v>1443</v>
      </c>
      <c r="H308" s="132" t="s">
        <v>1113</v>
      </c>
      <c r="I308" s="131" t="s">
        <v>2411</v>
      </c>
      <c r="J308" s="132" t="s">
        <v>1444</v>
      </c>
      <c r="K308" s="124" t="s">
        <v>203</v>
      </c>
      <c r="L308" s="138" t="s">
        <v>1115</v>
      </c>
      <c r="M308" s="132" t="str">
        <f>VLOOKUP(L308,CódigosRetorno!$A$2:$B$2080,2,FALSE)</f>
        <v>El dato ingresado como atributo @schemeName es incorrecto.</v>
      </c>
      <c r="N308" s="141" t="s">
        <v>9</v>
      </c>
      <c r="O308" s="353"/>
    </row>
    <row r="309" spans="1:15" s="332" customFormat="1" ht="24" x14ac:dyDescent="0.25">
      <c r="A309" s="353"/>
      <c r="B309" s="1000"/>
      <c r="C309" s="1047"/>
      <c r="D309" s="1000"/>
      <c r="E309" s="1010"/>
      <c r="F309" s="1000"/>
      <c r="G309" s="131" t="s">
        <v>1045</v>
      </c>
      <c r="H309" s="132" t="s">
        <v>1046</v>
      </c>
      <c r="I309" s="131" t="s">
        <v>2411</v>
      </c>
      <c r="J309" s="132" t="s">
        <v>1047</v>
      </c>
      <c r="K309" s="124" t="s">
        <v>203</v>
      </c>
      <c r="L309" s="138" t="s">
        <v>1048</v>
      </c>
      <c r="M309" s="132" t="str">
        <f>VLOOKUP(L309,CódigosRetorno!$A$2:$B$2080,2,FALSE)</f>
        <v>El dato ingresado como atributo @schemeAgencyName es incorrecto.</v>
      </c>
      <c r="N309" s="141" t="s">
        <v>9</v>
      </c>
      <c r="O309" s="353"/>
    </row>
    <row r="310" spans="1:15" s="332" customFormat="1" ht="48" x14ac:dyDescent="0.25">
      <c r="A310" s="353"/>
      <c r="B310" s="1000"/>
      <c r="C310" s="1047"/>
      <c r="D310" s="1000"/>
      <c r="E310" s="1010"/>
      <c r="F310" s="1000"/>
      <c r="G310" s="131" t="s">
        <v>1472</v>
      </c>
      <c r="H310" s="91" t="s">
        <v>1117</v>
      </c>
      <c r="I310" s="131" t="s">
        <v>2411</v>
      </c>
      <c r="J310" s="132" t="s">
        <v>1446</v>
      </c>
      <c r="K310" s="138" t="s">
        <v>203</v>
      </c>
      <c r="L310" s="140" t="s">
        <v>1119</v>
      </c>
      <c r="M310" s="132" t="str">
        <f>VLOOKUP(L310,CódigosRetorno!$A$2:$B$2080,2,FALSE)</f>
        <v>El dato ingresado como atributo @schemeURI es incorrecto.</v>
      </c>
      <c r="N310" s="141" t="s">
        <v>9</v>
      </c>
      <c r="O310" s="353"/>
    </row>
    <row r="311" spans="1:15" s="332" customFormat="1" ht="24" x14ac:dyDescent="0.25">
      <c r="A311" s="353"/>
      <c r="B311" s="1000"/>
      <c r="C311" s="1047"/>
      <c r="D311" s="1000"/>
      <c r="E311" s="1010"/>
      <c r="F311" s="1000" t="s">
        <v>1447</v>
      </c>
      <c r="G311" s="1016" t="s">
        <v>991</v>
      </c>
      <c r="H311" s="995" t="s">
        <v>2880</v>
      </c>
      <c r="I311" s="1001">
        <v>1</v>
      </c>
      <c r="J311" s="132" t="s">
        <v>599</v>
      </c>
      <c r="K311" s="138" t="s">
        <v>6</v>
      </c>
      <c r="L311" s="140" t="s">
        <v>1574</v>
      </c>
      <c r="M311" s="132" t="str">
        <f>VLOOKUP(L311,CódigosRetorno!$A$2:$B$2080,2,FALSE)</f>
        <v>El XML no contiene el tag TaxScheme Name de impuestos globales</v>
      </c>
      <c r="N311" s="131" t="s">
        <v>9</v>
      </c>
      <c r="O311" s="353"/>
    </row>
    <row r="312" spans="1:15" s="332" customFormat="1" ht="24" x14ac:dyDescent="0.25">
      <c r="A312" s="353"/>
      <c r="B312" s="1000"/>
      <c r="C312" s="1047"/>
      <c r="D312" s="1000"/>
      <c r="E312" s="1010"/>
      <c r="F312" s="1000"/>
      <c r="G312" s="1016"/>
      <c r="H312" s="995"/>
      <c r="I312" s="1002"/>
      <c r="J312" s="134" t="s">
        <v>1575</v>
      </c>
      <c r="K312" s="138" t="s">
        <v>6</v>
      </c>
      <c r="L312" s="140" t="s">
        <v>1576</v>
      </c>
      <c r="M312" s="132" t="str">
        <f>VLOOKUP(L312,CódigosRetorno!$A$2:$B$2080,2,FALSE)</f>
        <v>El valor del tag nombre del tributo no corresponde al esperado.</v>
      </c>
      <c r="N312" s="131" t="s">
        <v>1436</v>
      </c>
      <c r="O312" s="353"/>
    </row>
    <row r="313" spans="1:15" s="332" customFormat="1" ht="24" x14ac:dyDescent="0.25">
      <c r="A313" s="353"/>
      <c r="B313" s="1000"/>
      <c r="C313" s="1047"/>
      <c r="D313" s="1000"/>
      <c r="E313" s="1010"/>
      <c r="F313" s="1000" t="s">
        <v>141</v>
      </c>
      <c r="G313" s="1016"/>
      <c r="H313" s="995" t="s">
        <v>2881</v>
      </c>
      <c r="I313" s="1001">
        <v>1</v>
      </c>
      <c r="J313" s="132" t="s">
        <v>599</v>
      </c>
      <c r="K313" s="138" t="s">
        <v>6</v>
      </c>
      <c r="L313" s="140" t="s">
        <v>1578</v>
      </c>
      <c r="M313" s="132" t="str">
        <f>VLOOKUP(L313,CódigosRetorno!$A$2:$B$2080,2,FALSE)</f>
        <v>El XML no contiene el tag código de tributo internacional de impuestos globales</v>
      </c>
      <c r="N313" s="131" t="s">
        <v>9</v>
      </c>
      <c r="O313" s="353"/>
    </row>
    <row r="314" spans="1:15" s="332" customFormat="1" ht="36" x14ac:dyDescent="0.25">
      <c r="A314" s="353"/>
      <c r="B314" s="1000"/>
      <c r="C314" s="1047"/>
      <c r="D314" s="1000"/>
      <c r="E314" s="1002"/>
      <c r="F314" s="1000"/>
      <c r="G314" s="1016"/>
      <c r="H314" s="995"/>
      <c r="I314" s="1002"/>
      <c r="J314" s="134" t="s">
        <v>1579</v>
      </c>
      <c r="K314" s="138" t="s">
        <v>6</v>
      </c>
      <c r="L314" s="140" t="s">
        <v>1580</v>
      </c>
      <c r="M314" s="132" t="str">
        <f>VLOOKUP(L314,CódigosRetorno!$A$2:$B$2080,2,FALSE)</f>
        <v>El valor del tag codigo de tributo internacional no corresponde al esperado.</v>
      </c>
      <c r="N314" s="131" t="s">
        <v>1436</v>
      </c>
      <c r="O314" s="353"/>
    </row>
    <row r="315" spans="1:15" s="332" customFormat="1" ht="36" x14ac:dyDescent="0.25">
      <c r="A315" s="353"/>
      <c r="B315" s="1001">
        <v>41</v>
      </c>
      <c r="C315" s="996" t="s">
        <v>2882</v>
      </c>
      <c r="D315" s="1001" t="s">
        <v>60</v>
      </c>
      <c r="E315" s="1001" t="s">
        <v>179</v>
      </c>
      <c r="F315" s="1001" t="s">
        <v>295</v>
      </c>
      <c r="G315" s="1014" t="s">
        <v>1496</v>
      </c>
      <c r="H315" s="996" t="s">
        <v>2868</v>
      </c>
      <c r="I315" s="1001">
        <v>1</v>
      </c>
      <c r="J315" s="132" t="s">
        <v>946</v>
      </c>
      <c r="K315" s="38" t="s">
        <v>6</v>
      </c>
      <c r="L315" s="138" t="s">
        <v>1545</v>
      </c>
      <c r="M315" s="132" t="str">
        <f>VLOOKUP(L315,CódigosRetorno!$A$2:$B$2080,2,FALSE)</f>
        <v>El dato ingresado en el total valor de venta globales no cumple con el formato establecido</v>
      </c>
      <c r="N315" s="79" t="s">
        <v>9</v>
      </c>
      <c r="O315" s="353"/>
    </row>
    <row r="316" spans="1:15" s="332" customFormat="1" ht="96" x14ac:dyDescent="0.25">
      <c r="A316" s="353"/>
      <c r="B316" s="1010"/>
      <c r="C316" s="1011"/>
      <c r="D316" s="1010"/>
      <c r="E316" s="1010"/>
      <c r="F316" s="1010"/>
      <c r="G316" s="1015"/>
      <c r="H316" s="1011"/>
      <c r="I316" s="1010"/>
      <c r="J316" s="132" t="s">
        <v>2883</v>
      </c>
      <c r="K316" s="562" t="s">
        <v>6</v>
      </c>
      <c r="L316" s="562" t="s">
        <v>1585</v>
      </c>
      <c r="M316" s="132" t="str">
        <f>VLOOKUP(L316,CódigosRetorno!$A$2:$B$2080,2,FALSE)</f>
        <v>La sumatoria del total valor de venta - operaciones gratuitas de línea no corresponden al total</v>
      </c>
      <c r="N316" s="131" t="s">
        <v>9</v>
      </c>
      <c r="O316" s="353"/>
    </row>
    <row r="317" spans="1:15" s="332" customFormat="1" ht="96" x14ac:dyDescent="0.25">
      <c r="A317" s="353"/>
      <c r="B317" s="1010"/>
      <c r="C317" s="1011"/>
      <c r="D317" s="1010"/>
      <c r="E317" s="1010"/>
      <c r="F317" s="1010"/>
      <c r="G317" s="1015"/>
      <c r="H317" s="1011"/>
      <c r="I317" s="1010"/>
      <c r="J317" s="132" t="s">
        <v>2884</v>
      </c>
      <c r="K317" s="138" t="s">
        <v>203</v>
      </c>
      <c r="L317" s="138" t="s">
        <v>2502</v>
      </c>
      <c r="M317" s="132" t="str">
        <f>VLOOKUP(L317,CódigosRetorno!$A$2:$B$2080,2,FALSE)</f>
        <v>La sumatoria del total valor de venta - operaciones gratuitas de línea no corresponden al total</v>
      </c>
      <c r="N317" s="131" t="s">
        <v>9</v>
      </c>
      <c r="O317" s="353"/>
    </row>
    <row r="318" spans="1:15" s="332" customFormat="1" ht="60" x14ac:dyDescent="0.25">
      <c r="A318" s="353"/>
      <c r="B318" s="1010"/>
      <c r="C318" s="1011"/>
      <c r="D318" s="1010"/>
      <c r="E318" s="1010"/>
      <c r="F318" s="1010"/>
      <c r="G318" s="1015"/>
      <c r="H318" s="1011"/>
      <c r="I318" s="1002"/>
      <c r="J318" s="132" t="s">
        <v>2503</v>
      </c>
      <c r="K318" s="138" t="s">
        <v>6</v>
      </c>
      <c r="L318" s="140" t="s">
        <v>1587</v>
      </c>
      <c r="M318" s="132" t="str">
        <f>VLOOKUP(L318,CódigosRetorno!$A$2:$B$2080,2,FALSE)</f>
        <v>Operacion gratuita,  debe consignar Total valor venta - operaciones gratuitas  mayor a cero</v>
      </c>
      <c r="N318" s="131" t="s">
        <v>9</v>
      </c>
      <c r="O318" s="353"/>
    </row>
    <row r="319" spans="1:15" s="332" customFormat="1" ht="36" x14ac:dyDescent="0.25">
      <c r="A319" s="353"/>
      <c r="B319" s="1010"/>
      <c r="C319" s="1011"/>
      <c r="D319" s="1010"/>
      <c r="E319" s="1010"/>
      <c r="F319" s="125" t="s">
        <v>141</v>
      </c>
      <c r="G319" s="124" t="s">
        <v>303</v>
      </c>
      <c r="H319" s="91" t="s">
        <v>1353</v>
      </c>
      <c r="I319" s="131">
        <v>1</v>
      </c>
      <c r="J319" s="134" t="s">
        <v>1376</v>
      </c>
      <c r="K319" s="138" t="s">
        <v>6</v>
      </c>
      <c r="L319" s="140" t="s">
        <v>939</v>
      </c>
      <c r="M319" s="132" t="str">
        <f>VLOOKUP(L319,CódigosRetorno!$A$2:$B$2080,2,FALSE)</f>
        <v>La moneda debe ser la misma en todo el documento. Salvo las percepciones que sólo son en moneda nacional</v>
      </c>
      <c r="N319" s="131" t="s">
        <v>1080</v>
      </c>
      <c r="O319" s="353"/>
    </row>
    <row r="320" spans="1:15" s="332" customFormat="1" ht="36" x14ac:dyDescent="0.25">
      <c r="A320" s="353"/>
      <c r="B320" s="1010"/>
      <c r="C320" s="1011"/>
      <c r="D320" s="1010"/>
      <c r="E320" s="1010"/>
      <c r="F320" s="125" t="s">
        <v>295</v>
      </c>
      <c r="G320" s="129" t="s">
        <v>296</v>
      </c>
      <c r="H320" s="128" t="s">
        <v>2885</v>
      </c>
      <c r="I320" s="125">
        <v>1</v>
      </c>
      <c r="J320" s="132" t="s">
        <v>946</v>
      </c>
      <c r="K320" s="138" t="s">
        <v>6</v>
      </c>
      <c r="L320" s="140" t="s">
        <v>983</v>
      </c>
      <c r="M320" s="132" t="str">
        <f>VLOOKUP(L320,CódigosRetorno!$A$2:$B$2080,2,FALSE)</f>
        <v>El dato ingresado en TaxAmount no cumple con el formato establecido</v>
      </c>
      <c r="N320" s="141" t="s">
        <v>9</v>
      </c>
      <c r="O320" s="353"/>
    </row>
    <row r="321" spans="1:15" s="332" customFormat="1" ht="36" x14ac:dyDescent="0.25">
      <c r="A321" s="353"/>
      <c r="B321" s="1010"/>
      <c r="C321" s="1011"/>
      <c r="D321" s="1010"/>
      <c r="E321" s="1010"/>
      <c r="F321" s="125" t="s">
        <v>141</v>
      </c>
      <c r="G321" s="124" t="s">
        <v>303</v>
      </c>
      <c r="H321" s="91" t="s">
        <v>1353</v>
      </c>
      <c r="I321" s="125">
        <v>1</v>
      </c>
      <c r="J321" s="134" t="s">
        <v>1376</v>
      </c>
      <c r="K321" s="138" t="s">
        <v>6</v>
      </c>
      <c r="L321" s="140" t="s">
        <v>939</v>
      </c>
      <c r="M321" s="132" t="str">
        <f>VLOOKUP(L321,CódigosRetorno!$A$2:$B$2080,2,FALSE)</f>
        <v>La moneda debe ser la misma en todo el documento. Salvo las percepciones que sólo son en moneda nacional</v>
      </c>
      <c r="N321" s="131" t="s">
        <v>1080</v>
      </c>
      <c r="O321" s="353"/>
    </row>
    <row r="322" spans="1:15" s="332" customFormat="1" ht="24" x14ac:dyDescent="0.25">
      <c r="A322" s="353"/>
      <c r="B322" s="1010"/>
      <c r="C322" s="1011"/>
      <c r="D322" s="1010"/>
      <c r="E322" s="1010"/>
      <c r="F322" s="1001" t="s">
        <v>655</v>
      </c>
      <c r="G322" s="1014" t="s">
        <v>991</v>
      </c>
      <c r="H322" s="996" t="s">
        <v>2876</v>
      </c>
      <c r="I322" s="1001">
        <v>1</v>
      </c>
      <c r="J322" s="132" t="s">
        <v>599</v>
      </c>
      <c r="K322" s="124" t="s">
        <v>6</v>
      </c>
      <c r="L322" s="407" t="s">
        <v>1566</v>
      </c>
      <c r="M322" s="132" t="str">
        <f>VLOOKUP(L322,CódigosRetorno!$A$2:$B$2080,2,FALSE)</f>
        <v>El XML no contiene el tag o no existe información de código de tributo.</v>
      </c>
      <c r="N322" s="131" t="s">
        <v>9</v>
      </c>
      <c r="O322" s="353"/>
    </row>
    <row r="323" spans="1:15" s="332" customFormat="1" ht="24" x14ac:dyDescent="0.25">
      <c r="A323" s="353"/>
      <c r="B323" s="1010"/>
      <c r="C323" s="1011"/>
      <c r="D323" s="1010"/>
      <c r="E323" s="1010"/>
      <c r="F323" s="1010"/>
      <c r="G323" s="1015"/>
      <c r="H323" s="1011"/>
      <c r="I323" s="1010"/>
      <c r="J323" s="134" t="s">
        <v>1567</v>
      </c>
      <c r="K323" s="320" t="s">
        <v>6</v>
      </c>
      <c r="L323" s="382" t="s">
        <v>1568</v>
      </c>
      <c r="M323" s="132" t="str">
        <f>VLOOKUP(L323,CódigosRetorno!$A$2:$B$2080,2,FALSE)</f>
        <v>El dato ingresado como codigo de tributo global no corresponde al valor esperado.</v>
      </c>
      <c r="N323" s="131" t="s">
        <v>1436</v>
      </c>
      <c r="O323" s="353"/>
    </row>
    <row r="324" spans="1:15" s="332" customFormat="1" ht="24" x14ac:dyDescent="0.25">
      <c r="A324" s="353"/>
      <c r="B324" s="1010"/>
      <c r="C324" s="1011"/>
      <c r="D324" s="1010"/>
      <c r="E324" s="1010"/>
      <c r="F324" s="1010"/>
      <c r="G324" s="1015"/>
      <c r="H324" s="1011"/>
      <c r="I324" s="1002"/>
      <c r="J324" s="330" t="s">
        <v>1569</v>
      </c>
      <c r="K324" s="140" t="s">
        <v>6</v>
      </c>
      <c r="L324" s="140" t="s">
        <v>1570</v>
      </c>
      <c r="M324" s="132" t="str">
        <f>VLOOKUP(L324,CódigosRetorno!$A$2:$B$2080,2,FALSE)</f>
        <v>El código de tributo no debe repetirse a nivel de totales</v>
      </c>
      <c r="N324" s="121" t="s">
        <v>9</v>
      </c>
      <c r="O324" s="353"/>
    </row>
    <row r="325" spans="1:15" s="332" customFormat="1" ht="24" x14ac:dyDescent="0.25">
      <c r="A325" s="353"/>
      <c r="B325" s="1010"/>
      <c r="C325" s="1011"/>
      <c r="D325" s="1010"/>
      <c r="E325" s="1010"/>
      <c r="F325" s="131"/>
      <c r="G325" s="131" t="s">
        <v>1443</v>
      </c>
      <c r="H325" s="132" t="s">
        <v>1113</v>
      </c>
      <c r="I325" s="131" t="s">
        <v>2411</v>
      </c>
      <c r="J325" s="132" t="s">
        <v>1444</v>
      </c>
      <c r="K325" s="124" t="s">
        <v>203</v>
      </c>
      <c r="L325" s="138" t="s">
        <v>1115</v>
      </c>
      <c r="M325" s="132" t="str">
        <f>VLOOKUP(L325,CódigosRetorno!$A$2:$B$2080,2,FALSE)</f>
        <v>El dato ingresado como atributo @schemeName es incorrecto.</v>
      </c>
      <c r="N325" s="141" t="s">
        <v>9</v>
      </c>
      <c r="O325" s="353"/>
    </row>
    <row r="326" spans="1:15" s="332" customFormat="1" ht="24" x14ac:dyDescent="0.25">
      <c r="A326" s="353"/>
      <c r="B326" s="1010"/>
      <c r="C326" s="1011"/>
      <c r="D326" s="1010"/>
      <c r="E326" s="1010"/>
      <c r="F326" s="131"/>
      <c r="G326" s="131" t="s">
        <v>1045</v>
      </c>
      <c r="H326" s="132" t="s">
        <v>1046</v>
      </c>
      <c r="I326" s="131" t="s">
        <v>2411</v>
      </c>
      <c r="J326" s="132" t="s">
        <v>1047</v>
      </c>
      <c r="K326" s="124" t="s">
        <v>203</v>
      </c>
      <c r="L326" s="138" t="s">
        <v>1048</v>
      </c>
      <c r="M326" s="132" t="str">
        <f>VLOOKUP(L326,CódigosRetorno!$A$2:$B$2080,2,FALSE)</f>
        <v>El dato ingresado como atributo @schemeAgencyName es incorrecto.</v>
      </c>
      <c r="N326" s="141" t="s">
        <v>9</v>
      </c>
      <c r="O326" s="353"/>
    </row>
    <row r="327" spans="1:15" s="332" customFormat="1" ht="48" x14ac:dyDescent="0.25">
      <c r="A327" s="353"/>
      <c r="B327" s="1010"/>
      <c r="C327" s="1011"/>
      <c r="D327" s="1010"/>
      <c r="E327" s="1010"/>
      <c r="F327" s="131"/>
      <c r="G327" s="131" t="s">
        <v>1472</v>
      </c>
      <c r="H327" s="91" t="s">
        <v>1117</v>
      </c>
      <c r="I327" s="131" t="s">
        <v>2411</v>
      </c>
      <c r="J327" s="132" t="s">
        <v>1446</v>
      </c>
      <c r="K327" s="138" t="s">
        <v>203</v>
      </c>
      <c r="L327" s="140" t="s">
        <v>1119</v>
      </c>
      <c r="M327" s="132" t="str">
        <f>VLOOKUP(L327,CódigosRetorno!$A$2:$B$2080,2,FALSE)</f>
        <v>El dato ingresado como atributo @schemeURI es incorrecto.</v>
      </c>
      <c r="N327" s="141" t="s">
        <v>9</v>
      </c>
      <c r="O327" s="353"/>
    </row>
    <row r="328" spans="1:15" s="332" customFormat="1" ht="24" x14ac:dyDescent="0.25">
      <c r="A328" s="353"/>
      <c r="B328" s="1010"/>
      <c r="C328" s="1011"/>
      <c r="D328" s="1010"/>
      <c r="E328" s="1010"/>
      <c r="F328" s="1001" t="s">
        <v>1447</v>
      </c>
      <c r="G328" s="1014" t="s">
        <v>991</v>
      </c>
      <c r="H328" s="1012" t="s">
        <v>2880</v>
      </c>
      <c r="I328" s="1001">
        <v>1</v>
      </c>
      <c r="J328" s="132" t="s">
        <v>599</v>
      </c>
      <c r="K328" s="138" t="s">
        <v>6</v>
      </c>
      <c r="L328" s="140" t="s">
        <v>1574</v>
      </c>
      <c r="M328" s="132" t="str">
        <f>VLOOKUP(L328,CódigosRetorno!$A$2:$B$2080,2,FALSE)</f>
        <v>El XML no contiene el tag TaxScheme Name de impuestos globales</v>
      </c>
      <c r="N328" s="131" t="s">
        <v>9</v>
      </c>
      <c r="O328" s="353"/>
    </row>
    <row r="329" spans="1:15" s="332" customFormat="1" ht="24" x14ac:dyDescent="0.25">
      <c r="A329" s="353"/>
      <c r="B329" s="1010"/>
      <c r="C329" s="1011"/>
      <c r="D329" s="1010"/>
      <c r="E329" s="1010"/>
      <c r="F329" s="1010"/>
      <c r="G329" s="1015"/>
      <c r="H329" s="1021"/>
      <c r="I329" s="1002"/>
      <c r="J329" s="134" t="s">
        <v>1575</v>
      </c>
      <c r="K329" s="138" t="s">
        <v>6</v>
      </c>
      <c r="L329" s="140" t="s">
        <v>1576</v>
      </c>
      <c r="M329" s="132" t="str">
        <f>VLOOKUP(L329,CódigosRetorno!$A$2:$B$2080,2,FALSE)</f>
        <v>El valor del tag nombre del tributo no corresponde al esperado.</v>
      </c>
      <c r="N329" s="131" t="s">
        <v>1436</v>
      </c>
      <c r="O329" s="353"/>
    </row>
    <row r="330" spans="1:15" s="332" customFormat="1" ht="24" x14ac:dyDescent="0.25">
      <c r="A330" s="353"/>
      <c r="B330" s="1010"/>
      <c r="C330" s="1011"/>
      <c r="D330" s="1010"/>
      <c r="E330" s="1010"/>
      <c r="F330" s="1001" t="s">
        <v>141</v>
      </c>
      <c r="G330" s="1014" t="s">
        <v>991</v>
      </c>
      <c r="H330" s="1012" t="s">
        <v>2881</v>
      </c>
      <c r="I330" s="1001">
        <v>1</v>
      </c>
      <c r="J330" s="132" t="s">
        <v>599</v>
      </c>
      <c r="K330" s="138" t="s">
        <v>6</v>
      </c>
      <c r="L330" s="140" t="s">
        <v>1578</v>
      </c>
      <c r="M330" s="132" t="str">
        <f>VLOOKUP(L330,CódigosRetorno!$A$2:$B$2080,2,FALSE)</f>
        <v>El XML no contiene el tag código de tributo internacional de impuestos globales</v>
      </c>
      <c r="N330" s="131" t="s">
        <v>9</v>
      </c>
      <c r="O330" s="353"/>
    </row>
    <row r="331" spans="1:15" s="332" customFormat="1" ht="36" x14ac:dyDescent="0.25">
      <c r="A331" s="353"/>
      <c r="B331" s="1002"/>
      <c r="C331" s="1011"/>
      <c r="D331" s="1010"/>
      <c r="E331" s="1010"/>
      <c r="F331" s="1010"/>
      <c r="G331" s="1015"/>
      <c r="H331" s="1021"/>
      <c r="I331" s="1002"/>
      <c r="J331" s="134" t="s">
        <v>1579</v>
      </c>
      <c r="K331" s="138" t="s">
        <v>6</v>
      </c>
      <c r="L331" s="140" t="s">
        <v>1580</v>
      </c>
      <c r="M331" s="132" t="str">
        <f>VLOOKUP(L331,CódigosRetorno!$A$2:$B$2080,2,FALSE)</f>
        <v>El valor del tag codigo de tributo internacional no corresponde al esperado.</v>
      </c>
      <c r="N331" s="131" t="s">
        <v>1436</v>
      </c>
      <c r="O331" s="353"/>
    </row>
    <row r="332" spans="1:15" s="332" customFormat="1" ht="24" x14ac:dyDescent="0.25">
      <c r="A332" s="353"/>
      <c r="B332" s="1000" t="s">
        <v>2886</v>
      </c>
      <c r="C332" s="1047" t="s">
        <v>2508</v>
      </c>
      <c r="D332" s="1016" t="s">
        <v>60</v>
      </c>
      <c r="E332" s="1001" t="s">
        <v>179</v>
      </c>
      <c r="F332" s="1000" t="s">
        <v>295</v>
      </c>
      <c r="G332" s="1016" t="s">
        <v>1496</v>
      </c>
      <c r="H332" s="1047" t="s">
        <v>2887</v>
      </c>
      <c r="I332" s="1001"/>
      <c r="J332" s="134" t="s">
        <v>1409</v>
      </c>
      <c r="K332" s="138" t="s">
        <v>6</v>
      </c>
      <c r="L332" s="140" t="s">
        <v>1544</v>
      </c>
      <c r="M332" s="132" t="str">
        <f>VLOOKUP(L332,CódigosRetorno!$A$2:$B$2080,2,FALSE)</f>
        <v>El XML no contiene el tag o no existe información de total valor de venta globales</v>
      </c>
      <c r="N332" s="141" t="s">
        <v>9</v>
      </c>
      <c r="O332" s="353"/>
    </row>
    <row r="333" spans="1:15" s="332" customFormat="1" ht="36" x14ac:dyDescent="0.25">
      <c r="A333" s="353"/>
      <c r="B333" s="1000"/>
      <c r="C333" s="1047"/>
      <c r="D333" s="1016"/>
      <c r="E333" s="1010"/>
      <c r="F333" s="1000"/>
      <c r="G333" s="1016"/>
      <c r="H333" s="1047"/>
      <c r="I333" s="1010"/>
      <c r="J333" s="132" t="s">
        <v>946</v>
      </c>
      <c r="K333" s="124" t="s">
        <v>6</v>
      </c>
      <c r="L333" s="138" t="s">
        <v>1545</v>
      </c>
      <c r="M333" s="132" t="str">
        <f>VLOOKUP(L333,CódigosRetorno!$A$2:$B$2080,2,FALSE)</f>
        <v>El dato ingresado en el total valor de venta globales no cumple con el formato establecido</v>
      </c>
      <c r="N333" s="141" t="s">
        <v>9</v>
      </c>
      <c r="O333" s="353"/>
    </row>
    <row r="334" spans="1:15" s="332" customFormat="1" ht="108" x14ac:dyDescent="0.25">
      <c r="A334" s="353"/>
      <c r="B334" s="1000"/>
      <c r="C334" s="1047"/>
      <c r="D334" s="1016"/>
      <c r="E334" s="1010"/>
      <c r="F334" s="1000"/>
      <c r="G334" s="1016"/>
      <c r="H334" s="1047"/>
      <c r="I334" s="1010"/>
      <c r="J334" s="132" t="s">
        <v>2888</v>
      </c>
      <c r="K334" s="562" t="s">
        <v>6</v>
      </c>
      <c r="L334" s="562" t="s">
        <v>1597</v>
      </c>
      <c r="M334" s="132" t="str">
        <f>VLOOKUP(L334,CódigosRetorno!$A$2:$B$2080,2,FALSE)</f>
        <v>La sumatoria del total valor de venta - operaciones gravadas de línea no corresponden al total</v>
      </c>
      <c r="N334" s="141" t="s">
        <v>9</v>
      </c>
      <c r="O334" s="353"/>
    </row>
    <row r="335" spans="1:15" s="332" customFormat="1" ht="108" x14ac:dyDescent="0.25">
      <c r="A335" s="353"/>
      <c r="B335" s="1000"/>
      <c r="C335" s="1047"/>
      <c r="D335" s="1016"/>
      <c r="E335" s="1010"/>
      <c r="F335" s="1000"/>
      <c r="G335" s="1016"/>
      <c r="H335" s="1047"/>
      <c r="I335" s="1010"/>
      <c r="J335" s="132" t="s">
        <v>2889</v>
      </c>
      <c r="K335" s="124" t="s">
        <v>203</v>
      </c>
      <c r="L335" s="140" t="s">
        <v>2509</v>
      </c>
      <c r="M335" s="132" t="str">
        <f>VLOOKUP(L335,CódigosRetorno!$A$2:$B$2080,2,FALSE)</f>
        <v>La sumatoria del total valor de venta - operaciones gravadas de línea no corresponden al total</v>
      </c>
      <c r="N335" s="141"/>
      <c r="O335" s="353"/>
    </row>
    <row r="336" spans="1:15" s="332" customFormat="1" ht="108" x14ac:dyDescent="0.25">
      <c r="A336" s="353"/>
      <c r="B336" s="1000"/>
      <c r="C336" s="1047"/>
      <c r="D336" s="1016"/>
      <c r="E336" s="1010"/>
      <c r="F336" s="1000"/>
      <c r="G336" s="1016"/>
      <c r="H336" s="1047"/>
      <c r="I336" s="1002"/>
      <c r="J336" s="132" t="s">
        <v>2890</v>
      </c>
      <c r="K336" s="564" t="s">
        <v>6</v>
      </c>
      <c r="L336" s="562" t="s">
        <v>1599</v>
      </c>
      <c r="M336" s="132" t="str">
        <f>VLOOKUP(L336,CódigosRetorno!$A$2:$B$2080,2,FALSE)</f>
        <v>La sumatoria del total valor de venta - IVAP de línea no corresponden al total</v>
      </c>
      <c r="N336" s="141" t="s">
        <v>9</v>
      </c>
      <c r="O336" s="353"/>
    </row>
    <row r="337" spans="1:15" s="332" customFormat="1" ht="108" x14ac:dyDescent="0.25">
      <c r="A337" s="353"/>
      <c r="B337" s="1000"/>
      <c r="C337" s="1047"/>
      <c r="D337" s="1016"/>
      <c r="E337" s="1010"/>
      <c r="F337" s="131"/>
      <c r="G337" s="124"/>
      <c r="H337" s="134"/>
      <c r="I337" s="127"/>
      <c r="J337" s="132" t="s">
        <v>2891</v>
      </c>
      <c r="K337" s="124" t="s">
        <v>203</v>
      </c>
      <c r="L337" s="140" t="s">
        <v>2510</v>
      </c>
      <c r="M337" s="132" t="str">
        <f>VLOOKUP(L337,CódigosRetorno!$A$2:$B$2080,2,FALSE)</f>
        <v>La sumatoria del total valor de venta - IVAP de línea no corresponden al total</v>
      </c>
      <c r="N337" s="141" t="s">
        <v>9</v>
      </c>
      <c r="O337" s="353"/>
    </row>
    <row r="338" spans="1:15" s="332" customFormat="1" ht="36" x14ac:dyDescent="0.25">
      <c r="A338" s="353"/>
      <c r="B338" s="1000"/>
      <c r="C338" s="1047"/>
      <c r="D338" s="1016"/>
      <c r="E338" s="1010"/>
      <c r="F338" s="131" t="s">
        <v>141</v>
      </c>
      <c r="G338" s="124" t="s">
        <v>303</v>
      </c>
      <c r="H338" s="91" t="s">
        <v>1353</v>
      </c>
      <c r="I338" s="131"/>
      <c r="J338" s="134" t="s">
        <v>1376</v>
      </c>
      <c r="K338" s="138" t="s">
        <v>6</v>
      </c>
      <c r="L338" s="140" t="s">
        <v>939</v>
      </c>
      <c r="M338" s="132" t="str">
        <f>VLOOKUP(L338,CódigosRetorno!$A$2:$B$2080,2,FALSE)</f>
        <v>La moneda debe ser la misma en todo el documento. Salvo las percepciones que sólo son en moneda nacional</v>
      </c>
      <c r="N338" s="141" t="s">
        <v>9</v>
      </c>
      <c r="O338" s="353"/>
    </row>
    <row r="339" spans="1:15" s="332" customFormat="1" ht="36" x14ac:dyDescent="0.25">
      <c r="A339" s="353"/>
      <c r="B339" s="1000"/>
      <c r="C339" s="1047"/>
      <c r="D339" s="1016"/>
      <c r="E339" s="1010"/>
      <c r="F339" s="1000" t="s">
        <v>295</v>
      </c>
      <c r="G339" s="1016" t="s">
        <v>1496</v>
      </c>
      <c r="H339" s="1047" t="s">
        <v>2892</v>
      </c>
      <c r="I339" s="1001"/>
      <c r="J339" s="132" t="s">
        <v>946</v>
      </c>
      <c r="K339" s="138" t="s">
        <v>6</v>
      </c>
      <c r="L339" s="140" t="s">
        <v>983</v>
      </c>
      <c r="M339" s="132" t="str">
        <f>VLOOKUP(L339,CódigosRetorno!$A$2:$B$2080,2,FALSE)</f>
        <v>El dato ingresado en TaxAmount no cumple con el formato establecido</v>
      </c>
      <c r="N339" s="141" t="s">
        <v>9</v>
      </c>
      <c r="O339" s="353"/>
    </row>
    <row r="340" spans="1:15" s="332" customFormat="1" ht="144" x14ac:dyDescent="0.25">
      <c r="A340" s="353"/>
      <c r="B340" s="1000"/>
      <c r="C340" s="1047"/>
      <c r="D340" s="1016"/>
      <c r="E340" s="1010"/>
      <c r="F340" s="1000"/>
      <c r="G340" s="1016"/>
      <c r="H340" s="1047"/>
      <c r="I340" s="1010"/>
      <c r="J340" s="636" t="s">
        <v>8259</v>
      </c>
      <c r="K340" s="641" t="s">
        <v>6</v>
      </c>
      <c r="L340" s="637" t="s">
        <v>1601</v>
      </c>
      <c r="M340" s="638" t="str">
        <f>VLOOKUP(L340,CódigosRetorno!$A$2:$B$2080,2,FALSE)</f>
        <v>El cálculo del IGV es Incorrecto</v>
      </c>
      <c r="N340" s="646" t="s">
        <v>9</v>
      </c>
      <c r="O340" s="353"/>
    </row>
    <row r="341" spans="1:15" s="332" customFormat="1" ht="120" x14ac:dyDescent="0.25">
      <c r="A341" s="353"/>
      <c r="B341" s="1000"/>
      <c r="C341" s="1047"/>
      <c r="D341" s="1016"/>
      <c r="E341" s="1010"/>
      <c r="F341" s="1000"/>
      <c r="G341" s="1016"/>
      <c r="H341" s="1047"/>
      <c r="I341" s="1010"/>
      <c r="J341" s="636" t="s">
        <v>8254</v>
      </c>
      <c r="K341" s="637" t="s">
        <v>6</v>
      </c>
      <c r="L341" s="637" t="s">
        <v>1603</v>
      </c>
      <c r="M341" s="638" t="str">
        <f>VLOOKUP(L341,CódigosRetorno!$A$2:$B$2080,2,FALSE)</f>
        <v>La tasa del IGV debe ser la misma en todas las líneas o ítems del documento y debe corresponder con una tasa vigente.</v>
      </c>
      <c r="N341" s="646" t="s">
        <v>9</v>
      </c>
      <c r="O341" s="353"/>
    </row>
    <row r="342" spans="1:15" s="332" customFormat="1" ht="93" customHeight="1" x14ac:dyDescent="0.25">
      <c r="A342" s="353"/>
      <c r="B342" s="1000"/>
      <c r="C342" s="1047"/>
      <c r="D342" s="1016"/>
      <c r="E342" s="1010"/>
      <c r="F342" s="1000"/>
      <c r="G342" s="1016"/>
      <c r="H342" s="1047"/>
      <c r="I342" s="1010"/>
      <c r="J342" s="636" t="s">
        <v>8256</v>
      </c>
      <c r="K342" s="637" t="s">
        <v>203</v>
      </c>
      <c r="L342" s="644" t="s">
        <v>2511</v>
      </c>
      <c r="M342" s="638" t="str">
        <f>VLOOKUP(L342,CódigosRetorno!$A$2:$B$2080,2,FALSE)</f>
        <v>El cálculo del IGV es Incorrecto</v>
      </c>
      <c r="N342" s="646" t="s">
        <v>9</v>
      </c>
      <c r="O342" s="353"/>
    </row>
    <row r="343" spans="1:15" s="332" customFormat="1" ht="132" x14ac:dyDescent="0.25">
      <c r="A343" s="353"/>
      <c r="B343" s="1000"/>
      <c r="C343" s="1047"/>
      <c r="D343" s="1016"/>
      <c r="E343" s="1010"/>
      <c r="F343" s="1000"/>
      <c r="G343" s="1016"/>
      <c r="H343" s="1047"/>
      <c r="I343" s="1010"/>
      <c r="J343" s="636" t="s">
        <v>8255</v>
      </c>
      <c r="K343" s="637" t="s">
        <v>6</v>
      </c>
      <c r="L343" s="637" t="s">
        <v>1603</v>
      </c>
      <c r="M343" s="638" t="str">
        <f>VLOOKUP(L343,CódigosRetorno!$A$2:$B$2080,2,FALSE)</f>
        <v>La tasa del IGV debe ser la misma en todas las líneas o ítems del documento y debe corresponder con una tasa vigente.</v>
      </c>
      <c r="N343" s="639" t="s">
        <v>9</v>
      </c>
      <c r="O343" s="353"/>
    </row>
    <row r="344" spans="1:15" s="332" customFormat="1" ht="84" x14ac:dyDescent="0.25">
      <c r="A344" s="353"/>
      <c r="B344" s="1000"/>
      <c r="C344" s="1047"/>
      <c r="D344" s="1016"/>
      <c r="E344" s="1010"/>
      <c r="F344" s="1000"/>
      <c r="G344" s="1016"/>
      <c r="H344" s="1047"/>
      <c r="I344" s="1010"/>
      <c r="J344" s="638" t="s">
        <v>8262</v>
      </c>
      <c r="K344" s="637" t="s">
        <v>203</v>
      </c>
      <c r="L344" s="637" t="s">
        <v>7872</v>
      </c>
      <c r="M344" s="638" t="str">
        <f>VLOOKUP(L344,CódigosRetorno!$A$2:$B$2080,2,FALSE)</f>
        <v>El emisor no se encuentra en el Padrón de Tasa especial del IGV - Restaurantes y hoteles</v>
      </c>
      <c r="N344" s="642" t="s">
        <v>2513</v>
      </c>
      <c r="O344" s="353"/>
    </row>
    <row r="345" spans="1:15" s="332" customFormat="1" ht="72" x14ac:dyDescent="0.25">
      <c r="A345" s="353"/>
      <c r="B345" s="1000"/>
      <c r="C345" s="1047"/>
      <c r="D345" s="1016"/>
      <c r="E345" s="1010"/>
      <c r="F345" s="1000"/>
      <c r="G345" s="1016"/>
      <c r="H345" s="1047"/>
      <c r="I345" s="1010"/>
      <c r="J345" s="132" t="s">
        <v>2893</v>
      </c>
      <c r="K345" s="562" t="s">
        <v>6</v>
      </c>
      <c r="L345" s="562" t="s">
        <v>1606</v>
      </c>
      <c r="M345" s="132" t="str">
        <f>VLOOKUP(L345,CódigosRetorno!$A$2:$B$2080,2,FALSE)</f>
        <v>El importe del IVAP no corresponden al determinado por la informacion consignada.</v>
      </c>
      <c r="N345" s="131" t="s">
        <v>9</v>
      </c>
      <c r="O345" s="353"/>
    </row>
    <row r="346" spans="1:15" s="332" customFormat="1" ht="84" x14ac:dyDescent="0.25">
      <c r="A346" s="353"/>
      <c r="B346" s="1000"/>
      <c r="C346" s="1047"/>
      <c r="D346" s="1016"/>
      <c r="E346" s="1010"/>
      <c r="F346" s="1000"/>
      <c r="G346" s="1016"/>
      <c r="H346" s="1047"/>
      <c r="I346" s="1002"/>
      <c r="J346" s="132" t="s">
        <v>2894</v>
      </c>
      <c r="K346" s="138" t="s">
        <v>203</v>
      </c>
      <c r="L346" s="140" t="s">
        <v>986</v>
      </c>
      <c r="M346" s="132" t="str">
        <f>VLOOKUP(L346,CódigosRetorno!$A$2:$B$2080,2,FALSE)</f>
        <v>El importe del IVAP no corresponden al determinado por la informacion consignada.</v>
      </c>
      <c r="N346" s="131" t="s">
        <v>9</v>
      </c>
      <c r="O346" s="353"/>
    </row>
    <row r="347" spans="1:15" s="332" customFormat="1" ht="36" x14ac:dyDescent="0.25">
      <c r="A347" s="353"/>
      <c r="B347" s="1000"/>
      <c r="C347" s="1047"/>
      <c r="D347" s="1016"/>
      <c r="E347" s="1010"/>
      <c r="F347" s="131" t="s">
        <v>141</v>
      </c>
      <c r="G347" s="124" t="s">
        <v>303</v>
      </c>
      <c r="H347" s="91" t="s">
        <v>1353</v>
      </c>
      <c r="I347" s="131"/>
      <c r="J347" s="134" t="s">
        <v>1376</v>
      </c>
      <c r="K347" s="138" t="s">
        <v>6</v>
      </c>
      <c r="L347" s="140" t="s">
        <v>939</v>
      </c>
      <c r="M347" s="132" t="str">
        <f>VLOOKUP(L347,CódigosRetorno!$A$2:$B$2080,2,FALSE)</f>
        <v>La moneda debe ser la misma en todo el documento. Salvo las percepciones que sólo son en moneda nacional</v>
      </c>
      <c r="N347" s="131" t="s">
        <v>9</v>
      </c>
      <c r="O347" s="353"/>
    </row>
    <row r="348" spans="1:15" s="332" customFormat="1" ht="24" x14ac:dyDescent="0.25">
      <c r="A348" s="353"/>
      <c r="B348" s="1000"/>
      <c r="C348" s="1047"/>
      <c r="D348" s="1016"/>
      <c r="E348" s="1010"/>
      <c r="F348" s="1000" t="s">
        <v>655</v>
      </c>
      <c r="G348" s="1016" t="s">
        <v>991</v>
      </c>
      <c r="H348" s="995" t="s">
        <v>2876</v>
      </c>
      <c r="I348" s="1001"/>
      <c r="J348" s="132" t="s">
        <v>599</v>
      </c>
      <c r="K348" s="124" t="s">
        <v>6</v>
      </c>
      <c r="L348" s="76" t="s">
        <v>1566</v>
      </c>
      <c r="M348" s="132" t="str">
        <f>VLOOKUP(L348,CódigosRetorno!$A$2:$B$2080,2,FALSE)</f>
        <v>El XML no contiene el tag o no existe información de código de tributo.</v>
      </c>
      <c r="N348" s="131" t="s">
        <v>9</v>
      </c>
      <c r="O348" s="353"/>
    </row>
    <row r="349" spans="1:15" s="332" customFormat="1" ht="24" x14ac:dyDescent="0.25">
      <c r="A349" s="353"/>
      <c r="B349" s="1000"/>
      <c r="C349" s="1047"/>
      <c r="D349" s="1016"/>
      <c r="E349" s="1010"/>
      <c r="F349" s="1000"/>
      <c r="G349" s="1016"/>
      <c r="H349" s="995"/>
      <c r="I349" s="1010"/>
      <c r="J349" s="134" t="s">
        <v>1567</v>
      </c>
      <c r="K349" s="138" t="s">
        <v>6</v>
      </c>
      <c r="L349" s="140" t="s">
        <v>1568</v>
      </c>
      <c r="M349" s="132" t="str">
        <f>VLOOKUP(L349,CódigosRetorno!$A$2:$B$2080,2,FALSE)</f>
        <v>El dato ingresado como codigo de tributo global no corresponde al valor esperado.</v>
      </c>
      <c r="N349" s="131" t="s">
        <v>1436</v>
      </c>
      <c r="O349" s="353"/>
    </row>
    <row r="350" spans="1:15" s="332" customFormat="1" ht="24" x14ac:dyDescent="0.25">
      <c r="A350" s="353"/>
      <c r="B350" s="1000"/>
      <c r="C350" s="1047"/>
      <c r="D350" s="1016"/>
      <c r="E350" s="1010"/>
      <c r="F350" s="1000"/>
      <c r="G350" s="1016"/>
      <c r="H350" s="995"/>
      <c r="I350" s="1010"/>
      <c r="J350" s="330" t="s">
        <v>1569</v>
      </c>
      <c r="K350" s="140" t="s">
        <v>6</v>
      </c>
      <c r="L350" s="140" t="s">
        <v>1570</v>
      </c>
      <c r="M350" s="132" t="str">
        <f>VLOOKUP(L350,CódigosRetorno!$A$2:$B$2080,2,FALSE)</f>
        <v>El código de tributo no debe repetirse a nivel de totales</v>
      </c>
      <c r="N350" s="121" t="s">
        <v>9</v>
      </c>
      <c r="O350" s="353"/>
    </row>
    <row r="351" spans="1:15" s="332" customFormat="1" ht="48" x14ac:dyDescent="0.25">
      <c r="A351" s="353"/>
      <c r="B351" s="1000"/>
      <c r="C351" s="1047"/>
      <c r="D351" s="1016"/>
      <c r="E351" s="1010"/>
      <c r="F351" s="1000"/>
      <c r="G351" s="1016"/>
      <c r="H351" s="995"/>
      <c r="I351" s="1010"/>
      <c r="J351" s="132" t="s">
        <v>2895</v>
      </c>
      <c r="K351" s="138" t="s">
        <v>6</v>
      </c>
      <c r="L351" s="140" t="s">
        <v>1572</v>
      </c>
      <c r="M351" s="132" t="str">
        <f>VLOOKUP(L351,CódigosRetorno!$A$2:$B$2080,2,FALSE)</f>
        <v>El dato ingresado como codigo de tributo global es invalido para tipo de operación.</v>
      </c>
      <c r="N351" s="141" t="s">
        <v>9</v>
      </c>
      <c r="O351" s="353"/>
    </row>
    <row r="352" spans="1:15" s="332" customFormat="1" ht="48" x14ac:dyDescent="0.25">
      <c r="A352" s="353"/>
      <c r="B352" s="1000"/>
      <c r="C352" s="1047"/>
      <c r="D352" s="1016"/>
      <c r="E352" s="1010"/>
      <c r="F352" s="1000"/>
      <c r="G352" s="1016"/>
      <c r="H352" s="995"/>
      <c r="I352" s="1002"/>
      <c r="J352" s="132" t="s">
        <v>2896</v>
      </c>
      <c r="K352" s="138" t="s">
        <v>6</v>
      </c>
      <c r="L352" s="140" t="s">
        <v>1572</v>
      </c>
      <c r="M352" s="132" t="str">
        <f>VLOOKUP(L352,CódigosRetorno!$A$2:$B$2080,2,FALSE)</f>
        <v>El dato ingresado como codigo de tributo global es invalido para tipo de operación.</v>
      </c>
      <c r="N352" s="141" t="s">
        <v>9</v>
      </c>
      <c r="O352" s="353"/>
    </row>
    <row r="353" spans="1:15" s="332" customFormat="1" ht="24" x14ac:dyDescent="0.25">
      <c r="A353" s="353"/>
      <c r="B353" s="1000"/>
      <c r="C353" s="1047"/>
      <c r="D353" s="1016"/>
      <c r="E353" s="1010"/>
      <c r="F353" s="1000"/>
      <c r="G353" s="131" t="s">
        <v>1443</v>
      </c>
      <c r="H353" s="132" t="s">
        <v>1113</v>
      </c>
      <c r="I353" s="131"/>
      <c r="J353" s="132" t="s">
        <v>1444</v>
      </c>
      <c r="K353" s="124" t="s">
        <v>203</v>
      </c>
      <c r="L353" s="138" t="s">
        <v>1115</v>
      </c>
      <c r="M353" s="132" t="str">
        <f>VLOOKUP(L353,CódigosRetorno!$A$2:$B$2080,2,FALSE)</f>
        <v>El dato ingresado como atributo @schemeName es incorrecto.</v>
      </c>
      <c r="N353" s="141" t="s">
        <v>9</v>
      </c>
      <c r="O353" s="353"/>
    </row>
    <row r="354" spans="1:15" s="332" customFormat="1" ht="24" x14ac:dyDescent="0.25">
      <c r="A354" s="353"/>
      <c r="B354" s="1000"/>
      <c r="C354" s="1047"/>
      <c r="D354" s="1016"/>
      <c r="E354" s="1010"/>
      <c r="F354" s="1000"/>
      <c r="G354" s="131" t="s">
        <v>1045</v>
      </c>
      <c r="H354" s="132" t="s">
        <v>1046</v>
      </c>
      <c r="I354" s="131"/>
      <c r="J354" s="132" t="s">
        <v>1047</v>
      </c>
      <c r="K354" s="124" t="s">
        <v>203</v>
      </c>
      <c r="L354" s="138" t="s">
        <v>1048</v>
      </c>
      <c r="M354" s="132" t="str">
        <f>VLOOKUP(L354,CódigosRetorno!$A$2:$B$2080,2,FALSE)</f>
        <v>El dato ingresado como atributo @schemeAgencyName es incorrecto.</v>
      </c>
      <c r="N354" s="141" t="s">
        <v>9</v>
      </c>
      <c r="O354" s="353"/>
    </row>
    <row r="355" spans="1:15" s="332" customFormat="1" ht="48" x14ac:dyDescent="0.25">
      <c r="A355" s="353"/>
      <c r="B355" s="1000"/>
      <c r="C355" s="1047"/>
      <c r="D355" s="1016"/>
      <c r="E355" s="1010"/>
      <c r="F355" s="1000"/>
      <c r="G355" s="131" t="s">
        <v>1472</v>
      </c>
      <c r="H355" s="91" t="s">
        <v>1117</v>
      </c>
      <c r="I355" s="131"/>
      <c r="J355" s="132" t="s">
        <v>1446</v>
      </c>
      <c r="K355" s="138" t="s">
        <v>203</v>
      </c>
      <c r="L355" s="140" t="s">
        <v>1119</v>
      </c>
      <c r="M355" s="132" t="str">
        <f>VLOOKUP(L355,CódigosRetorno!$A$2:$B$2080,2,FALSE)</f>
        <v>El dato ingresado como atributo @schemeURI es incorrecto.</v>
      </c>
      <c r="N355" s="141" t="s">
        <v>9</v>
      </c>
      <c r="O355" s="353"/>
    </row>
    <row r="356" spans="1:15" s="332" customFormat="1" ht="24" x14ac:dyDescent="0.25">
      <c r="A356" s="353"/>
      <c r="B356" s="1000"/>
      <c r="C356" s="1047"/>
      <c r="D356" s="1016"/>
      <c r="E356" s="1010"/>
      <c r="F356" s="1000" t="s">
        <v>1447</v>
      </c>
      <c r="G356" s="1016" t="s">
        <v>991</v>
      </c>
      <c r="H356" s="995" t="s">
        <v>2880</v>
      </c>
      <c r="I356" s="1001"/>
      <c r="J356" s="132" t="s">
        <v>599</v>
      </c>
      <c r="K356" s="138" t="s">
        <v>6</v>
      </c>
      <c r="L356" s="140" t="s">
        <v>1574</v>
      </c>
      <c r="M356" s="132" t="str">
        <f>VLOOKUP(L356,CódigosRetorno!$A$2:$B$2080,2,FALSE)</f>
        <v>El XML no contiene el tag TaxScheme Name de impuestos globales</v>
      </c>
      <c r="N356" s="131" t="s">
        <v>9</v>
      </c>
      <c r="O356" s="353"/>
    </row>
    <row r="357" spans="1:15" s="332" customFormat="1" ht="24" x14ac:dyDescent="0.25">
      <c r="A357" s="353"/>
      <c r="B357" s="1000"/>
      <c r="C357" s="1047"/>
      <c r="D357" s="1016"/>
      <c r="E357" s="1010"/>
      <c r="F357" s="1000"/>
      <c r="G357" s="1016"/>
      <c r="H357" s="995"/>
      <c r="I357" s="1002"/>
      <c r="J357" s="134" t="s">
        <v>1575</v>
      </c>
      <c r="K357" s="138" t="s">
        <v>6</v>
      </c>
      <c r="L357" s="140" t="s">
        <v>1576</v>
      </c>
      <c r="M357" s="132" t="str">
        <f>VLOOKUP(L357,CódigosRetorno!$A$2:$B$2080,2,FALSE)</f>
        <v>El valor del tag nombre del tributo no corresponde al esperado.</v>
      </c>
      <c r="N357" s="131" t="s">
        <v>1436</v>
      </c>
      <c r="O357" s="353"/>
    </row>
    <row r="358" spans="1:15" s="332" customFormat="1" ht="24" x14ac:dyDescent="0.25">
      <c r="A358" s="353"/>
      <c r="B358" s="1000"/>
      <c r="C358" s="1047"/>
      <c r="D358" s="1016"/>
      <c r="E358" s="1010"/>
      <c r="F358" s="1000" t="s">
        <v>141</v>
      </c>
      <c r="G358" s="1016"/>
      <c r="H358" s="995" t="s">
        <v>2881</v>
      </c>
      <c r="I358" s="1001"/>
      <c r="J358" s="132" t="s">
        <v>599</v>
      </c>
      <c r="K358" s="138" t="s">
        <v>6</v>
      </c>
      <c r="L358" s="140" t="s">
        <v>1578</v>
      </c>
      <c r="M358" s="132" t="str">
        <f>VLOOKUP(L358,CódigosRetorno!$A$2:$B$2080,2,FALSE)</f>
        <v>El XML no contiene el tag código de tributo internacional de impuestos globales</v>
      </c>
      <c r="N358" s="131" t="s">
        <v>9</v>
      </c>
      <c r="O358" s="353"/>
    </row>
    <row r="359" spans="1:15" s="332" customFormat="1" ht="36" x14ac:dyDescent="0.25">
      <c r="A359" s="353"/>
      <c r="B359" s="1000"/>
      <c r="C359" s="1047"/>
      <c r="D359" s="1016"/>
      <c r="E359" s="1002"/>
      <c r="F359" s="1000"/>
      <c r="G359" s="1016"/>
      <c r="H359" s="995"/>
      <c r="I359" s="1002"/>
      <c r="J359" s="134" t="s">
        <v>1579</v>
      </c>
      <c r="K359" s="138" t="s">
        <v>6</v>
      </c>
      <c r="L359" s="140" t="s">
        <v>1580</v>
      </c>
      <c r="M359" s="132" t="str">
        <f>VLOOKUP(L359,CódigosRetorno!$A$2:$B$2080,2,FALSE)</f>
        <v>El valor del tag codigo de tributo internacional no corresponde al esperado.</v>
      </c>
      <c r="N359" s="131" t="s">
        <v>1436</v>
      </c>
      <c r="O359" s="353"/>
    </row>
    <row r="360" spans="1:15" s="332" customFormat="1" ht="24" x14ac:dyDescent="0.25">
      <c r="A360" s="353"/>
      <c r="B360" s="1000" t="s">
        <v>2897</v>
      </c>
      <c r="C360" s="1047" t="s">
        <v>2898</v>
      </c>
      <c r="D360" s="1016" t="s">
        <v>60</v>
      </c>
      <c r="E360" s="1000" t="s">
        <v>179</v>
      </c>
      <c r="F360" s="1000" t="s">
        <v>295</v>
      </c>
      <c r="G360" s="1016" t="s">
        <v>1496</v>
      </c>
      <c r="H360" s="995" t="s">
        <v>2899</v>
      </c>
      <c r="I360" s="1001"/>
      <c r="J360" s="134" t="s">
        <v>1409</v>
      </c>
      <c r="K360" s="138" t="s">
        <v>6</v>
      </c>
      <c r="L360" s="140" t="s">
        <v>1544</v>
      </c>
      <c r="M360" s="132" t="str">
        <f>VLOOKUP(L360,CódigosRetorno!$A$2:$B$2080,2,FALSE)</f>
        <v>El XML no contiene el tag o no existe información de total valor de venta globales</v>
      </c>
      <c r="N360" s="141" t="s">
        <v>9</v>
      </c>
      <c r="O360" s="353"/>
    </row>
    <row r="361" spans="1:15" s="332" customFormat="1" ht="36" x14ac:dyDescent="0.25">
      <c r="A361" s="353"/>
      <c r="B361" s="1000"/>
      <c r="C361" s="1047"/>
      <c r="D361" s="1016"/>
      <c r="E361" s="1000"/>
      <c r="F361" s="1000"/>
      <c r="G361" s="1016"/>
      <c r="H361" s="995"/>
      <c r="I361" s="1010"/>
      <c r="J361" s="132" t="s">
        <v>946</v>
      </c>
      <c r="K361" s="124" t="s">
        <v>6</v>
      </c>
      <c r="L361" s="138" t="s">
        <v>1545</v>
      </c>
      <c r="M361" s="132" t="str">
        <f>VLOOKUP(L361,CódigosRetorno!$A$2:$B$2080,2,FALSE)</f>
        <v>El dato ingresado en el total valor de venta globales no cumple con el formato establecido</v>
      </c>
      <c r="N361" s="141" t="s">
        <v>9</v>
      </c>
      <c r="O361" s="353"/>
    </row>
    <row r="362" spans="1:15" s="332" customFormat="1" ht="120" x14ac:dyDescent="0.25">
      <c r="A362" s="353"/>
      <c r="B362" s="1000"/>
      <c r="C362" s="1047"/>
      <c r="D362" s="1016"/>
      <c r="E362" s="1000"/>
      <c r="F362" s="1000"/>
      <c r="G362" s="1016"/>
      <c r="H362" s="995"/>
      <c r="I362" s="1010"/>
      <c r="J362" s="132" t="s">
        <v>2900</v>
      </c>
      <c r="K362" s="564" t="s">
        <v>6</v>
      </c>
      <c r="L362" s="562" t="s">
        <v>1612</v>
      </c>
      <c r="M362" s="132" t="str">
        <f>VLOOKUP(L362,CódigosRetorno!$A$2:$B$2080,2,FALSE)</f>
        <v>La sumatoria del monto base - ISC de línea no corresponden al total</v>
      </c>
      <c r="N362" s="141" t="s">
        <v>9</v>
      </c>
      <c r="O362" s="353"/>
    </row>
    <row r="363" spans="1:15" s="332" customFormat="1" ht="120" x14ac:dyDescent="0.25">
      <c r="A363" s="353"/>
      <c r="B363" s="1000"/>
      <c r="C363" s="1047"/>
      <c r="D363" s="1016"/>
      <c r="E363" s="1000"/>
      <c r="F363" s="1000"/>
      <c r="G363" s="1016"/>
      <c r="H363" s="995"/>
      <c r="I363" s="1010"/>
      <c r="J363" s="132" t="s">
        <v>2901</v>
      </c>
      <c r="K363" s="124" t="s">
        <v>203</v>
      </c>
      <c r="L363" s="138" t="s">
        <v>2518</v>
      </c>
      <c r="M363" s="132" t="str">
        <f>VLOOKUP(L363,CódigosRetorno!$A$2:$B$2080,2,FALSE)</f>
        <v>La sumatoria del monto base - ISC de línea no corresponden al total</v>
      </c>
      <c r="N363" s="141" t="s">
        <v>9</v>
      </c>
      <c r="O363" s="353"/>
    </row>
    <row r="364" spans="1:15" s="332" customFormat="1" ht="72" x14ac:dyDescent="0.25">
      <c r="A364" s="353"/>
      <c r="B364" s="1000"/>
      <c r="C364" s="1047"/>
      <c r="D364" s="1016"/>
      <c r="E364" s="1000"/>
      <c r="F364" s="1000"/>
      <c r="G364" s="1016"/>
      <c r="H364" s="995"/>
      <c r="I364" s="1002"/>
      <c r="J364" s="132" t="s">
        <v>2902</v>
      </c>
      <c r="K364" s="564" t="s">
        <v>6</v>
      </c>
      <c r="L364" s="562" t="s">
        <v>1614</v>
      </c>
      <c r="M364" s="132" t="str">
        <f>VLOOKUP(L364,CódigosRetorno!$A$2:$B$2080,2,FALSE)</f>
        <v>La sumatoria del monto base - Otros tributos de línea no corresponden al total</v>
      </c>
      <c r="N364" s="141" t="s">
        <v>9</v>
      </c>
      <c r="O364" s="353"/>
    </row>
    <row r="365" spans="1:15" s="332" customFormat="1" ht="72" x14ac:dyDescent="0.25">
      <c r="A365" s="353"/>
      <c r="B365" s="1000"/>
      <c r="C365" s="1047"/>
      <c r="D365" s="1016"/>
      <c r="E365" s="1000"/>
      <c r="F365" s="131"/>
      <c r="G365" s="124"/>
      <c r="H365" s="132"/>
      <c r="I365" s="127"/>
      <c r="J365" s="132" t="s">
        <v>2903</v>
      </c>
      <c r="K365" s="124" t="s">
        <v>203</v>
      </c>
      <c r="L365" s="138" t="s">
        <v>2520</v>
      </c>
      <c r="M365" s="132" t="str">
        <f>VLOOKUP(L365,CódigosRetorno!$A$2:$B$2080,2,FALSE)</f>
        <v>La sumatoria del monto base - Otros tributos de línea no corresponden al total</v>
      </c>
      <c r="N365" s="141" t="s">
        <v>9</v>
      </c>
      <c r="O365" s="353"/>
    </row>
    <row r="366" spans="1:15" s="332" customFormat="1" ht="36" x14ac:dyDescent="0.25">
      <c r="A366" s="353"/>
      <c r="B366" s="1000"/>
      <c r="C366" s="1047"/>
      <c r="D366" s="1016"/>
      <c r="E366" s="1000"/>
      <c r="F366" s="131" t="s">
        <v>141</v>
      </c>
      <c r="G366" s="124" t="s">
        <v>303</v>
      </c>
      <c r="H366" s="91" t="s">
        <v>1353</v>
      </c>
      <c r="I366" s="131"/>
      <c r="J366" s="134" t="s">
        <v>1376</v>
      </c>
      <c r="K366" s="138" t="s">
        <v>6</v>
      </c>
      <c r="L366" s="140" t="s">
        <v>939</v>
      </c>
      <c r="M366" s="132" t="str">
        <f>VLOOKUP(L366,CódigosRetorno!$A$2:$B$2080,2,FALSE)</f>
        <v>La moneda debe ser la misma en todo el documento. Salvo las percepciones que sólo son en moneda nacional</v>
      </c>
      <c r="N366" s="131" t="s">
        <v>9</v>
      </c>
      <c r="O366" s="353"/>
    </row>
    <row r="367" spans="1:15" s="332" customFormat="1" ht="36" x14ac:dyDescent="0.25">
      <c r="A367" s="353"/>
      <c r="B367" s="1000"/>
      <c r="C367" s="1047"/>
      <c r="D367" s="1016"/>
      <c r="E367" s="1000"/>
      <c r="F367" s="1000" t="s">
        <v>295</v>
      </c>
      <c r="G367" s="1016" t="s">
        <v>1496</v>
      </c>
      <c r="H367" s="995" t="s">
        <v>2904</v>
      </c>
      <c r="I367" s="1001"/>
      <c r="J367" s="132" t="s">
        <v>946</v>
      </c>
      <c r="K367" s="138" t="s">
        <v>6</v>
      </c>
      <c r="L367" s="140" t="s">
        <v>983</v>
      </c>
      <c r="M367" s="132" t="str">
        <f>VLOOKUP(L367,CódigosRetorno!$A$2:$B$2080,2,FALSE)</f>
        <v>El dato ingresado en TaxAmount no cumple con el formato establecido</v>
      </c>
      <c r="N367" s="131" t="s">
        <v>9</v>
      </c>
      <c r="O367" s="353"/>
    </row>
    <row r="368" spans="1:15" s="332" customFormat="1" ht="108" x14ac:dyDescent="0.25">
      <c r="A368" s="353"/>
      <c r="B368" s="1000"/>
      <c r="C368" s="1047"/>
      <c r="D368" s="1016"/>
      <c r="E368" s="1000"/>
      <c r="F368" s="1000"/>
      <c r="G368" s="1016"/>
      <c r="H368" s="995"/>
      <c r="I368" s="1010"/>
      <c r="J368" s="132" t="s">
        <v>2905</v>
      </c>
      <c r="K368" s="564" t="s">
        <v>6</v>
      </c>
      <c r="L368" s="562" t="s">
        <v>1617</v>
      </c>
      <c r="M368" s="132" t="str">
        <f>VLOOKUP(L368,CódigosRetorno!$A$2:$B$2080,2,FALSE)</f>
        <v>La sumatoria del total del importe del tributo ISC de línea no corresponden al total</v>
      </c>
      <c r="N368" s="131" t="s">
        <v>9</v>
      </c>
      <c r="O368" s="353"/>
    </row>
    <row r="369" spans="1:15" s="332" customFormat="1" ht="120" x14ac:dyDescent="0.25">
      <c r="A369" s="353"/>
      <c r="B369" s="1000"/>
      <c r="C369" s="1047"/>
      <c r="D369" s="1016"/>
      <c r="E369" s="1000"/>
      <c r="F369" s="1000"/>
      <c r="G369" s="1016"/>
      <c r="H369" s="995"/>
      <c r="I369" s="1010"/>
      <c r="J369" s="132" t="s">
        <v>2906</v>
      </c>
      <c r="K369" s="124" t="s">
        <v>203</v>
      </c>
      <c r="L369" s="140" t="s">
        <v>2522</v>
      </c>
      <c r="M369" s="132" t="str">
        <f>VLOOKUP(L369,CódigosRetorno!$A$2:$B$2080,2,FALSE)</f>
        <v>La sumatoria del total del importe del tributo ISC de línea no corresponden al total</v>
      </c>
      <c r="N369" s="131" t="s">
        <v>9</v>
      </c>
      <c r="O369" s="353"/>
    </row>
    <row r="370" spans="1:15" s="332" customFormat="1" ht="72" x14ac:dyDescent="0.25">
      <c r="A370" s="353"/>
      <c r="B370" s="1000"/>
      <c r="C370" s="1047"/>
      <c r="D370" s="1016"/>
      <c r="E370" s="1000"/>
      <c r="F370" s="1000"/>
      <c r="G370" s="1016"/>
      <c r="H370" s="995"/>
      <c r="I370" s="1010"/>
      <c r="J370" s="132" t="s">
        <v>2907</v>
      </c>
      <c r="K370" s="564" t="s">
        <v>6</v>
      </c>
      <c r="L370" s="562" t="s">
        <v>1623</v>
      </c>
      <c r="M370" s="132" t="str">
        <f>VLOOKUP(L370,CódigosRetorno!$A$2:$B$2080,2,FALSE)</f>
        <v>La sumatoria del total del importe del tributo Otros tributos de línea no corresponden al total</v>
      </c>
      <c r="N370" s="131" t="s">
        <v>9</v>
      </c>
      <c r="O370" s="353"/>
    </row>
    <row r="371" spans="1:15" s="332" customFormat="1" ht="72" x14ac:dyDescent="0.25">
      <c r="A371" s="353"/>
      <c r="B371" s="1000"/>
      <c r="C371" s="1047"/>
      <c r="D371" s="1016"/>
      <c r="E371" s="1000"/>
      <c r="F371" s="131"/>
      <c r="G371" s="124"/>
      <c r="H371" s="132"/>
      <c r="I371" s="126"/>
      <c r="J371" s="132" t="s">
        <v>2908</v>
      </c>
      <c r="K371" s="124" t="s">
        <v>203</v>
      </c>
      <c r="L371" s="140" t="s">
        <v>2525</v>
      </c>
      <c r="M371" s="132" t="str">
        <f>VLOOKUP(L371,CódigosRetorno!$A$2:$B$2080,2,FALSE)</f>
        <v>La sumatoria del total del importe del tributo Otros tributos de línea no corresponden al total</v>
      </c>
      <c r="N371" s="131" t="s">
        <v>9</v>
      </c>
      <c r="O371" s="353"/>
    </row>
    <row r="372" spans="1:15" s="332" customFormat="1" ht="36" x14ac:dyDescent="0.25">
      <c r="A372" s="353"/>
      <c r="B372" s="1000"/>
      <c r="C372" s="1047"/>
      <c r="D372" s="1016"/>
      <c r="E372" s="1000"/>
      <c r="F372" s="131" t="s">
        <v>141</v>
      </c>
      <c r="G372" s="124" t="s">
        <v>303</v>
      </c>
      <c r="H372" s="91" t="s">
        <v>1353</v>
      </c>
      <c r="I372" s="131"/>
      <c r="J372" s="134" t="s">
        <v>1376</v>
      </c>
      <c r="K372" s="138" t="s">
        <v>6</v>
      </c>
      <c r="L372" s="140" t="s">
        <v>939</v>
      </c>
      <c r="M372" s="132" t="str">
        <f>VLOOKUP(L372,CódigosRetorno!$A$2:$B$2080,2,FALSE)</f>
        <v>La moneda debe ser la misma en todo el documento. Salvo las percepciones que sólo son en moneda nacional</v>
      </c>
      <c r="N372" s="131" t="s">
        <v>9</v>
      </c>
      <c r="O372" s="353"/>
    </row>
    <row r="373" spans="1:15" s="332" customFormat="1" ht="24" x14ac:dyDescent="0.25">
      <c r="A373" s="353"/>
      <c r="B373" s="1000"/>
      <c r="C373" s="1047"/>
      <c r="D373" s="1016"/>
      <c r="E373" s="1000"/>
      <c r="F373" s="1000" t="s">
        <v>655</v>
      </c>
      <c r="G373" s="1016" t="s">
        <v>991</v>
      </c>
      <c r="H373" s="995" t="s">
        <v>2876</v>
      </c>
      <c r="I373" s="1001"/>
      <c r="J373" s="132" t="s">
        <v>599</v>
      </c>
      <c r="K373" s="138" t="s">
        <v>6</v>
      </c>
      <c r="L373" s="140" t="s">
        <v>1566</v>
      </c>
      <c r="M373" s="132" t="str">
        <f>VLOOKUP(L373,CódigosRetorno!$A$2:$B$2080,2,FALSE)</f>
        <v>El XML no contiene el tag o no existe información de código de tributo.</v>
      </c>
      <c r="N373" s="131" t="s">
        <v>9</v>
      </c>
      <c r="O373" s="353"/>
    </row>
    <row r="374" spans="1:15" s="332" customFormat="1" ht="24" x14ac:dyDescent="0.25">
      <c r="A374" s="353"/>
      <c r="B374" s="1000"/>
      <c r="C374" s="1047"/>
      <c r="D374" s="1016"/>
      <c r="E374" s="1000"/>
      <c r="F374" s="1000"/>
      <c r="G374" s="1016"/>
      <c r="H374" s="995"/>
      <c r="I374" s="1010"/>
      <c r="J374" s="134" t="s">
        <v>1567</v>
      </c>
      <c r="K374" s="138" t="s">
        <v>6</v>
      </c>
      <c r="L374" s="140" t="s">
        <v>1568</v>
      </c>
      <c r="M374" s="132" t="str">
        <f>VLOOKUP(L374,CódigosRetorno!$A$2:$B$2080,2,FALSE)</f>
        <v>El dato ingresado como codigo de tributo global no corresponde al valor esperado.</v>
      </c>
      <c r="N374" s="131" t="s">
        <v>1436</v>
      </c>
      <c r="O374" s="353"/>
    </row>
    <row r="375" spans="1:15" s="332" customFormat="1" ht="24" x14ac:dyDescent="0.25">
      <c r="A375" s="353"/>
      <c r="B375" s="1000"/>
      <c r="C375" s="1047"/>
      <c r="D375" s="1016"/>
      <c r="E375" s="1000"/>
      <c r="F375" s="1000"/>
      <c r="G375" s="1016"/>
      <c r="H375" s="995"/>
      <c r="I375" s="1010"/>
      <c r="J375" s="330" t="s">
        <v>1569</v>
      </c>
      <c r="K375" s="140" t="s">
        <v>6</v>
      </c>
      <c r="L375" s="140" t="s">
        <v>1570</v>
      </c>
      <c r="M375" s="132" t="str">
        <f>VLOOKUP(L375,CódigosRetorno!$A$2:$B$2080,2,FALSE)</f>
        <v>El código de tributo no debe repetirse a nivel de totales</v>
      </c>
      <c r="N375" s="121" t="s">
        <v>9</v>
      </c>
      <c r="O375" s="353"/>
    </row>
    <row r="376" spans="1:15" s="332" customFormat="1" ht="24" x14ac:dyDescent="0.25">
      <c r="A376" s="353"/>
      <c r="B376" s="1000"/>
      <c r="C376" s="1047"/>
      <c r="D376" s="1016"/>
      <c r="E376" s="1000"/>
      <c r="F376" s="1000"/>
      <c r="G376" s="1016"/>
      <c r="H376" s="995"/>
      <c r="I376" s="1010"/>
      <c r="J376" s="132" t="s">
        <v>2909</v>
      </c>
      <c r="K376" s="138" t="s">
        <v>6</v>
      </c>
      <c r="L376" s="140" t="s">
        <v>1572</v>
      </c>
      <c r="M376" s="132" t="str">
        <f>VLOOKUP(L376,CódigosRetorno!$A$2:$B$2080,2,FALSE)</f>
        <v>El dato ingresado como codigo de tributo global es invalido para tipo de operación.</v>
      </c>
      <c r="N376" s="121" t="s">
        <v>9</v>
      </c>
      <c r="O376" s="353"/>
    </row>
    <row r="377" spans="1:15" s="332" customFormat="1" ht="36" x14ac:dyDescent="0.25">
      <c r="A377" s="353"/>
      <c r="B377" s="1000"/>
      <c r="C377" s="1047"/>
      <c r="D377" s="1016"/>
      <c r="E377" s="1000"/>
      <c r="F377" s="1000"/>
      <c r="G377" s="1016"/>
      <c r="H377" s="995"/>
      <c r="I377" s="1002"/>
      <c r="J377" s="132" t="s">
        <v>2910</v>
      </c>
      <c r="K377" s="138" t="s">
        <v>6</v>
      </c>
      <c r="L377" s="140" t="s">
        <v>1572</v>
      </c>
      <c r="M377" s="132" t="str">
        <f>VLOOKUP(L377,CódigosRetorno!$A$2:$B$2080,2,FALSE)</f>
        <v>El dato ingresado como codigo de tributo global es invalido para tipo de operación.</v>
      </c>
      <c r="N377" s="121" t="s">
        <v>9</v>
      </c>
      <c r="O377" s="353"/>
    </row>
    <row r="378" spans="1:15" s="332" customFormat="1" ht="24" x14ac:dyDescent="0.25">
      <c r="A378" s="353"/>
      <c r="B378" s="1000"/>
      <c r="C378" s="1047"/>
      <c r="D378" s="1016"/>
      <c r="E378" s="1000"/>
      <c r="F378" s="1000"/>
      <c r="G378" s="131" t="s">
        <v>1443</v>
      </c>
      <c r="H378" s="132" t="s">
        <v>1113</v>
      </c>
      <c r="I378" s="131"/>
      <c r="J378" s="132" t="s">
        <v>1444</v>
      </c>
      <c r="K378" s="124" t="s">
        <v>203</v>
      </c>
      <c r="L378" s="138" t="s">
        <v>1115</v>
      </c>
      <c r="M378" s="132" t="str">
        <f>VLOOKUP(L378,CódigosRetorno!$A$2:$B$2080,2,FALSE)</f>
        <v>El dato ingresado como atributo @schemeName es incorrecto.</v>
      </c>
      <c r="N378" s="141" t="s">
        <v>9</v>
      </c>
      <c r="O378" s="353"/>
    </row>
    <row r="379" spans="1:15" s="332" customFormat="1" ht="24" x14ac:dyDescent="0.25">
      <c r="A379" s="353"/>
      <c r="B379" s="1000"/>
      <c r="C379" s="1047"/>
      <c r="D379" s="1016"/>
      <c r="E379" s="1000"/>
      <c r="F379" s="1000"/>
      <c r="G379" s="131" t="s">
        <v>1045</v>
      </c>
      <c r="H379" s="132" t="s">
        <v>1046</v>
      </c>
      <c r="I379" s="131"/>
      <c r="J379" s="132" t="s">
        <v>1047</v>
      </c>
      <c r="K379" s="124" t="s">
        <v>203</v>
      </c>
      <c r="L379" s="138" t="s">
        <v>1048</v>
      </c>
      <c r="M379" s="132" t="str">
        <f>VLOOKUP(L379,CódigosRetorno!$A$2:$B$2080,2,FALSE)</f>
        <v>El dato ingresado como atributo @schemeAgencyName es incorrecto.</v>
      </c>
      <c r="N379" s="141" t="s">
        <v>9</v>
      </c>
      <c r="O379" s="353"/>
    </row>
    <row r="380" spans="1:15" s="332" customFormat="1" ht="48" x14ac:dyDescent="0.25">
      <c r="A380" s="353"/>
      <c r="B380" s="1000"/>
      <c r="C380" s="1047"/>
      <c r="D380" s="1016"/>
      <c r="E380" s="1000"/>
      <c r="F380" s="1000"/>
      <c r="G380" s="131" t="s">
        <v>1472</v>
      </c>
      <c r="H380" s="91" t="s">
        <v>1117</v>
      </c>
      <c r="I380" s="131"/>
      <c r="J380" s="132" t="s">
        <v>1446</v>
      </c>
      <c r="K380" s="138" t="s">
        <v>203</v>
      </c>
      <c r="L380" s="140" t="s">
        <v>1119</v>
      </c>
      <c r="M380" s="132" t="str">
        <f>VLOOKUP(L380,CódigosRetorno!$A$2:$B$2080,2,FALSE)</f>
        <v>El dato ingresado como atributo @schemeURI es incorrecto.</v>
      </c>
      <c r="N380" s="141" t="s">
        <v>9</v>
      </c>
      <c r="O380" s="353"/>
    </row>
    <row r="381" spans="1:15" s="332" customFormat="1" ht="24" x14ac:dyDescent="0.25">
      <c r="A381" s="353"/>
      <c r="B381" s="1000"/>
      <c r="C381" s="1047"/>
      <c r="D381" s="1016"/>
      <c r="E381" s="1000"/>
      <c r="F381" s="1000" t="s">
        <v>1447</v>
      </c>
      <c r="G381" s="1016" t="s">
        <v>991</v>
      </c>
      <c r="H381" s="995" t="s">
        <v>2880</v>
      </c>
      <c r="I381" s="1001"/>
      <c r="J381" s="132" t="s">
        <v>599</v>
      </c>
      <c r="K381" s="138" t="s">
        <v>6</v>
      </c>
      <c r="L381" s="140" t="s">
        <v>1574</v>
      </c>
      <c r="M381" s="132" t="str">
        <f>VLOOKUP(L381,CódigosRetorno!$A$2:$B$2080,2,FALSE)</f>
        <v>El XML no contiene el tag TaxScheme Name de impuestos globales</v>
      </c>
      <c r="N381" s="131" t="s">
        <v>9</v>
      </c>
      <c r="O381" s="353"/>
    </row>
    <row r="382" spans="1:15" s="332" customFormat="1" ht="24" x14ac:dyDescent="0.25">
      <c r="A382" s="353"/>
      <c r="B382" s="1000"/>
      <c r="C382" s="1047"/>
      <c r="D382" s="1016"/>
      <c r="E382" s="1000"/>
      <c r="F382" s="1000"/>
      <c r="G382" s="1016"/>
      <c r="H382" s="995"/>
      <c r="I382" s="1002"/>
      <c r="J382" s="134" t="s">
        <v>1575</v>
      </c>
      <c r="K382" s="138" t="s">
        <v>6</v>
      </c>
      <c r="L382" s="140" t="s">
        <v>1576</v>
      </c>
      <c r="M382" s="132" t="str">
        <f>VLOOKUP(L382,CódigosRetorno!$A$2:$B$2080,2,FALSE)</f>
        <v>El valor del tag nombre del tributo no corresponde al esperado.</v>
      </c>
      <c r="N382" s="131" t="s">
        <v>1436</v>
      </c>
      <c r="O382" s="353"/>
    </row>
    <row r="383" spans="1:15" s="332" customFormat="1" ht="24" x14ac:dyDescent="0.25">
      <c r="A383" s="353"/>
      <c r="B383" s="1000"/>
      <c r="C383" s="1047"/>
      <c r="D383" s="1016"/>
      <c r="E383" s="1000"/>
      <c r="F383" s="1000" t="s">
        <v>141</v>
      </c>
      <c r="G383" s="1016"/>
      <c r="H383" s="995" t="s">
        <v>2881</v>
      </c>
      <c r="I383" s="1001"/>
      <c r="J383" s="132" t="s">
        <v>599</v>
      </c>
      <c r="K383" s="138" t="s">
        <v>6</v>
      </c>
      <c r="L383" s="140" t="s">
        <v>1578</v>
      </c>
      <c r="M383" s="132" t="str">
        <f>VLOOKUP(L383,CódigosRetorno!$A$2:$B$2080,2,FALSE)</f>
        <v>El XML no contiene el tag código de tributo internacional de impuestos globales</v>
      </c>
      <c r="N383" s="131" t="s">
        <v>9</v>
      </c>
      <c r="O383" s="353"/>
    </row>
    <row r="384" spans="1:15" s="332" customFormat="1" ht="36" x14ac:dyDescent="0.25">
      <c r="A384" s="353"/>
      <c r="B384" s="1000"/>
      <c r="C384" s="1047"/>
      <c r="D384" s="1016"/>
      <c r="E384" s="1000"/>
      <c r="F384" s="1000"/>
      <c r="G384" s="1016"/>
      <c r="H384" s="995"/>
      <c r="I384" s="1002"/>
      <c r="J384" s="134" t="s">
        <v>1579</v>
      </c>
      <c r="K384" s="138" t="s">
        <v>6</v>
      </c>
      <c r="L384" s="140" t="s">
        <v>1580</v>
      </c>
      <c r="M384" s="132" t="str">
        <f>VLOOKUP(L384,CódigosRetorno!$A$2:$B$2080,2,FALSE)</f>
        <v>El valor del tag codigo de tributo internacional no corresponde al esperado.</v>
      </c>
      <c r="N384" s="131" t="s">
        <v>1436</v>
      </c>
      <c r="O384" s="353"/>
    </row>
    <row r="385" spans="1:15" s="332" customFormat="1" ht="36" x14ac:dyDescent="0.25">
      <c r="A385" s="353"/>
      <c r="B385" s="1001" t="s">
        <v>2911</v>
      </c>
      <c r="C385" s="996" t="s">
        <v>2912</v>
      </c>
      <c r="D385" s="1014" t="s">
        <v>60</v>
      </c>
      <c r="E385" s="1001" t="s">
        <v>179</v>
      </c>
      <c r="F385" s="125" t="s">
        <v>295</v>
      </c>
      <c r="G385" s="129" t="s">
        <v>1496</v>
      </c>
      <c r="H385" s="133" t="s">
        <v>2913</v>
      </c>
      <c r="I385" s="125">
        <v>1</v>
      </c>
      <c r="J385" s="132" t="s">
        <v>946</v>
      </c>
      <c r="K385" s="138" t="s">
        <v>6</v>
      </c>
      <c r="L385" s="140" t="s">
        <v>983</v>
      </c>
      <c r="M385" s="132" t="str">
        <f>VLOOKUP(L385,CódigosRetorno!$A$2:$B$2080,2,FALSE)</f>
        <v>El dato ingresado en TaxAmount no cumple con el formato establecido</v>
      </c>
      <c r="N385" s="131" t="s">
        <v>9</v>
      </c>
      <c r="O385" s="353"/>
    </row>
    <row r="386" spans="1:15" s="332" customFormat="1" ht="60" x14ac:dyDescent="0.25">
      <c r="A386" s="353"/>
      <c r="B386" s="1010"/>
      <c r="C386" s="1011"/>
      <c r="D386" s="1015"/>
      <c r="E386" s="1010"/>
      <c r="F386" s="126"/>
      <c r="G386" s="271"/>
      <c r="H386" s="300"/>
      <c r="I386" s="125"/>
      <c r="J386" s="132" t="s">
        <v>2914</v>
      </c>
      <c r="K386" s="564" t="s">
        <v>6</v>
      </c>
      <c r="L386" s="562" t="s">
        <v>1619</v>
      </c>
      <c r="M386" s="132" t="str">
        <f>VLOOKUP(L386,CódigosRetorno!$A$2:$B$2080,2,FALSE)</f>
        <v>La sumatoria del total del importe del tributo ICBPER de línea no corresponden al total</v>
      </c>
      <c r="N386" s="131" t="s">
        <v>9</v>
      </c>
      <c r="O386" s="353"/>
    </row>
    <row r="387" spans="1:15" s="332" customFormat="1" ht="60" x14ac:dyDescent="0.25">
      <c r="A387" s="353"/>
      <c r="B387" s="1010"/>
      <c r="C387" s="1011"/>
      <c r="D387" s="1015"/>
      <c r="E387" s="1010"/>
      <c r="F387" s="126"/>
      <c r="G387" s="271"/>
      <c r="H387" s="300"/>
      <c r="I387" s="125"/>
      <c r="J387" s="132" t="s">
        <v>2915</v>
      </c>
      <c r="K387" s="124" t="s">
        <v>203</v>
      </c>
      <c r="L387" s="140" t="s">
        <v>2523</v>
      </c>
      <c r="M387" s="132" t="str">
        <f>VLOOKUP(L387,CódigosRetorno!$A$2:$B$2080,2,FALSE)</f>
        <v>La sumatoria del total del importe del tributo ICBPER de línea no corresponden al total</v>
      </c>
      <c r="N387" s="131" t="s">
        <v>9</v>
      </c>
      <c r="O387" s="353"/>
    </row>
    <row r="388" spans="1:15" s="332" customFormat="1" ht="36" x14ac:dyDescent="0.25">
      <c r="A388" s="353"/>
      <c r="B388" s="1010"/>
      <c r="C388" s="1011"/>
      <c r="D388" s="1015"/>
      <c r="E388" s="1010"/>
      <c r="F388" s="127"/>
      <c r="G388" s="130"/>
      <c r="H388" s="274"/>
      <c r="I388" s="125"/>
      <c r="J388" s="132" t="s">
        <v>1620</v>
      </c>
      <c r="K388" s="124" t="s">
        <v>6</v>
      </c>
      <c r="L388" s="140" t="s">
        <v>1621</v>
      </c>
      <c r="M388" s="132" t="str">
        <f>VLOOKUP(L388,CódigosRetorno!$A$2:$B$2080,2,FALSE)</f>
        <v>El impuesto ICBPER no se encuentra vigente</v>
      </c>
      <c r="N388" s="131" t="s">
        <v>9</v>
      </c>
      <c r="O388" s="353"/>
    </row>
    <row r="389" spans="1:15" s="332" customFormat="1" ht="36" x14ac:dyDescent="0.25">
      <c r="A389" s="353"/>
      <c r="B389" s="1010"/>
      <c r="C389" s="1011"/>
      <c r="D389" s="1015"/>
      <c r="E389" s="1010"/>
      <c r="F389" s="125" t="s">
        <v>141</v>
      </c>
      <c r="G389" s="129" t="s">
        <v>303</v>
      </c>
      <c r="H389" s="326" t="s">
        <v>1353</v>
      </c>
      <c r="I389" s="131">
        <v>1</v>
      </c>
      <c r="J389" s="134" t="s">
        <v>1376</v>
      </c>
      <c r="K389" s="138" t="s">
        <v>6</v>
      </c>
      <c r="L389" s="140" t="s">
        <v>939</v>
      </c>
      <c r="M389" s="132" t="str">
        <f>VLOOKUP(L389,CódigosRetorno!$A$2:$B$2080,2,FALSE)</f>
        <v>La moneda debe ser la misma en todo el documento. Salvo las percepciones que sólo son en moneda nacional</v>
      </c>
      <c r="N389" s="131" t="s">
        <v>1080</v>
      </c>
      <c r="O389" s="353"/>
    </row>
    <row r="390" spans="1:15" s="332" customFormat="1" ht="36" x14ac:dyDescent="0.25">
      <c r="A390" s="353"/>
      <c r="B390" s="1010"/>
      <c r="C390" s="1011"/>
      <c r="D390" s="1015"/>
      <c r="E390" s="1010"/>
      <c r="F390" s="125" t="s">
        <v>655</v>
      </c>
      <c r="G390" s="129" t="s">
        <v>991</v>
      </c>
      <c r="H390" s="128" t="s">
        <v>2876</v>
      </c>
      <c r="I390" s="125">
        <v>1</v>
      </c>
      <c r="J390" s="132" t="s">
        <v>599</v>
      </c>
      <c r="K390" s="138" t="s">
        <v>6</v>
      </c>
      <c r="L390" s="140" t="s">
        <v>1566</v>
      </c>
      <c r="M390" s="132" t="str">
        <f>VLOOKUP(L390,CódigosRetorno!$A$2:$B$2080,2,FALSE)</f>
        <v>El XML no contiene el tag o no existe información de código de tributo.</v>
      </c>
      <c r="N390" s="131" t="s">
        <v>9</v>
      </c>
      <c r="O390" s="353"/>
    </row>
    <row r="391" spans="1:15" s="332" customFormat="1" ht="24" x14ac:dyDescent="0.25">
      <c r="A391" s="353"/>
      <c r="B391" s="1010"/>
      <c r="C391" s="1011"/>
      <c r="D391" s="1015"/>
      <c r="E391" s="1010"/>
      <c r="F391" s="125"/>
      <c r="G391" s="131" t="s">
        <v>1443</v>
      </c>
      <c r="H391" s="132" t="s">
        <v>1113</v>
      </c>
      <c r="I391" s="352" t="s">
        <v>2411</v>
      </c>
      <c r="J391" s="132" t="s">
        <v>1444</v>
      </c>
      <c r="K391" s="124" t="s">
        <v>203</v>
      </c>
      <c r="L391" s="138" t="s">
        <v>1115</v>
      </c>
      <c r="M391" s="132" t="str">
        <f>VLOOKUP(L391,CódigosRetorno!$A$2:$B$2080,2,FALSE)</f>
        <v>El dato ingresado como atributo @schemeName es incorrecto.</v>
      </c>
      <c r="N391" s="141" t="s">
        <v>9</v>
      </c>
      <c r="O391" s="353"/>
    </row>
    <row r="392" spans="1:15" s="332" customFormat="1" ht="24" x14ac:dyDescent="0.25">
      <c r="A392" s="353"/>
      <c r="B392" s="1010"/>
      <c r="C392" s="1011"/>
      <c r="D392" s="1015"/>
      <c r="E392" s="1010"/>
      <c r="F392" s="126"/>
      <c r="G392" s="131" t="s">
        <v>1045</v>
      </c>
      <c r="H392" s="132" t="s">
        <v>1046</v>
      </c>
      <c r="I392" s="352" t="s">
        <v>2411</v>
      </c>
      <c r="J392" s="132" t="s">
        <v>1047</v>
      </c>
      <c r="K392" s="124" t="s">
        <v>203</v>
      </c>
      <c r="L392" s="138" t="s">
        <v>1048</v>
      </c>
      <c r="M392" s="132" t="str">
        <f>VLOOKUP(L392,CódigosRetorno!$A$2:$B$2080,2,FALSE)</f>
        <v>El dato ingresado como atributo @schemeAgencyName es incorrecto.</v>
      </c>
      <c r="N392" s="141" t="s">
        <v>9</v>
      </c>
      <c r="O392" s="353"/>
    </row>
    <row r="393" spans="1:15" s="332" customFormat="1" ht="48" x14ac:dyDescent="0.25">
      <c r="A393" s="353"/>
      <c r="B393" s="1010"/>
      <c r="C393" s="1011"/>
      <c r="D393" s="1015"/>
      <c r="E393" s="1010"/>
      <c r="F393" s="127"/>
      <c r="G393" s="131" t="s">
        <v>1472</v>
      </c>
      <c r="H393" s="91" t="s">
        <v>1117</v>
      </c>
      <c r="I393" s="352" t="s">
        <v>2411</v>
      </c>
      <c r="J393" s="132" t="s">
        <v>1446</v>
      </c>
      <c r="K393" s="138" t="s">
        <v>203</v>
      </c>
      <c r="L393" s="140" t="s">
        <v>1119</v>
      </c>
      <c r="M393" s="132" t="str">
        <f>VLOOKUP(L393,CódigosRetorno!$A$2:$B$2080,2,FALSE)</f>
        <v>El dato ingresado como atributo @schemeURI es incorrecto.</v>
      </c>
      <c r="N393" s="141" t="s">
        <v>9</v>
      </c>
      <c r="O393" s="353"/>
    </row>
    <row r="394" spans="1:15" s="332" customFormat="1" ht="36" x14ac:dyDescent="0.25">
      <c r="A394" s="353"/>
      <c r="B394" s="1010"/>
      <c r="C394" s="1011"/>
      <c r="D394" s="1015"/>
      <c r="E394" s="1010"/>
      <c r="F394" s="125" t="s">
        <v>1447</v>
      </c>
      <c r="G394" s="271" t="s">
        <v>991</v>
      </c>
      <c r="H394" s="142" t="s">
        <v>2880</v>
      </c>
      <c r="I394" s="125">
        <v>1</v>
      </c>
      <c r="J394" s="132" t="s">
        <v>599</v>
      </c>
      <c r="K394" s="138" t="s">
        <v>6</v>
      </c>
      <c r="L394" s="140" t="s">
        <v>1574</v>
      </c>
      <c r="M394" s="132" t="str">
        <f>VLOOKUP(L394,CódigosRetorno!$A$2:$B$2080,2,FALSE)</f>
        <v>El XML no contiene el tag TaxScheme Name de impuestos globales</v>
      </c>
      <c r="N394" s="131" t="s">
        <v>9</v>
      </c>
      <c r="O394" s="353"/>
    </row>
    <row r="395" spans="1:15" s="332" customFormat="1" ht="24" x14ac:dyDescent="0.25">
      <c r="A395" s="353"/>
      <c r="B395" s="1010"/>
      <c r="C395" s="1011"/>
      <c r="D395" s="1015"/>
      <c r="E395" s="1010"/>
      <c r="F395" s="126"/>
      <c r="G395" s="271"/>
      <c r="H395" s="142"/>
      <c r="I395" s="126"/>
      <c r="J395" s="134" t="s">
        <v>1575</v>
      </c>
      <c r="K395" s="138" t="s">
        <v>6</v>
      </c>
      <c r="L395" s="140" t="s">
        <v>1576</v>
      </c>
      <c r="M395" s="132" t="str">
        <f>VLOOKUP(L395,CódigosRetorno!$A$2:$B$2080,2,FALSE)</f>
        <v>El valor del tag nombre del tributo no corresponde al esperado.</v>
      </c>
      <c r="N395" s="131" t="s">
        <v>1436</v>
      </c>
      <c r="O395" s="353"/>
    </row>
    <row r="396" spans="1:15" s="332" customFormat="1" ht="24" x14ac:dyDescent="0.25">
      <c r="A396" s="353"/>
      <c r="B396" s="1010"/>
      <c r="C396" s="1011"/>
      <c r="D396" s="1015"/>
      <c r="E396" s="1010"/>
      <c r="F396" s="1001" t="s">
        <v>141</v>
      </c>
      <c r="G396" s="1014"/>
      <c r="H396" s="1012" t="s">
        <v>2881</v>
      </c>
      <c r="I396" s="1001">
        <v>1</v>
      </c>
      <c r="J396" s="132" t="s">
        <v>599</v>
      </c>
      <c r="K396" s="138" t="s">
        <v>6</v>
      </c>
      <c r="L396" s="140" t="s">
        <v>1578</v>
      </c>
      <c r="M396" s="132" t="str">
        <f>VLOOKUP(L396,CódigosRetorno!$A$2:$B$2080,2,FALSE)</f>
        <v>El XML no contiene el tag código de tributo internacional de impuestos globales</v>
      </c>
      <c r="N396" s="131" t="s">
        <v>9</v>
      </c>
      <c r="O396" s="353"/>
    </row>
    <row r="397" spans="1:15" s="332" customFormat="1" ht="36" x14ac:dyDescent="0.25">
      <c r="A397" s="353"/>
      <c r="B397" s="1010"/>
      <c r="C397" s="1011"/>
      <c r="D397" s="1015"/>
      <c r="E397" s="1010"/>
      <c r="F397" s="1010"/>
      <c r="G397" s="1015"/>
      <c r="H397" s="1021"/>
      <c r="I397" s="1010"/>
      <c r="J397" s="134" t="s">
        <v>1579</v>
      </c>
      <c r="K397" s="138" t="s">
        <v>6</v>
      </c>
      <c r="L397" s="140" t="s">
        <v>1580</v>
      </c>
      <c r="M397" s="132" t="str">
        <f>VLOOKUP(L397,CódigosRetorno!$A$2:$B$2080,2,FALSE)</f>
        <v>El valor del tag codigo de tributo internacional no corresponde al esperado.</v>
      </c>
      <c r="N397" s="131" t="s">
        <v>1436</v>
      </c>
      <c r="O397" s="353"/>
    </row>
    <row r="398" spans="1:15" s="332" customFormat="1" ht="36" x14ac:dyDescent="0.25">
      <c r="A398" s="353"/>
      <c r="B398" s="1000">
        <v>47</v>
      </c>
      <c r="C398" s="1047" t="s">
        <v>2916</v>
      </c>
      <c r="D398" s="1016" t="s">
        <v>60</v>
      </c>
      <c r="E398" s="1016" t="s">
        <v>179</v>
      </c>
      <c r="F398" s="124" t="s">
        <v>295</v>
      </c>
      <c r="G398" s="124" t="s">
        <v>296</v>
      </c>
      <c r="H398" s="132" t="s">
        <v>2917</v>
      </c>
      <c r="I398" s="125">
        <v>1</v>
      </c>
      <c r="J398" s="132" t="s">
        <v>1396</v>
      </c>
      <c r="K398" s="138" t="s">
        <v>6</v>
      </c>
      <c r="L398" s="138" t="s">
        <v>1653</v>
      </c>
      <c r="M398" s="132" t="str">
        <f>VLOOKUP(L398,CódigosRetorno!$A$2:$B$2080,2,FALSE)</f>
        <v>El dato ingresado en ChargeTotalAmount no cumple con el formato establecido</v>
      </c>
      <c r="N398" s="131" t="s">
        <v>9</v>
      </c>
      <c r="O398" s="353"/>
    </row>
    <row r="399" spans="1:15" s="332" customFormat="1" ht="36" x14ac:dyDescent="0.25">
      <c r="A399" s="353"/>
      <c r="B399" s="1000"/>
      <c r="C399" s="1047"/>
      <c r="D399" s="1016"/>
      <c r="E399" s="1016"/>
      <c r="F399" s="131" t="s">
        <v>141</v>
      </c>
      <c r="G399" s="124" t="s">
        <v>303</v>
      </c>
      <c r="H399" s="91" t="s">
        <v>1353</v>
      </c>
      <c r="I399" s="141">
        <v>1</v>
      </c>
      <c r="J399" s="134" t="s">
        <v>1376</v>
      </c>
      <c r="K399" s="138" t="s">
        <v>6</v>
      </c>
      <c r="L399" s="140" t="s">
        <v>939</v>
      </c>
      <c r="M399" s="132" t="str">
        <f>VLOOKUP(L399,CódigosRetorno!$A$2:$B$2080,2,FALSE)</f>
        <v>La moneda debe ser la misma en todo el documento. Salvo las percepciones que sólo son en moneda nacional</v>
      </c>
      <c r="N399" s="131" t="s">
        <v>9</v>
      </c>
      <c r="O399" s="353"/>
    </row>
    <row r="400" spans="1:15" s="332" customFormat="1" ht="36" x14ac:dyDescent="0.25">
      <c r="A400" s="353"/>
      <c r="B400" s="1000">
        <f>B398+1</f>
        <v>48</v>
      </c>
      <c r="C400" s="1047" t="s">
        <v>2918</v>
      </c>
      <c r="D400" s="1016" t="s">
        <v>60</v>
      </c>
      <c r="E400" s="1016" t="s">
        <v>140</v>
      </c>
      <c r="F400" s="1014" t="s">
        <v>295</v>
      </c>
      <c r="G400" s="1014" t="s">
        <v>296</v>
      </c>
      <c r="H400" s="996" t="s">
        <v>2919</v>
      </c>
      <c r="I400" s="131">
        <v>1</v>
      </c>
      <c r="J400" s="132" t="s">
        <v>946</v>
      </c>
      <c r="K400" s="138" t="s">
        <v>6</v>
      </c>
      <c r="L400" s="140" t="s">
        <v>1658</v>
      </c>
      <c r="M400" s="132" t="str">
        <f>VLOOKUP(L400,CódigosRetorno!$A$2:$B$2080,2,FALSE)</f>
        <v>El dato ingresado en PayableAmount no cumple con el formato establecido</v>
      </c>
      <c r="N400" s="131" t="s">
        <v>9</v>
      </c>
      <c r="O400" s="353"/>
    </row>
    <row r="401" spans="1:15" s="332" customFormat="1" ht="144" x14ac:dyDescent="0.25">
      <c r="A401" s="353"/>
      <c r="B401" s="1000"/>
      <c r="C401" s="1047"/>
      <c r="D401" s="1016"/>
      <c r="E401" s="1016"/>
      <c r="F401" s="1015"/>
      <c r="G401" s="1015"/>
      <c r="H401" s="1011"/>
      <c r="I401" s="131"/>
      <c r="J401" s="134" t="s">
        <v>2920</v>
      </c>
      <c r="K401" s="562" t="s">
        <v>6</v>
      </c>
      <c r="L401" s="562" t="s">
        <v>1660</v>
      </c>
      <c r="M401" s="132" t="str">
        <f>VLOOKUP(L401,CódigosRetorno!$A$2:$B$2080,2,FALSE)</f>
        <v>El importe total del comprobante no coincide con el valor calculado</v>
      </c>
      <c r="N401" s="131" t="s">
        <v>9</v>
      </c>
      <c r="O401" s="353"/>
    </row>
    <row r="402" spans="1:15" s="332" customFormat="1" ht="144" x14ac:dyDescent="0.25">
      <c r="A402" s="353"/>
      <c r="B402" s="1000"/>
      <c r="C402" s="1047"/>
      <c r="D402" s="1016"/>
      <c r="E402" s="1016"/>
      <c r="F402" s="1015"/>
      <c r="G402" s="1015"/>
      <c r="H402" s="1011"/>
      <c r="I402" s="131"/>
      <c r="J402" s="134" t="s">
        <v>2921</v>
      </c>
      <c r="K402" s="138" t="s">
        <v>203</v>
      </c>
      <c r="L402" s="562" t="s">
        <v>2537</v>
      </c>
      <c r="M402" s="132" t="str">
        <f>VLOOKUP(L402,CódigosRetorno!$A$2:$B$2080,2,FALSE)</f>
        <v>El importe total del comprobante no coincide con el valor calculado</v>
      </c>
      <c r="N402" s="131" t="s">
        <v>9</v>
      </c>
      <c r="O402" s="353"/>
    </row>
    <row r="403" spans="1:15" s="332" customFormat="1" ht="24" x14ac:dyDescent="0.25">
      <c r="A403" s="353"/>
      <c r="B403" s="1000"/>
      <c r="C403" s="1047"/>
      <c r="D403" s="1016"/>
      <c r="E403" s="1016"/>
      <c r="F403" s="1018"/>
      <c r="G403" s="1018"/>
      <c r="H403" s="997"/>
      <c r="I403" s="131"/>
      <c r="J403" s="132" t="s">
        <v>2922</v>
      </c>
      <c r="K403" s="138" t="s">
        <v>6</v>
      </c>
      <c r="L403" s="138" t="s">
        <v>2923</v>
      </c>
      <c r="M403" s="132" t="str">
        <f>VLOOKUP(L403,CódigosRetorno!$A$2:$B$2080,2,FALSE)</f>
        <v>Si el tipo de nota de credito es 13, el Importe total debe ser cero</v>
      </c>
      <c r="N403" s="131" t="s">
        <v>9</v>
      </c>
      <c r="O403" s="353"/>
    </row>
    <row r="404" spans="1:15" s="332" customFormat="1" ht="36" x14ac:dyDescent="0.25">
      <c r="A404" s="353"/>
      <c r="B404" s="1000"/>
      <c r="C404" s="1047"/>
      <c r="D404" s="1016"/>
      <c r="E404" s="1016"/>
      <c r="F404" s="131" t="s">
        <v>141</v>
      </c>
      <c r="G404" s="124" t="s">
        <v>303</v>
      </c>
      <c r="H404" s="91" t="s">
        <v>1353</v>
      </c>
      <c r="I404" s="131">
        <v>1</v>
      </c>
      <c r="J404" s="134" t="s">
        <v>1376</v>
      </c>
      <c r="K404" s="138" t="s">
        <v>6</v>
      </c>
      <c r="L404" s="140" t="s">
        <v>939</v>
      </c>
      <c r="M404" s="132" t="str">
        <f>VLOOKUP(L404,CódigosRetorno!$A$2:$B$2080,2,FALSE)</f>
        <v>La moneda debe ser la misma en todo el documento. Salvo las percepciones que sólo son en moneda nacional</v>
      </c>
      <c r="N404" s="131" t="s">
        <v>9</v>
      </c>
      <c r="O404" s="353"/>
    </row>
    <row r="405" spans="1:15" s="332" customFormat="1" ht="24" x14ac:dyDescent="0.25">
      <c r="A405" s="353"/>
      <c r="B405" s="1001">
        <f>B400+1</f>
        <v>49</v>
      </c>
      <c r="C405" s="996" t="s">
        <v>1674</v>
      </c>
      <c r="D405" s="1014" t="s">
        <v>60</v>
      </c>
      <c r="E405" s="1014" t="s">
        <v>179</v>
      </c>
      <c r="F405" s="131" t="s">
        <v>295</v>
      </c>
      <c r="G405" s="124" t="s">
        <v>296</v>
      </c>
      <c r="H405" s="132" t="s">
        <v>2924</v>
      </c>
      <c r="I405" s="131"/>
      <c r="J405" s="134" t="s">
        <v>2925</v>
      </c>
      <c r="K405" s="562" t="s">
        <v>6</v>
      </c>
      <c r="L405" s="562" t="s">
        <v>318</v>
      </c>
      <c r="M405" s="132" t="str">
        <f>VLOOKUP(L405,CódigosRetorno!$A$2:$B$2080,2,FALSE)</f>
        <v>El monto para el redondeo del Importe Total excede el valor permitido</v>
      </c>
      <c r="N405" s="131" t="s">
        <v>9</v>
      </c>
      <c r="O405" s="353"/>
    </row>
    <row r="406" spans="1:15" s="332" customFormat="1" ht="36" x14ac:dyDescent="0.25">
      <c r="A406" s="353"/>
      <c r="B406" s="1010"/>
      <c r="C406" s="1011"/>
      <c r="D406" s="1015"/>
      <c r="E406" s="1015"/>
      <c r="F406" s="131"/>
      <c r="G406" s="124"/>
      <c r="H406" s="132"/>
      <c r="I406" s="131"/>
      <c r="J406" s="134" t="s">
        <v>2926</v>
      </c>
      <c r="K406" s="138" t="s">
        <v>203</v>
      </c>
      <c r="L406" s="140" t="s">
        <v>2544</v>
      </c>
      <c r="M406" s="132" t="str">
        <f>VLOOKUP(L406,CódigosRetorno!$A$2:$B$2080,2,FALSE)</f>
        <v>El monto para el redondeo del Importe Total excede el valor permitido</v>
      </c>
      <c r="N406" s="131" t="s">
        <v>9</v>
      </c>
      <c r="O406" s="353"/>
    </row>
    <row r="407" spans="1:15" s="332" customFormat="1" ht="36" x14ac:dyDescent="0.25">
      <c r="A407" s="353"/>
      <c r="B407" s="1002"/>
      <c r="C407" s="997"/>
      <c r="D407" s="1018"/>
      <c r="E407" s="1018"/>
      <c r="F407" s="131" t="s">
        <v>141</v>
      </c>
      <c r="G407" s="124" t="s">
        <v>303</v>
      </c>
      <c r="H407" s="91" t="s">
        <v>1353</v>
      </c>
      <c r="I407" s="131"/>
      <c r="J407" s="134" t="s">
        <v>1376</v>
      </c>
      <c r="K407" s="138" t="s">
        <v>6</v>
      </c>
      <c r="L407" s="140" t="s">
        <v>939</v>
      </c>
      <c r="M407" s="132" t="str">
        <f>VLOOKUP(L407,CódigosRetorno!$A$2:$B$2080,2,FALSE)</f>
        <v>La moneda debe ser la misma en todo el documento. Salvo las percepciones que sólo son en moneda nacional</v>
      </c>
      <c r="N407" s="131" t="s">
        <v>9</v>
      </c>
      <c r="O407" s="353"/>
    </row>
    <row r="408" spans="1:15" s="332" customFormat="1" x14ac:dyDescent="0.25">
      <c r="A408" s="353"/>
      <c r="B408" s="451" t="s">
        <v>2927</v>
      </c>
      <c r="C408" s="452"/>
      <c r="D408" s="452"/>
      <c r="E408" s="453"/>
      <c r="F408" s="453"/>
      <c r="G408" s="453"/>
      <c r="H408" s="452"/>
      <c r="I408" s="592"/>
      <c r="J408" s="419" t="s">
        <v>9</v>
      </c>
      <c r="K408" s="420" t="s">
        <v>9</v>
      </c>
      <c r="L408" s="421" t="s">
        <v>9</v>
      </c>
      <c r="M408" s="419" t="str">
        <f>VLOOKUP(L408,CódigosRetorno!$A$2:$B$2080,2,FALSE)</f>
        <v>-</v>
      </c>
      <c r="N408" s="418" t="s">
        <v>9</v>
      </c>
      <c r="O408" s="353"/>
    </row>
    <row r="409" spans="1:15" s="332" customFormat="1" ht="24" x14ac:dyDescent="0.25">
      <c r="A409" s="353"/>
      <c r="B409" s="1127">
        <f>B405+1</f>
        <v>50</v>
      </c>
      <c r="C409" s="1077" t="s">
        <v>2928</v>
      </c>
      <c r="D409" s="1127" t="s">
        <v>60</v>
      </c>
      <c r="E409" s="1127" t="s">
        <v>179</v>
      </c>
      <c r="F409" s="131" t="s">
        <v>655</v>
      </c>
      <c r="G409" s="124" t="s">
        <v>1679</v>
      </c>
      <c r="H409" s="134" t="s">
        <v>2929</v>
      </c>
      <c r="I409" s="136">
        <v>1</v>
      </c>
      <c r="J409" s="134" t="s">
        <v>1681</v>
      </c>
      <c r="K409" s="138" t="s">
        <v>6</v>
      </c>
      <c r="L409" s="138" t="s">
        <v>1682</v>
      </c>
      <c r="M409" s="132" t="str">
        <f>VLOOKUP(L409,CódigosRetorno!$A$2:$B$2080,2,FALSE)</f>
        <v>El valor del atributo no se encuentra en el catálogo</v>
      </c>
      <c r="N409" s="131" t="s">
        <v>1554</v>
      </c>
      <c r="O409" s="353"/>
    </row>
    <row r="410" spans="1:15" s="332" customFormat="1" ht="60" x14ac:dyDescent="0.25">
      <c r="A410" s="353"/>
      <c r="B410" s="1127"/>
      <c r="C410" s="1077"/>
      <c r="D410" s="1127"/>
      <c r="E410" s="1127"/>
      <c r="F410" s="131" t="s">
        <v>1127</v>
      </c>
      <c r="G410" s="124"/>
      <c r="H410" s="132" t="s">
        <v>2930</v>
      </c>
      <c r="I410" s="141">
        <v>1</v>
      </c>
      <c r="J410" s="132" t="s">
        <v>1695</v>
      </c>
      <c r="K410" s="138" t="s">
        <v>6</v>
      </c>
      <c r="L410" s="140" t="s">
        <v>1696</v>
      </c>
      <c r="M410" s="132" t="str">
        <f>VLOOKUP(L410,CódigosRetorno!$A$2:$B$2080,2,FALSE)</f>
        <v>El dato ingresado en descripcion de leyenda no cumple con el formato establecido.</v>
      </c>
      <c r="N410" s="141" t="s">
        <v>9</v>
      </c>
      <c r="O410" s="353"/>
    </row>
    <row r="411" spans="1:15" s="332" customFormat="1" x14ac:dyDescent="0.25">
      <c r="A411" s="353"/>
      <c r="B411" s="430" t="s">
        <v>2931</v>
      </c>
      <c r="C411" s="419"/>
      <c r="D411" s="420"/>
      <c r="E411" s="420"/>
      <c r="F411" s="418"/>
      <c r="G411" s="420"/>
      <c r="H411" s="419" t="s">
        <v>9</v>
      </c>
      <c r="I411" s="131"/>
      <c r="J411" s="419" t="s">
        <v>9</v>
      </c>
      <c r="K411" s="420" t="s">
        <v>9</v>
      </c>
      <c r="L411" s="421" t="s">
        <v>9</v>
      </c>
      <c r="M411" s="419" t="str">
        <f>VLOOKUP(L411,CódigosRetorno!$A$2:$B$2080,2,FALSE)</f>
        <v>-</v>
      </c>
      <c r="N411" s="418" t="s">
        <v>9</v>
      </c>
      <c r="O411" s="353"/>
    </row>
    <row r="412" spans="1:15" s="332" customFormat="1" ht="36" x14ac:dyDescent="0.25">
      <c r="A412" s="353"/>
      <c r="B412" s="1000" t="s">
        <v>2932</v>
      </c>
      <c r="C412" s="1047" t="s">
        <v>2933</v>
      </c>
      <c r="D412" s="1016" t="s">
        <v>324</v>
      </c>
      <c r="E412" s="1016" t="s">
        <v>179</v>
      </c>
      <c r="F412" s="138" t="s">
        <v>218</v>
      </c>
      <c r="G412" s="131"/>
      <c r="H412" s="132" t="s">
        <v>2934</v>
      </c>
      <c r="I412" s="131"/>
      <c r="J412" s="132" t="s">
        <v>1329</v>
      </c>
      <c r="K412" s="124" t="s">
        <v>203</v>
      </c>
      <c r="L412" s="138" t="s">
        <v>1330</v>
      </c>
      <c r="M412" s="132" t="str">
        <f>VLOOKUP(L412,CódigosRetorno!$A$2:$B$2080,2,FALSE)</f>
        <v>No existe información en el nombre del concepto.</v>
      </c>
      <c r="N412" s="141" t="s">
        <v>9</v>
      </c>
      <c r="O412" s="353"/>
    </row>
    <row r="413" spans="1:15" s="332" customFormat="1" ht="24" x14ac:dyDescent="0.25">
      <c r="A413" s="353"/>
      <c r="B413" s="1000"/>
      <c r="C413" s="1047"/>
      <c r="D413" s="1016"/>
      <c r="E413" s="1016"/>
      <c r="F413" s="1070" t="s">
        <v>655</v>
      </c>
      <c r="G413" s="1016" t="s">
        <v>1327</v>
      </c>
      <c r="H413" s="1047" t="s">
        <v>2935</v>
      </c>
      <c r="I413" s="131"/>
      <c r="J413" s="132" t="s">
        <v>2936</v>
      </c>
      <c r="K413" s="124" t="s">
        <v>6</v>
      </c>
      <c r="L413" s="138" t="s">
        <v>2252</v>
      </c>
      <c r="M413" s="132" t="str">
        <f>VLOOKUP(L413,CódigosRetorno!$A$2:$B$2080,2,FALSE)</f>
        <v>El XML no contiene el tag de Créditos Hipotecarios: Tipo de préstamo</v>
      </c>
      <c r="N413" s="131" t="s">
        <v>1332</v>
      </c>
      <c r="O413" s="353"/>
    </row>
    <row r="414" spans="1:15" s="332" customFormat="1" ht="36" x14ac:dyDescent="0.25">
      <c r="A414" s="353"/>
      <c r="B414" s="1000"/>
      <c r="C414" s="1047"/>
      <c r="D414" s="1016"/>
      <c r="E414" s="1016"/>
      <c r="F414" s="1070"/>
      <c r="G414" s="1016"/>
      <c r="H414" s="1047"/>
      <c r="I414" s="131"/>
      <c r="J414" s="132" t="s">
        <v>2937</v>
      </c>
      <c r="K414" s="124" t="s">
        <v>6</v>
      </c>
      <c r="L414" s="138" t="s">
        <v>2254</v>
      </c>
      <c r="M414" s="132" t="str">
        <f>VLOOKUP(L414,CódigosRetorno!$A$2:$B$2080,2,FALSE)</f>
        <v>El XML no contiene el tag de Créditos Hipotecarios: Partida Registral</v>
      </c>
      <c r="N414" s="141" t="s">
        <v>9</v>
      </c>
      <c r="O414" s="353"/>
    </row>
    <row r="415" spans="1:15" s="332" customFormat="1" ht="24" x14ac:dyDescent="0.25">
      <c r="A415" s="353"/>
      <c r="B415" s="1000"/>
      <c r="C415" s="1047"/>
      <c r="D415" s="1016"/>
      <c r="E415" s="1016"/>
      <c r="F415" s="1070"/>
      <c r="G415" s="1016"/>
      <c r="H415" s="1047"/>
      <c r="I415" s="131"/>
      <c r="J415" s="132" t="s">
        <v>2938</v>
      </c>
      <c r="K415" s="124" t="s">
        <v>6</v>
      </c>
      <c r="L415" s="138" t="s">
        <v>2256</v>
      </c>
      <c r="M415" s="132" t="str">
        <f>VLOOKUP(L415,CódigosRetorno!$A$2:$B$2080,2,FALSE)</f>
        <v>El XML no contiene el tag de Créditos Hipotecarios: Número de contrato</v>
      </c>
      <c r="N415" s="141" t="s">
        <v>9</v>
      </c>
      <c r="O415" s="353"/>
    </row>
    <row r="416" spans="1:15" s="332" customFormat="1" ht="24" x14ac:dyDescent="0.25">
      <c r="A416" s="353"/>
      <c r="B416" s="1000"/>
      <c r="C416" s="1047"/>
      <c r="D416" s="1016"/>
      <c r="E416" s="1016"/>
      <c r="F416" s="1070"/>
      <c r="G416" s="1016"/>
      <c r="H416" s="1047"/>
      <c r="I416" s="131"/>
      <c r="J416" s="132" t="s">
        <v>2939</v>
      </c>
      <c r="K416" s="124" t="s">
        <v>6</v>
      </c>
      <c r="L416" s="138" t="s">
        <v>2258</v>
      </c>
      <c r="M416" s="132" t="str">
        <f>VLOOKUP(L416,CódigosRetorno!$A$2:$B$2080,2,FALSE)</f>
        <v>El XML no contiene el tag de Créditos Hipotecarios: Fecha de otorgamiento del crédito</v>
      </c>
      <c r="N416" s="141" t="s">
        <v>9</v>
      </c>
      <c r="O416" s="353"/>
    </row>
    <row r="417" spans="1:15" s="332" customFormat="1" ht="36" x14ac:dyDescent="0.25">
      <c r="A417" s="353"/>
      <c r="B417" s="1000"/>
      <c r="C417" s="1047"/>
      <c r="D417" s="1016"/>
      <c r="E417" s="1016"/>
      <c r="F417" s="1070"/>
      <c r="G417" s="1016"/>
      <c r="H417" s="1047"/>
      <c r="I417" s="131"/>
      <c r="J417" s="132" t="s">
        <v>2940</v>
      </c>
      <c r="K417" s="124" t="s">
        <v>6</v>
      </c>
      <c r="L417" s="138" t="s">
        <v>2260</v>
      </c>
      <c r="M417" s="132" t="str">
        <f>VLOOKUP(L417,CódigosRetorno!$A$2:$B$2080,2,FALSE)</f>
        <v>El XML no contiene el tag de Créditos Hipotecarios: Dirección del predio - Código de ubigeo</v>
      </c>
      <c r="N417" s="141" t="s">
        <v>9</v>
      </c>
      <c r="O417" s="353"/>
    </row>
    <row r="418" spans="1:15" s="332" customFormat="1" ht="36" x14ac:dyDescent="0.25">
      <c r="A418" s="353"/>
      <c r="B418" s="1000"/>
      <c r="C418" s="1047"/>
      <c r="D418" s="1016"/>
      <c r="E418" s="1016"/>
      <c r="F418" s="1070"/>
      <c r="G418" s="1016"/>
      <c r="H418" s="1047"/>
      <c r="I418" s="131"/>
      <c r="J418" s="132" t="s">
        <v>2941</v>
      </c>
      <c r="K418" s="124" t="s">
        <v>6</v>
      </c>
      <c r="L418" s="138" t="s">
        <v>2262</v>
      </c>
      <c r="M418" s="132" t="str">
        <f>VLOOKUP(L418,CódigosRetorno!$A$2:$B$2080,2,FALSE)</f>
        <v>El XML no contiene el tag de Créditos Hipotecarios: Dirección del predio - Dirección completa</v>
      </c>
      <c r="N418" s="141" t="s">
        <v>9</v>
      </c>
      <c r="O418" s="353"/>
    </row>
    <row r="419" spans="1:15" s="332" customFormat="1" ht="24" x14ac:dyDescent="0.25">
      <c r="A419" s="353"/>
      <c r="B419" s="1000"/>
      <c r="C419" s="1047"/>
      <c r="D419" s="1016"/>
      <c r="E419" s="1016"/>
      <c r="F419" s="1070"/>
      <c r="G419" s="131" t="s">
        <v>1333</v>
      </c>
      <c r="H419" s="132" t="s">
        <v>1068</v>
      </c>
      <c r="I419" s="131"/>
      <c r="J419" s="132" t="s">
        <v>1334</v>
      </c>
      <c r="K419" s="124" t="s">
        <v>203</v>
      </c>
      <c r="L419" s="138" t="s">
        <v>1070</v>
      </c>
      <c r="M419" s="132" t="str">
        <f>VLOOKUP(L419,CódigosRetorno!$A$2:$B$2080,2,FALSE)</f>
        <v>El dato ingresado como atributo @listName es incorrecto.</v>
      </c>
      <c r="N419" s="141" t="s">
        <v>9</v>
      </c>
      <c r="O419" s="353"/>
    </row>
    <row r="420" spans="1:15" s="332" customFormat="1" ht="24" x14ac:dyDescent="0.25">
      <c r="A420" s="353"/>
      <c r="B420" s="1000"/>
      <c r="C420" s="1047"/>
      <c r="D420" s="1016"/>
      <c r="E420" s="1016"/>
      <c r="F420" s="1070"/>
      <c r="G420" s="131" t="s">
        <v>1045</v>
      </c>
      <c r="H420" s="132" t="s">
        <v>1065</v>
      </c>
      <c r="I420" s="131"/>
      <c r="J420" s="132" t="s">
        <v>1047</v>
      </c>
      <c r="K420" s="138" t="s">
        <v>203</v>
      </c>
      <c r="L420" s="140" t="s">
        <v>1066</v>
      </c>
      <c r="M420" s="132" t="str">
        <f>VLOOKUP(L420,CódigosRetorno!$A$2:$B$2080,2,FALSE)</f>
        <v>El dato ingresado como atributo @listAgencyName es incorrecto.</v>
      </c>
      <c r="N420" s="141" t="s">
        <v>9</v>
      </c>
      <c r="O420" s="353"/>
    </row>
    <row r="421" spans="1:15" s="332" customFormat="1" ht="48" x14ac:dyDescent="0.25">
      <c r="A421" s="353"/>
      <c r="B421" s="1000"/>
      <c r="C421" s="1047"/>
      <c r="D421" s="1016"/>
      <c r="E421" s="1016"/>
      <c r="F421" s="1071"/>
      <c r="G421" s="198" t="s">
        <v>1335</v>
      </c>
      <c r="H421" s="328" t="s">
        <v>1072</v>
      </c>
      <c r="I421" s="131"/>
      <c r="J421" s="132" t="s">
        <v>1336</v>
      </c>
      <c r="K421" s="138" t="s">
        <v>203</v>
      </c>
      <c r="L421" s="140" t="s">
        <v>1074</v>
      </c>
      <c r="M421" s="132" t="str">
        <f>VLOOKUP(L421,CódigosRetorno!$A$2:$B$2080,2,FALSE)</f>
        <v>El dato ingresado como atributo @listURI es incorrecto.</v>
      </c>
      <c r="N421" s="141" t="s">
        <v>9</v>
      </c>
      <c r="O421" s="353"/>
    </row>
    <row r="422" spans="1:15" s="332" customFormat="1" ht="36" x14ac:dyDescent="0.25">
      <c r="A422" s="353"/>
      <c r="B422" s="1000"/>
      <c r="C422" s="1047"/>
      <c r="D422" s="1016"/>
      <c r="E422" s="1082"/>
      <c r="F422" s="319" t="s">
        <v>703</v>
      </c>
      <c r="G422" s="319" t="s">
        <v>2942</v>
      </c>
      <c r="H422" s="318" t="s">
        <v>2943</v>
      </c>
      <c r="I422" s="352"/>
      <c r="J422" s="132" t="s">
        <v>2944</v>
      </c>
      <c r="K422" s="124" t="s">
        <v>6</v>
      </c>
      <c r="L422" s="138" t="s">
        <v>1339</v>
      </c>
      <c r="M422" s="132" t="str">
        <f>VLOOKUP(L422,CódigosRetorno!$A$2:$B$2080,2,FALSE)</f>
        <v>El XML no contiene tag o no existe información del valor del concepto por linea.</v>
      </c>
      <c r="N422" s="141" t="s">
        <v>9</v>
      </c>
      <c r="O422" s="353"/>
    </row>
    <row r="423" spans="1:15" s="332" customFormat="1" ht="36" x14ac:dyDescent="0.25">
      <c r="A423" s="353"/>
      <c r="B423" s="1000"/>
      <c r="C423" s="1047"/>
      <c r="D423" s="1016"/>
      <c r="E423" s="1082"/>
      <c r="F423" s="206" t="s">
        <v>174</v>
      </c>
      <c r="G423" s="206" t="s">
        <v>175</v>
      </c>
      <c r="H423" s="199" t="s">
        <v>2945</v>
      </c>
      <c r="I423" s="352"/>
      <c r="J423" s="132" t="s">
        <v>2946</v>
      </c>
      <c r="K423" s="124" t="s">
        <v>203</v>
      </c>
      <c r="L423" s="138" t="s">
        <v>1864</v>
      </c>
      <c r="M423" s="132" t="str">
        <f>VLOOKUP(L423,CódigosRetorno!$A$2:$B$2080,2,FALSE)</f>
        <v>El dato ingresado como valor del concepto de la linea no cumple con el formato establecido.</v>
      </c>
      <c r="N423" s="131" t="s">
        <v>2269</v>
      </c>
      <c r="O423" s="353"/>
    </row>
    <row r="424" spans="1:15" s="332" customFormat="1" ht="36" x14ac:dyDescent="0.25">
      <c r="A424" s="353"/>
      <c r="B424" s="1000"/>
      <c r="C424" s="1047"/>
      <c r="D424" s="1016"/>
      <c r="E424" s="1082"/>
      <c r="F424" s="206" t="s">
        <v>174</v>
      </c>
      <c r="G424" s="206" t="s">
        <v>2270</v>
      </c>
      <c r="H424" s="199" t="s">
        <v>2947</v>
      </c>
      <c r="I424" s="352"/>
      <c r="J424" s="132" t="s">
        <v>2948</v>
      </c>
      <c r="K424" s="124" t="s">
        <v>203</v>
      </c>
      <c r="L424" s="138" t="s">
        <v>1864</v>
      </c>
      <c r="M424" s="132" t="str">
        <f>VLOOKUP(L424,CódigosRetorno!$A$2:$B$2080,2,FALSE)</f>
        <v>El dato ingresado como valor del concepto de la linea no cumple con el formato establecido.</v>
      </c>
      <c r="N424" s="131" t="s">
        <v>2273</v>
      </c>
      <c r="O424" s="353"/>
    </row>
    <row r="425" spans="1:15" s="332" customFormat="1" ht="60" x14ac:dyDescent="0.25">
      <c r="A425" s="353"/>
      <c r="B425" s="1000"/>
      <c r="C425" s="1047"/>
      <c r="D425" s="1016"/>
      <c r="E425" s="1082"/>
      <c r="F425" s="206" t="s">
        <v>703</v>
      </c>
      <c r="G425" s="206"/>
      <c r="H425" s="199" t="s">
        <v>2949</v>
      </c>
      <c r="I425" s="352"/>
      <c r="J425" s="132" t="s">
        <v>2950</v>
      </c>
      <c r="K425" s="124" t="s">
        <v>203</v>
      </c>
      <c r="L425" s="138" t="s">
        <v>1864</v>
      </c>
      <c r="M425" s="132" t="str">
        <f>VLOOKUP(L425,CódigosRetorno!$A$2:$B$2080,2,FALSE)</f>
        <v>El dato ingresado como valor del concepto de la linea no cumple con el formato establecido.</v>
      </c>
      <c r="N425" s="141" t="s">
        <v>9</v>
      </c>
      <c r="O425" s="353"/>
    </row>
    <row r="426" spans="1:15" s="332" customFormat="1" ht="60" x14ac:dyDescent="0.25">
      <c r="A426" s="353"/>
      <c r="B426" s="1000"/>
      <c r="C426" s="1047"/>
      <c r="D426" s="1016"/>
      <c r="E426" s="1082"/>
      <c r="F426" s="206" t="s">
        <v>1213</v>
      </c>
      <c r="G426" s="206" t="s">
        <v>2276</v>
      </c>
      <c r="H426" s="199" t="s">
        <v>2951</v>
      </c>
      <c r="I426" s="352"/>
      <c r="J426" s="132" t="s">
        <v>2952</v>
      </c>
      <c r="K426" s="124" t="s">
        <v>203</v>
      </c>
      <c r="L426" s="138" t="s">
        <v>1864</v>
      </c>
      <c r="M426" s="132" t="str">
        <f>VLOOKUP(L426,CódigosRetorno!$A$2:$B$2080,2,FALSE)</f>
        <v>El dato ingresado como valor del concepto de la linea no cumple con el formato establecido.</v>
      </c>
      <c r="N426" s="141" t="s">
        <v>9</v>
      </c>
      <c r="O426" s="353"/>
    </row>
    <row r="427" spans="1:15" s="332" customFormat="1" ht="36" x14ac:dyDescent="0.25">
      <c r="A427" s="353"/>
      <c r="B427" s="1000"/>
      <c r="C427" s="1047"/>
      <c r="D427" s="1016"/>
      <c r="E427" s="1082"/>
      <c r="F427" s="206" t="s">
        <v>211</v>
      </c>
      <c r="G427" s="206" t="s">
        <v>212</v>
      </c>
      <c r="H427" s="199" t="s">
        <v>2953</v>
      </c>
      <c r="I427" s="352"/>
      <c r="J427" s="132" t="s">
        <v>2954</v>
      </c>
      <c r="K427" s="124" t="s">
        <v>203</v>
      </c>
      <c r="L427" s="138" t="s">
        <v>1864</v>
      </c>
      <c r="M427" s="132" t="str">
        <f>VLOOKUP(L427,CódigosRetorno!$A$2:$B$2080,2,FALSE)</f>
        <v>El dato ingresado como valor del concepto de la linea no cumple con el formato establecido.</v>
      </c>
      <c r="N427" s="141" t="s">
        <v>9</v>
      </c>
      <c r="O427" s="353"/>
    </row>
    <row r="428" spans="1:15" s="332" customFormat="1" ht="48" x14ac:dyDescent="0.25">
      <c r="A428" s="353"/>
      <c r="B428" s="1000"/>
      <c r="C428" s="1047"/>
      <c r="D428" s="1016"/>
      <c r="E428" s="1082"/>
      <c r="F428" s="206" t="s">
        <v>1127</v>
      </c>
      <c r="G428" s="206"/>
      <c r="H428" s="199" t="s">
        <v>2955</v>
      </c>
      <c r="I428" s="352"/>
      <c r="J428" s="132" t="s">
        <v>2956</v>
      </c>
      <c r="K428" s="124" t="s">
        <v>203</v>
      </c>
      <c r="L428" s="138" t="s">
        <v>1864</v>
      </c>
      <c r="M428" s="132" t="str">
        <f>VLOOKUP(L428,CódigosRetorno!$A$2:$B$2080,2,FALSE)</f>
        <v>El dato ingresado como valor del concepto de la linea no cumple con el formato establecido.</v>
      </c>
      <c r="N428" s="131" t="s">
        <v>1140</v>
      </c>
      <c r="O428" s="353"/>
    </row>
    <row r="429" spans="1:15" s="332" customFormat="1" ht="36" x14ac:dyDescent="0.25">
      <c r="A429" s="353"/>
      <c r="B429" s="1000"/>
      <c r="C429" s="1047"/>
      <c r="D429" s="1016"/>
      <c r="E429" s="1082"/>
      <c r="F429" s="206" t="s">
        <v>1131</v>
      </c>
      <c r="G429" s="206"/>
      <c r="H429" s="199" t="s">
        <v>2957</v>
      </c>
      <c r="I429" s="352"/>
      <c r="J429" s="996" t="s">
        <v>2958</v>
      </c>
      <c r="K429" s="1014" t="s">
        <v>203</v>
      </c>
      <c r="L429" s="1019" t="s">
        <v>1864</v>
      </c>
      <c r="M429" s="996" t="str">
        <f>VLOOKUP(L429,CódigosRetorno!$A$2:$B$2080,2,FALSE)</f>
        <v>El dato ingresado como valor del concepto de la linea no cumple con el formato establecido.</v>
      </c>
      <c r="N429" s="1014" t="s">
        <v>9</v>
      </c>
      <c r="O429" s="353"/>
    </row>
    <row r="430" spans="1:15" s="332" customFormat="1" ht="36" x14ac:dyDescent="0.25">
      <c r="A430" s="353"/>
      <c r="B430" s="1000"/>
      <c r="C430" s="1047"/>
      <c r="D430" s="1016"/>
      <c r="E430" s="1082"/>
      <c r="F430" s="206" t="s">
        <v>223</v>
      </c>
      <c r="G430" s="206"/>
      <c r="H430" s="199" t="s">
        <v>2959</v>
      </c>
      <c r="I430" s="352"/>
      <c r="J430" s="1011"/>
      <c r="K430" s="1015"/>
      <c r="L430" s="1022"/>
      <c r="M430" s="1011" t="e">
        <f>VLOOKUP(L430,#REF!,2,FALSE)</f>
        <v>#REF!</v>
      </c>
      <c r="N430" s="1015"/>
      <c r="O430" s="353"/>
    </row>
    <row r="431" spans="1:15" s="332" customFormat="1" ht="36" x14ac:dyDescent="0.25">
      <c r="A431" s="353"/>
      <c r="B431" s="1000"/>
      <c r="C431" s="1047"/>
      <c r="D431" s="1016"/>
      <c r="E431" s="1082"/>
      <c r="F431" s="206" t="s">
        <v>223</v>
      </c>
      <c r="G431" s="206"/>
      <c r="H431" s="199" t="s">
        <v>2960</v>
      </c>
      <c r="I431" s="352"/>
      <c r="J431" s="1011"/>
      <c r="K431" s="1015"/>
      <c r="L431" s="1022"/>
      <c r="M431" s="1011" t="e">
        <f>VLOOKUP(L431,#REF!,2,FALSE)</f>
        <v>#REF!</v>
      </c>
      <c r="N431" s="1015"/>
      <c r="O431" s="353"/>
    </row>
    <row r="432" spans="1:15" s="332" customFormat="1" ht="36" x14ac:dyDescent="0.25">
      <c r="A432" s="353"/>
      <c r="B432" s="1000"/>
      <c r="C432" s="1047"/>
      <c r="D432" s="1016"/>
      <c r="E432" s="1082"/>
      <c r="F432" s="206" t="s">
        <v>223</v>
      </c>
      <c r="G432" s="206"/>
      <c r="H432" s="199" t="s">
        <v>2961</v>
      </c>
      <c r="I432" s="352"/>
      <c r="J432" s="997"/>
      <c r="K432" s="1018"/>
      <c r="L432" s="1020"/>
      <c r="M432" s="997" t="e">
        <f>VLOOKUP(L432,#REF!,2,FALSE)</f>
        <v>#REF!</v>
      </c>
      <c r="N432" s="1018"/>
      <c r="O432" s="353"/>
    </row>
    <row r="433" spans="1:15" s="332" customFormat="1" ht="36" x14ac:dyDescent="0.25">
      <c r="A433" s="353"/>
      <c r="B433" s="1001"/>
      <c r="C433" s="996"/>
      <c r="D433" s="1014"/>
      <c r="E433" s="1129"/>
      <c r="F433" s="206" t="s">
        <v>2288</v>
      </c>
      <c r="G433" s="206" t="s">
        <v>2289</v>
      </c>
      <c r="H433" s="199" t="s">
        <v>2962</v>
      </c>
      <c r="I433" s="567"/>
      <c r="J433" s="133" t="s">
        <v>2291</v>
      </c>
      <c r="K433" s="319" t="s">
        <v>203</v>
      </c>
      <c r="L433" s="319" t="s">
        <v>1864</v>
      </c>
      <c r="M433" s="128" t="str">
        <f>VLOOKUP(L433,CódigosRetorno!$A$2:$B$2080,2,FALSE)</f>
        <v>El dato ingresado como valor del concepto de la linea no cumple con el formato establecido.</v>
      </c>
      <c r="N433" s="198" t="s">
        <v>9</v>
      </c>
      <c r="O433" s="353"/>
    </row>
    <row r="434" spans="1:15" s="332" customFormat="1" x14ac:dyDescent="0.25">
      <c r="A434" s="353"/>
      <c r="B434" s="435" t="s">
        <v>2292</v>
      </c>
      <c r="C434" s="455"/>
      <c r="D434" s="455"/>
      <c r="E434" s="455"/>
      <c r="F434" s="455"/>
      <c r="G434" s="455"/>
      <c r="H434" s="455"/>
      <c r="I434" s="578"/>
      <c r="J434" s="456"/>
      <c r="K434" s="437"/>
      <c r="L434" s="457"/>
      <c r="M434" s="458"/>
      <c r="N434" s="437"/>
      <c r="O434" s="353"/>
    </row>
    <row r="435" spans="1:15" s="332" customFormat="1" ht="36" x14ac:dyDescent="0.25">
      <c r="B435" s="1002" t="s">
        <v>2963</v>
      </c>
      <c r="C435" s="997" t="s">
        <v>2294</v>
      </c>
      <c r="D435" s="1114" t="s">
        <v>324</v>
      </c>
      <c r="E435" s="1114" t="s">
        <v>179</v>
      </c>
      <c r="F435" s="320" t="s">
        <v>218</v>
      </c>
      <c r="G435" s="127"/>
      <c r="H435" s="315" t="s">
        <v>2934</v>
      </c>
      <c r="I435" s="132"/>
      <c r="J435" s="315" t="s">
        <v>1329</v>
      </c>
      <c r="K435" s="130" t="s">
        <v>203</v>
      </c>
      <c r="L435" s="320" t="s">
        <v>1330</v>
      </c>
      <c r="M435" s="315" t="str">
        <f>VLOOKUP(L435,CódigosRetorno!$A$2:$B$2080,2,FALSE)</f>
        <v>No existe información en el nombre del concepto.</v>
      </c>
      <c r="N435" s="130" t="s">
        <v>9</v>
      </c>
    </row>
    <row r="436" spans="1:15" s="332" customFormat="1" ht="36" x14ac:dyDescent="0.25">
      <c r="B436" s="1016"/>
      <c r="C436" s="1066"/>
      <c r="D436" s="1126"/>
      <c r="E436" s="1126"/>
      <c r="F436" s="138" t="s">
        <v>655</v>
      </c>
      <c r="G436" s="124" t="s">
        <v>1327</v>
      </c>
      <c r="H436" s="134" t="s">
        <v>2935</v>
      </c>
      <c r="I436" s="132"/>
      <c r="J436" s="134" t="s">
        <v>181</v>
      </c>
      <c r="K436" s="124" t="s">
        <v>9</v>
      </c>
      <c r="L436" s="138" t="s">
        <v>9</v>
      </c>
      <c r="M436" s="132" t="str">
        <f>VLOOKUP(L436,CódigosRetorno!$A$2:$B$2080,2,FALSE)</f>
        <v>-</v>
      </c>
      <c r="N436" s="124" t="s">
        <v>9</v>
      </c>
    </row>
    <row r="437" spans="1:15" s="332" customFormat="1" ht="24" x14ac:dyDescent="0.25">
      <c r="B437" s="1016"/>
      <c r="C437" s="1066"/>
      <c r="D437" s="1126"/>
      <c r="E437" s="1126"/>
      <c r="F437" s="1070"/>
      <c r="G437" s="131" t="s">
        <v>1333</v>
      </c>
      <c r="H437" s="132" t="s">
        <v>1068</v>
      </c>
      <c r="I437" s="132"/>
      <c r="J437" s="132" t="s">
        <v>1334</v>
      </c>
      <c r="K437" s="124" t="s">
        <v>203</v>
      </c>
      <c r="L437" s="138" t="s">
        <v>1070</v>
      </c>
      <c r="M437" s="132" t="str">
        <f>VLOOKUP(L437,CódigosRetorno!$A$2:$B$2080,2,FALSE)</f>
        <v>El dato ingresado como atributo @listName es incorrecto.</v>
      </c>
      <c r="N437" s="124" t="s">
        <v>9</v>
      </c>
    </row>
    <row r="438" spans="1:15" s="332" customFormat="1" ht="24" x14ac:dyDescent="0.25">
      <c r="B438" s="1016"/>
      <c r="C438" s="1066"/>
      <c r="D438" s="1126"/>
      <c r="E438" s="1126"/>
      <c r="F438" s="1070"/>
      <c r="G438" s="131" t="s">
        <v>1045</v>
      </c>
      <c r="H438" s="132" t="s">
        <v>1065</v>
      </c>
      <c r="I438" s="132"/>
      <c r="J438" s="132" t="s">
        <v>1047</v>
      </c>
      <c r="K438" s="138" t="s">
        <v>203</v>
      </c>
      <c r="L438" s="140" t="s">
        <v>1066</v>
      </c>
      <c r="M438" s="132" t="str">
        <f>VLOOKUP(L438,CódigosRetorno!$A$2:$B$2080,2,FALSE)</f>
        <v>El dato ingresado como atributo @listAgencyName es incorrecto.</v>
      </c>
      <c r="N438" s="124" t="s">
        <v>9</v>
      </c>
    </row>
    <row r="439" spans="1:15" s="332" customFormat="1" ht="48" x14ac:dyDescent="0.25">
      <c r="B439" s="1016"/>
      <c r="C439" s="1066"/>
      <c r="D439" s="1126"/>
      <c r="E439" s="1126"/>
      <c r="F439" s="1071"/>
      <c r="G439" s="198" t="s">
        <v>1335</v>
      </c>
      <c r="H439" s="328" t="s">
        <v>1072</v>
      </c>
      <c r="I439" s="132"/>
      <c r="J439" s="132" t="s">
        <v>1336</v>
      </c>
      <c r="K439" s="138" t="s">
        <v>203</v>
      </c>
      <c r="L439" s="140" t="s">
        <v>1074</v>
      </c>
      <c r="M439" s="132" t="str">
        <f>VLOOKUP(L439,CódigosRetorno!$A$2:$B$2080,2,FALSE)</f>
        <v>El dato ingresado como atributo @listURI es incorrecto.</v>
      </c>
      <c r="N439" s="124" t="s">
        <v>9</v>
      </c>
    </row>
    <row r="440" spans="1:15" s="332" customFormat="1" ht="24" x14ac:dyDescent="0.25">
      <c r="B440" s="1016"/>
      <c r="C440" s="1066"/>
      <c r="D440" s="1126"/>
      <c r="E440" s="1128"/>
      <c r="F440" s="1071" t="s">
        <v>703</v>
      </c>
      <c r="G440" s="1125"/>
      <c r="H440" s="996" t="s">
        <v>2964</v>
      </c>
      <c r="I440" s="189"/>
      <c r="J440" s="132" t="s">
        <v>2298</v>
      </c>
      <c r="K440" s="138" t="s">
        <v>6</v>
      </c>
      <c r="L440" s="138" t="s">
        <v>1339</v>
      </c>
      <c r="M440" s="132" t="str">
        <f>VLOOKUP(L440,CódigosRetorno!$A$2:$B$2080,2,FALSE)</f>
        <v>El XML no contiene tag o no existe información del valor del concepto por linea.</v>
      </c>
      <c r="N440" s="124" t="s">
        <v>9</v>
      </c>
    </row>
    <row r="441" spans="1:15" s="332" customFormat="1" ht="60" x14ac:dyDescent="0.25">
      <c r="B441" s="1016"/>
      <c r="C441" s="1066"/>
      <c r="D441" s="1126"/>
      <c r="E441" s="1128"/>
      <c r="F441" s="1072"/>
      <c r="G441" s="1124"/>
      <c r="H441" s="1011"/>
      <c r="I441" s="189"/>
      <c r="J441" s="132" t="s">
        <v>2299</v>
      </c>
      <c r="K441" s="138" t="s">
        <v>203</v>
      </c>
      <c r="L441" s="138" t="s">
        <v>1864</v>
      </c>
      <c r="M441" s="132" t="str">
        <f>VLOOKUP(L441,CódigosRetorno!$A$2:$B$2080,2,FALSE)</f>
        <v>El dato ingresado como valor del concepto de la linea no cumple con el formato establecido.</v>
      </c>
      <c r="N441" s="124"/>
    </row>
    <row r="442" spans="1:15" s="332" customFormat="1" ht="36" x14ac:dyDescent="0.25">
      <c r="B442" s="1016"/>
      <c r="C442" s="1066"/>
      <c r="D442" s="1126"/>
      <c r="E442" s="1128"/>
      <c r="F442" s="206" t="s">
        <v>192</v>
      </c>
      <c r="G442" s="372"/>
      <c r="H442" s="142" t="s">
        <v>2965</v>
      </c>
      <c r="I442" s="189"/>
      <c r="J442" s="132" t="s">
        <v>2966</v>
      </c>
      <c r="K442" s="138" t="s">
        <v>203</v>
      </c>
      <c r="L442" s="138" t="s">
        <v>1864</v>
      </c>
      <c r="M442" s="132" t="str">
        <f>VLOOKUP(L442,CódigosRetorno!$A$2:$B$2080,2,FALSE)</f>
        <v>El dato ingresado como valor del concepto de la linea no cumple con el formato establecido.</v>
      </c>
      <c r="N442" s="124" t="s">
        <v>9</v>
      </c>
    </row>
    <row r="443" spans="1:15" s="332" customFormat="1" ht="36" x14ac:dyDescent="0.25">
      <c r="B443" s="1016"/>
      <c r="C443" s="1066"/>
      <c r="D443" s="1126"/>
      <c r="E443" s="1128"/>
      <c r="F443" s="320" t="s">
        <v>2288</v>
      </c>
      <c r="G443" s="320" t="s">
        <v>2289</v>
      </c>
      <c r="H443" s="315" t="s">
        <v>2967</v>
      </c>
      <c r="I443" s="189"/>
      <c r="J443" s="132" t="s">
        <v>2307</v>
      </c>
      <c r="K443" s="138" t="s">
        <v>203</v>
      </c>
      <c r="L443" s="138" t="s">
        <v>1864</v>
      </c>
      <c r="M443" s="132" t="str">
        <f>VLOOKUP(L443,CódigosRetorno!$A$2:$B$2080,2,FALSE)</f>
        <v>El dato ingresado como valor del concepto de la linea no cumple con el formato establecido.</v>
      </c>
      <c r="N443" s="124" t="s">
        <v>9</v>
      </c>
    </row>
    <row r="444" spans="1:15" s="332" customFormat="1" ht="36" x14ac:dyDescent="0.25">
      <c r="B444" s="1000" t="s">
        <v>2968</v>
      </c>
      <c r="C444" s="1047" t="s">
        <v>2308</v>
      </c>
      <c r="D444" s="1016" t="s">
        <v>324</v>
      </c>
      <c r="E444" s="1126" t="s">
        <v>179</v>
      </c>
      <c r="F444" s="138" t="s">
        <v>218</v>
      </c>
      <c r="G444" s="131"/>
      <c r="H444" s="132" t="s">
        <v>2934</v>
      </c>
      <c r="I444" s="132"/>
      <c r="J444" s="132" t="s">
        <v>1329</v>
      </c>
      <c r="K444" s="124" t="s">
        <v>203</v>
      </c>
      <c r="L444" s="138" t="s">
        <v>1330</v>
      </c>
      <c r="M444" s="132" t="str">
        <f>VLOOKUP(L444,CódigosRetorno!$A$2:$B$2080,2,FALSE)</f>
        <v>No existe información en el nombre del concepto.</v>
      </c>
      <c r="N444" s="124" t="s">
        <v>9</v>
      </c>
    </row>
    <row r="445" spans="1:15" s="332" customFormat="1" ht="36" x14ac:dyDescent="0.25">
      <c r="B445" s="1000"/>
      <c r="C445" s="1047"/>
      <c r="D445" s="1016"/>
      <c r="E445" s="1126"/>
      <c r="F445" s="138" t="s">
        <v>655</v>
      </c>
      <c r="G445" s="124" t="s">
        <v>1327</v>
      </c>
      <c r="H445" s="134" t="s">
        <v>2935</v>
      </c>
      <c r="I445" s="132"/>
      <c r="J445" s="134" t="s">
        <v>181</v>
      </c>
      <c r="K445" s="124" t="s">
        <v>9</v>
      </c>
      <c r="L445" s="138" t="s">
        <v>9</v>
      </c>
      <c r="M445" s="132" t="str">
        <f>VLOOKUP(L445,CódigosRetorno!$A$2:$B$2080,2,FALSE)</f>
        <v>-</v>
      </c>
      <c r="N445" s="124" t="s">
        <v>9</v>
      </c>
    </row>
    <row r="446" spans="1:15" s="332" customFormat="1" ht="24" x14ac:dyDescent="0.25">
      <c r="B446" s="1000"/>
      <c r="C446" s="1047"/>
      <c r="D446" s="1016"/>
      <c r="E446" s="1126"/>
      <c r="F446" s="1016"/>
      <c r="G446" s="131" t="s">
        <v>1333</v>
      </c>
      <c r="H446" s="132" t="s">
        <v>1068</v>
      </c>
      <c r="I446" s="132"/>
      <c r="J446" s="132" t="s">
        <v>1334</v>
      </c>
      <c r="K446" s="124" t="s">
        <v>203</v>
      </c>
      <c r="L446" s="138" t="s">
        <v>1070</v>
      </c>
      <c r="M446" s="132" t="str">
        <f>VLOOKUP(L446,CódigosRetorno!$A$2:$B$2080,2,FALSE)</f>
        <v>El dato ingresado como atributo @listName es incorrecto.</v>
      </c>
      <c r="N446" s="124" t="s">
        <v>9</v>
      </c>
    </row>
    <row r="447" spans="1:15" s="332" customFormat="1" ht="24" x14ac:dyDescent="0.25">
      <c r="B447" s="1000"/>
      <c r="C447" s="1047"/>
      <c r="D447" s="1016"/>
      <c r="E447" s="1126"/>
      <c r="F447" s="1016"/>
      <c r="G447" s="131" t="s">
        <v>1045</v>
      </c>
      <c r="H447" s="132" t="s">
        <v>1065</v>
      </c>
      <c r="I447" s="132"/>
      <c r="J447" s="132" t="s">
        <v>1047</v>
      </c>
      <c r="K447" s="138" t="s">
        <v>203</v>
      </c>
      <c r="L447" s="140" t="s">
        <v>1066</v>
      </c>
      <c r="M447" s="132" t="str">
        <f>VLOOKUP(L447,CódigosRetorno!$A$2:$B$2080,2,FALSE)</f>
        <v>El dato ingresado como atributo @listAgencyName es incorrecto.</v>
      </c>
      <c r="N447" s="124" t="s">
        <v>9</v>
      </c>
    </row>
    <row r="448" spans="1:15" s="332" customFormat="1" ht="48" x14ac:dyDescent="0.25">
      <c r="B448" s="1000"/>
      <c r="C448" s="1047"/>
      <c r="D448" s="1016"/>
      <c r="E448" s="1126"/>
      <c r="F448" s="1016"/>
      <c r="G448" s="141" t="s">
        <v>1335</v>
      </c>
      <c r="H448" s="91" t="s">
        <v>1072</v>
      </c>
      <c r="I448" s="132"/>
      <c r="J448" s="132" t="s">
        <v>1336</v>
      </c>
      <c r="K448" s="138" t="s">
        <v>203</v>
      </c>
      <c r="L448" s="140" t="s">
        <v>1074</v>
      </c>
      <c r="M448" s="132" t="str">
        <f>VLOOKUP(L448,CódigosRetorno!$A$2:$B$2080,2,FALSE)</f>
        <v>El dato ingresado como atributo @listURI es incorrecto.</v>
      </c>
      <c r="N448" s="124" t="s">
        <v>9</v>
      </c>
    </row>
    <row r="449" spans="2:14" s="332" customFormat="1" ht="24" x14ac:dyDescent="0.25">
      <c r="B449" s="1000"/>
      <c r="C449" s="1047"/>
      <c r="D449" s="1016"/>
      <c r="E449" s="1126"/>
      <c r="F449" s="1070" t="s">
        <v>174</v>
      </c>
      <c r="G449" s="1070" t="s">
        <v>175</v>
      </c>
      <c r="H449" s="1047" t="s">
        <v>2969</v>
      </c>
      <c r="I449" s="132"/>
      <c r="J449" s="132" t="s">
        <v>2310</v>
      </c>
      <c r="K449" s="124" t="s">
        <v>6</v>
      </c>
      <c r="L449" s="138" t="s">
        <v>2311</v>
      </c>
      <c r="M449" s="132" t="str">
        <f>VLOOKUP(L449,CódigosRetorno!$A$2:$B$2080,2,FALSE)</f>
        <v>El XML no contiene tag o no existe información de la fecha del concepto por linea</v>
      </c>
      <c r="N449" s="124" t="s">
        <v>9</v>
      </c>
    </row>
    <row r="450" spans="2:14" s="332" customFormat="1" ht="24" x14ac:dyDescent="0.25">
      <c r="B450" s="1000"/>
      <c r="C450" s="1047"/>
      <c r="D450" s="1016"/>
      <c r="E450" s="1126"/>
      <c r="F450" s="1070"/>
      <c r="G450" s="1070"/>
      <c r="H450" s="1047"/>
      <c r="I450" s="132"/>
      <c r="J450" s="132" t="s">
        <v>2312</v>
      </c>
      <c r="K450" s="138" t="s">
        <v>203</v>
      </c>
      <c r="L450" s="138" t="s">
        <v>1864</v>
      </c>
      <c r="M450" s="132" t="str">
        <f>VLOOKUP(L450,CódigosRetorno!$A$2:$B$2080,2,FALSE)</f>
        <v>El dato ingresado como valor del concepto de la linea no cumple con el formato establecido.</v>
      </c>
      <c r="N450" s="124"/>
    </row>
    <row r="451" spans="2:14" s="332" customFormat="1" ht="24" x14ac:dyDescent="0.25">
      <c r="B451" s="1000"/>
      <c r="C451" s="1047"/>
      <c r="D451" s="1016"/>
      <c r="E451" s="1126"/>
      <c r="F451" s="1070" t="s">
        <v>174</v>
      </c>
      <c r="G451" s="1070" t="s">
        <v>175</v>
      </c>
      <c r="H451" s="1047" t="s">
        <v>2970</v>
      </c>
      <c r="I451" s="132"/>
      <c r="J451" s="132" t="s">
        <v>2310</v>
      </c>
      <c r="K451" s="124" t="s">
        <v>203</v>
      </c>
      <c r="L451" s="138" t="s">
        <v>2314</v>
      </c>
      <c r="M451" s="132" t="str">
        <f>VLOOKUP(L451,CódigosRetorno!$A$2:$B$2080,2,FALSE)</f>
        <v>El XML no contiene tag o no existe información de la fecha del concepto por linea</v>
      </c>
      <c r="N451" s="124" t="s">
        <v>9</v>
      </c>
    </row>
    <row r="452" spans="2:14" s="332" customFormat="1" ht="24" x14ac:dyDescent="0.25">
      <c r="B452" s="1000"/>
      <c r="C452" s="1047"/>
      <c r="D452" s="1016"/>
      <c r="E452" s="1126"/>
      <c r="F452" s="1070"/>
      <c r="G452" s="1070"/>
      <c r="H452" s="1047"/>
      <c r="I452" s="132"/>
      <c r="J452" s="132" t="s">
        <v>2312</v>
      </c>
      <c r="K452" s="138" t="s">
        <v>203</v>
      </c>
      <c r="L452" s="138" t="s">
        <v>1864</v>
      </c>
      <c r="M452" s="132" t="str">
        <f>VLOOKUP(L452,CódigosRetorno!$A$2:$B$2080,2,FALSE)</f>
        <v>El dato ingresado como valor del concepto de la linea no cumple con el formato establecido.</v>
      </c>
      <c r="N452" s="124"/>
    </row>
    <row r="453" spans="2:14" s="332" customFormat="1" x14ac:dyDescent="0.25">
      <c r="B453" s="459" t="s">
        <v>2333</v>
      </c>
      <c r="C453" s="416"/>
      <c r="D453" s="416"/>
      <c r="E453" s="416"/>
      <c r="F453" s="416"/>
      <c r="G453" s="416"/>
      <c r="H453" s="417"/>
      <c r="I453" s="131"/>
      <c r="J453" s="419"/>
      <c r="K453" s="420"/>
      <c r="L453" s="421"/>
      <c r="M453" s="419"/>
      <c r="N453" s="422"/>
    </row>
    <row r="454" spans="2:14" s="332" customFormat="1" ht="36" x14ac:dyDescent="0.25">
      <c r="B454" s="1001">
        <v>63</v>
      </c>
      <c r="C454" s="996" t="s">
        <v>2334</v>
      </c>
      <c r="D454" s="1014" t="s">
        <v>60</v>
      </c>
      <c r="E454" s="1014" t="s">
        <v>179</v>
      </c>
      <c r="F454" s="124" t="s">
        <v>2335</v>
      </c>
      <c r="G454" s="124" t="s">
        <v>2319</v>
      </c>
      <c r="H454" s="132" t="s">
        <v>2971</v>
      </c>
      <c r="I454" s="131"/>
      <c r="J454" s="132" t="s">
        <v>2972</v>
      </c>
      <c r="K454" s="138" t="s">
        <v>6</v>
      </c>
      <c r="L454" s="140" t="s">
        <v>2973</v>
      </c>
      <c r="M454" s="132" t="str">
        <f>VLOOKUP(L454,CódigosRetorno!$A$2:$B$2080,2,FALSE)</f>
        <v>Para el tipo de nota de credito 13 debe consignar información de la operación al credito</v>
      </c>
      <c r="N454" s="131" t="s">
        <v>9</v>
      </c>
    </row>
    <row r="455" spans="2:14" s="332" customFormat="1" ht="24" x14ac:dyDescent="0.25">
      <c r="B455" s="1010"/>
      <c r="C455" s="1011"/>
      <c r="D455" s="1015"/>
      <c r="E455" s="1015"/>
      <c r="F455" s="1014" t="s">
        <v>2337</v>
      </c>
      <c r="G455" s="1014" t="s">
        <v>2338</v>
      </c>
      <c r="H455" s="996" t="s">
        <v>2974</v>
      </c>
      <c r="I455" s="131"/>
      <c r="J455" s="132" t="s">
        <v>2975</v>
      </c>
      <c r="K455" s="138" t="s">
        <v>6</v>
      </c>
      <c r="L455" s="140" t="s">
        <v>2326</v>
      </c>
      <c r="M455" s="132" t="str">
        <f>VLOOKUP(L455,CódigosRetorno!$A$2:$B$2080,2,FALSE)</f>
        <v>Debe informar si el tipo de transaccion es al Contado o al Credito</v>
      </c>
      <c r="N455" s="131" t="s">
        <v>9</v>
      </c>
    </row>
    <row r="456" spans="2:14" s="332" customFormat="1" ht="60" x14ac:dyDescent="0.25">
      <c r="B456" s="1010"/>
      <c r="C456" s="1011"/>
      <c r="D456" s="1015"/>
      <c r="E456" s="1015"/>
      <c r="F456" s="1015"/>
      <c r="G456" s="1015"/>
      <c r="H456" s="1011"/>
      <c r="I456" s="131"/>
      <c r="J456" s="132" t="s">
        <v>2976</v>
      </c>
      <c r="K456" s="138" t="s">
        <v>6</v>
      </c>
      <c r="L456" s="140" t="s">
        <v>2328</v>
      </c>
      <c r="M456" s="132" t="str">
        <f>VLOOKUP(L456,CódigosRetorno!$A$2:$B$2080,2,FALSE)</f>
        <v>El tipo de transaccion o el identificador de la cuota no cumple con el formato esperado</v>
      </c>
      <c r="N456" s="131" t="s">
        <v>9</v>
      </c>
    </row>
    <row r="457" spans="2:14" s="332" customFormat="1" ht="36" x14ac:dyDescent="0.25">
      <c r="B457" s="1010"/>
      <c r="C457" s="1011"/>
      <c r="D457" s="1015"/>
      <c r="E457" s="1015"/>
      <c r="F457" s="1015"/>
      <c r="G457" s="1015"/>
      <c r="H457" s="1011"/>
      <c r="I457" s="131"/>
      <c r="J457" s="132" t="s">
        <v>2977</v>
      </c>
      <c r="K457" s="138" t="s">
        <v>6</v>
      </c>
      <c r="L457" s="140" t="s">
        <v>2332</v>
      </c>
      <c r="M457" s="132" t="str">
        <f>VLOOKUP(L457,CódigosRetorno!$A$2:$B$2080,2,FALSE)</f>
        <v>El tipo de transaccion o el identificador de la cuota no debe repetirse en el comprobante</v>
      </c>
      <c r="N457" s="131" t="s">
        <v>9</v>
      </c>
    </row>
    <row r="458" spans="2:14" s="332" customFormat="1" ht="72" x14ac:dyDescent="0.25">
      <c r="B458" s="1010"/>
      <c r="C458" s="1011"/>
      <c r="D458" s="1015"/>
      <c r="E458" s="1015"/>
      <c r="F458" s="1018"/>
      <c r="G458" s="1018"/>
      <c r="H458" s="997"/>
      <c r="I458" s="131"/>
      <c r="J458" s="132" t="s">
        <v>2978</v>
      </c>
      <c r="K458" s="138" t="s">
        <v>6</v>
      </c>
      <c r="L458" s="140" t="s">
        <v>2342</v>
      </c>
      <c r="M458" s="132" t="str">
        <f>VLOOKUP(L458,CódigosRetorno!$A$2:$B$2080,2,FALSE)</f>
        <v>Si el tipo de transaccion es al Credito debe existir al menos información de una cuota de pago</v>
      </c>
      <c r="N458" s="131" t="s">
        <v>9</v>
      </c>
    </row>
    <row r="459" spans="2:14" s="332" customFormat="1" ht="24" x14ac:dyDescent="0.25">
      <c r="B459" s="1010"/>
      <c r="C459" s="1011"/>
      <c r="D459" s="1015"/>
      <c r="E459" s="1015"/>
      <c r="F459" s="1014" t="s">
        <v>2343</v>
      </c>
      <c r="G459" s="1014" t="s">
        <v>296</v>
      </c>
      <c r="H459" s="996" t="s">
        <v>2979</v>
      </c>
      <c r="I459" s="131"/>
      <c r="J459" s="132" t="s">
        <v>2980</v>
      </c>
      <c r="K459" s="138" t="s">
        <v>6</v>
      </c>
      <c r="L459" s="140" t="s">
        <v>2346</v>
      </c>
      <c r="M459" s="132" t="str">
        <f>VLOOKUP(L459,CódigosRetorno!$A$2:$B$2080,2,FALSE)</f>
        <v>El Monto neto pendiente de pago no cumple el formato definido</v>
      </c>
      <c r="N459" s="131" t="s">
        <v>9</v>
      </c>
    </row>
    <row r="460" spans="2:14" s="332" customFormat="1" ht="48" x14ac:dyDescent="0.25">
      <c r="B460" s="1010"/>
      <c r="C460" s="1011"/>
      <c r="D460" s="1015"/>
      <c r="E460" s="1015"/>
      <c r="F460" s="1018"/>
      <c r="G460" s="1018"/>
      <c r="H460" s="997"/>
      <c r="I460" s="131"/>
      <c r="J460" s="132" t="s">
        <v>2981</v>
      </c>
      <c r="K460" s="138" t="s">
        <v>6</v>
      </c>
      <c r="L460" s="140" t="s">
        <v>2348</v>
      </c>
      <c r="M460" s="132" t="str">
        <f>VLOOKUP(L460,CódigosRetorno!$A$2:$B$2080,2,FALSE)</f>
        <v>Si el tipo de transaccion es al Credito debe consignarse el Monto neto pendiente de pago</v>
      </c>
      <c r="N460" s="131" t="s">
        <v>9</v>
      </c>
    </row>
    <row r="461" spans="2:14" s="332" customFormat="1" ht="60" x14ac:dyDescent="0.25">
      <c r="B461" s="1010"/>
      <c r="C461" s="1011"/>
      <c r="D461" s="1015"/>
      <c r="E461" s="1015"/>
      <c r="F461" s="130"/>
      <c r="G461" s="130"/>
      <c r="H461" s="274"/>
      <c r="I461" s="131"/>
      <c r="J461" s="132" t="s">
        <v>2982</v>
      </c>
      <c r="K461" s="138" t="s">
        <v>6</v>
      </c>
      <c r="L461" s="140" t="s">
        <v>2983</v>
      </c>
      <c r="M461" s="132" t="str">
        <f>VLOOKUP(L461,CódigosRetorno!$A$2:$B$2080,2,FALSE)</f>
        <v>El monto neto pendiente de pago debe ser menor o igual al monto de la factura</v>
      </c>
      <c r="N461" s="131"/>
    </row>
    <row r="462" spans="2:14" s="332" customFormat="1" ht="60" x14ac:dyDescent="0.25">
      <c r="B462" s="1010"/>
      <c r="C462" s="1011"/>
      <c r="D462" s="1015"/>
      <c r="E462" s="1015"/>
      <c r="F462" s="130"/>
      <c r="G462" s="130"/>
      <c r="H462" s="274"/>
      <c r="I462" s="131"/>
      <c r="J462" s="132" t="s">
        <v>2984</v>
      </c>
      <c r="K462" s="138" t="s">
        <v>6</v>
      </c>
      <c r="L462" s="140" t="s">
        <v>2352</v>
      </c>
      <c r="M462" s="132" t="str">
        <f>VLOOKUP(L462,CódigosRetorno!$A$2:$B$2080,2,FALSE)</f>
        <v>La suma de las cuotas debe ser igual al Monto neto pendiente de pago.</v>
      </c>
      <c r="N462" s="131"/>
    </row>
    <row r="463" spans="2:14" s="332" customFormat="1" ht="36" x14ac:dyDescent="0.25">
      <c r="B463" s="1002"/>
      <c r="C463" s="997"/>
      <c r="D463" s="1018"/>
      <c r="E463" s="1018"/>
      <c r="F463" s="124" t="s">
        <v>141</v>
      </c>
      <c r="G463" s="124" t="s">
        <v>303</v>
      </c>
      <c r="H463" s="91" t="s">
        <v>1353</v>
      </c>
      <c r="I463" s="131"/>
      <c r="J463" s="134" t="s">
        <v>1354</v>
      </c>
      <c r="K463" s="138" t="s">
        <v>6</v>
      </c>
      <c r="L463" s="140" t="s">
        <v>939</v>
      </c>
      <c r="M463" s="132" t="str">
        <f>VLOOKUP(L463,CódigosRetorno!$A$2:$B$2080,2,FALSE)</f>
        <v>La moneda debe ser la misma en todo el documento. Salvo las percepciones que sólo son en moneda nacional</v>
      </c>
      <c r="N463" s="131" t="s">
        <v>1080</v>
      </c>
    </row>
    <row r="464" spans="2:14" s="332" customFormat="1" ht="36" x14ac:dyDescent="0.25">
      <c r="B464" s="1001" t="s">
        <v>2985</v>
      </c>
      <c r="C464" s="996" t="s">
        <v>2355</v>
      </c>
      <c r="D464" s="1014" t="s">
        <v>60</v>
      </c>
      <c r="E464" s="1014" t="s">
        <v>179</v>
      </c>
      <c r="F464" s="124" t="s">
        <v>2335</v>
      </c>
      <c r="G464" s="124" t="s">
        <v>2319</v>
      </c>
      <c r="H464" s="132" t="s">
        <v>2971</v>
      </c>
      <c r="I464" s="131"/>
      <c r="J464" s="132" t="s">
        <v>2972</v>
      </c>
      <c r="K464" s="138" t="s">
        <v>6</v>
      </c>
      <c r="L464" s="140" t="s">
        <v>2973</v>
      </c>
      <c r="M464" s="132" t="str">
        <f>VLOOKUP(L464,CódigosRetorno!$A$2:$B$2080,2,FALSE)</f>
        <v>Para el tipo de nota de credito 13 debe consignar información de la operación al credito</v>
      </c>
      <c r="N464" s="131" t="s">
        <v>9</v>
      </c>
    </row>
    <row r="465" spans="2:14" s="332" customFormat="1" ht="24" x14ac:dyDescent="0.25">
      <c r="B465" s="1010"/>
      <c r="C465" s="1011"/>
      <c r="D465" s="1015"/>
      <c r="E465" s="1015"/>
      <c r="F465" s="1014" t="s">
        <v>758</v>
      </c>
      <c r="G465" s="1001" t="s">
        <v>2356</v>
      </c>
      <c r="H465" s="996" t="s">
        <v>2986</v>
      </c>
      <c r="I465" s="131"/>
      <c r="J465" s="132" t="s">
        <v>2975</v>
      </c>
      <c r="K465" s="138" t="s">
        <v>6</v>
      </c>
      <c r="L465" s="140" t="s">
        <v>2326</v>
      </c>
      <c r="M465" s="132" t="str">
        <f>VLOOKUP(L465,CódigosRetorno!$A$2:$B$2080,2,FALSE)</f>
        <v>Debe informar si el tipo de transaccion es al Contado o al Credito</v>
      </c>
      <c r="N465" s="131" t="s">
        <v>9</v>
      </c>
    </row>
    <row r="466" spans="2:14" s="332" customFormat="1" ht="60" x14ac:dyDescent="0.25">
      <c r="B466" s="1010"/>
      <c r="C466" s="1011"/>
      <c r="D466" s="1015"/>
      <c r="E466" s="1015"/>
      <c r="F466" s="1015"/>
      <c r="G466" s="1010"/>
      <c r="H466" s="1011"/>
      <c r="I466" s="131"/>
      <c r="J466" s="132" t="s">
        <v>2976</v>
      </c>
      <c r="K466" s="138" t="s">
        <v>6</v>
      </c>
      <c r="L466" s="140" t="s">
        <v>2328</v>
      </c>
      <c r="M466" s="132" t="str">
        <f>VLOOKUP(L466,CódigosRetorno!$A$2:$B$2080,2,FALSE)</f>
        <v>El tipo de transaccion o el identificador de la cuota no cumple con el formato esperado</v>
      </c>
      <c r="N466" s="131" t="s">
        <v>9</v>
      </c>
    </row>
    <row r="467" spans="2:14" s="332" customFormat="1" ht="36" x14ac:dyDescent="0.25">
      <c r="B467" s="1010"/>
      <c r="C467" s="1011"/>
      <c r="D467" s="1015"/>
      <c r="E467" s="1015"/>
      <c r="F467" s="1015"/>
      <c r="G467" s="1015"/>
      <c r="H467" s="1011"/>
      <c r="I467" s="131"/>
      <c r="J467" s="132" t="s">
        <v>2977</v>
      </c>
      <c r="K467" s="138" t="s">
        <v>6</v>
      </c>
      <c r="L467" s="140" t="s">
        <v>2332</v>
      </c>
      <c r="M467" s="132" t="str">
        <f>VLOOKUP(L467,CódigosRetorno!$A$2:$B$2080,2,FALSE)</f>
        <v>El tipo de transaccion o el identificador de la cuota no debe repetirse en el comprobante</v>
      </c>
      <c r="N467" s="131" t="s">
        <v>9</v>
      </c>
    </row>
    <row r="468" spans="2:14" s="332" customFormat="1" ht="60" x14ac:dyDescent="0.25">
      <c r="B468" s="1010"/>
      <c r="C468" s="1011"/>
      <c r="D468" s="1015"/>
      <c r="E468" s="1015"/>
      <c r="F468" s="1018"/>
      <c r="G468" s="1018"/>
      <c r="H468" s="997"/>
      <c r="I468" s="131"/>
      <c r="J468" s="132" t="s">
        <v>2987</v>
      </c>
      <c r="K468" s="138" t="s">
        <v>6</v>
      </c>
      <c r="L468" s="140" t="s">
        <v>2359</v>
      </c>
      <c r="M468" s="132" t="str">
        <f>VLOOKUP(L468,CódigosRetorno!$A$2:$B$2080,2,FALSE)</f>
        <v>Si existe información de cuota de pago, el tipo de transaccion debe ser al credito</v>
      </c>
      <c r="N468" s="131" t="s">
        <v>9</v>
      </c>
    </row>
    <row r="469" spans="2:14" s="332" customFormat="1" ht="60" x14ac:dyDescent="0.25">
      <c r="B469" s="1010"/>
      <c r="C469" s="1011"/>
      <c r="D469" s="1015"/>
      <c r="E469" s="1015"/>
      <c r="F469" s="1014" t="s">
        <v>2343</v>
      </c>
      <c r="G469" s="1014" t="s">
        <v>296</v>
      </c>
      <c r="H469" s="996" t="s">
        <v>2988</v>
      </c>
      <c r="I469" s="131"/>
      <c r="J469" s="132" t="s">
        <v>2989</v>
      </c>
      <c r="K469" s="138" t="s">
        <v>6</v>
      </c>
      <c r="L469" s="140" t="s">
        <v>2362</v>
      </c>
      <c r="M469" s="132" t="str">
        <f>VLOOKUP(L469,CódigosRetorno!$A$2:$B$2080,2,FALSE)</f>
        <v>El Monto del pago único o de las cuotas no cumple el formato definido</v>
      </c>
      <c r="N469" s="131" t="s">
        <v>9</v>
      </c>
    </row>
    <row r="470" spans="2:14" s="332" customFormat="1" ht="60" x14ac:dyDescent="0.25">
      <c r="B470" s="1010"/>
      <c r="C470" s="1011"/>
      <c r="D470" s="1015"/>
      <c r="E470" s="1015"/>
      <c r="F470" s="1018"/>
      <c r="G470" s="1018"/>
      <c r="H470" s="997"/>
      <c r="I470" s="131"/>
      <c r="J470" s="132" t="s">
        <v>2990</v>
      </c>
      <c r="K470" s="138" t="s">
        <v>6</v>
      </c>
      <c r="L470" s="140" t="s">
        <v>2364</v>
      </c>
      <c r="M470" s="132" t="str">
        <f>VLOOKUP(L470,CódigosRetorno!$A$2:$B$2080,2,FALSE)</f>
        <v>Si se consigna información de la cuota de pago, debe indicarse el monto de la cuota</v>
      </c>
      <c r="N470" s="131" t="s">
        <v>9</v>
      </c>
    </row>
    <row r="471" spans="2:14" s="332" customFormat="1" ht="36" x14ac:dyDescent="0.25">
      <c r="B471" s="1010"/>
      <c r="C471" s="1011"/>
      <c r="D471" s="1015"/>
      <c r="E471" s="1015"/>
      <c r="F471" s="124" t="s">
        <v>141</v>
      </c>
      <c r="G471" s="124" t="s">
        <v>303</v>
      </c>
      <c r="H471" s="91" t="s">
        <v>1353</v>
      </c>
      <c r="I471" s="131"/>
      <c r="J471" s="132" t="s">
        <v>1354</v>
      </c>
      <c r="K471" s="138" t="s">
        <v>6</v>
      </c>
      <c r="L471" s="140" t="s">
        <v>939</v>
      </c>
      <c r="M471" s="132" t="str">
        <f>VLOOKUP(L471,CódigosRetorno!$A$2:$B$2080,2,FALSE)</f>
        <v>La moneda debe ser la misma en todo el documento. Salvo las percepciones que sólo son en moneda nacional</v>
      </c>
      <c r="N471" s="131" t="s">
        <v>1080</v>
      </c>
    </row>
    <row r="472" spans="2:14" s="332" customFormat="1" ht="36" x14ac:dyDescent="0.25">
      <c r="B472" s="1010"/>
      <c r="C472" s="1011"/>
      <c r="D472" s="1015"/>
      <c r="E472" s="1015"/>
      <c r="F472" s="1014" t="s">
        <v>174</v>
      </c>
      <c r="G472" s="1014" t="s">
        <v>175</v>
      </c>
      <c r="H472" s="996" t="s">
        <v>2991</v>
      </c>
      <c r="I472" s="131"/>
      <c r="J472" s="132" t="s">
        <v>2992</v>
      </c>
      <c r="K472" s="138" t="s">
        <v>6</v>
      </c>
      <c r="L472" s="140" t="s">
        <v>2369</v>
      </c>
      <c r="M472" s="132" t="str">
        <f>VLOOKUP(L472,CódigosRetorno!$A$2:$B$2080,2,FALSE)</f>
        <v>Fecha del pago único o de las cuotas no cumple el formato definido</v>
      </c>
      <c r="N472" s="131" t="s">
        <v>9</v>
      </c>
    </row>
    <row r="473" spans="2:14" s="332" customFormat="1" ht="48" x14ac:dyDescent="0.25">
      <c r="B473" s="1010"/>
      <c r="C473" s="1011"/>
      <c r="D473" s="1015"/>
      <c r="E473" s="1015"/>
      <c r="F473" s="1015"/>
      <c r="G473" s="1015"/>
      <c r="H473" s="1011"/>
      <c r="I473" s="131"/>
      <c r="J473" s="132" t="s">
        <v>2993</v>
      </c>
      <c r="K473" s="138" t="s">
        <v>6</v>
      </c>
      <c r="L473" s="140" t="s">
        <v>2370</v>
      </c>
      <c r="M473" s="132" t="str">
        <f>VLOOKUP(L473,CódigosRetorno!$A$2:$B$2080,2,FALSE)</f>
        <v>Si se consigna información de la cuota de pago, debe indicarse la fecha del pago único o de las cuotas</v>
      </c>
      <c r="N473" s="131"/>
    </row>
    <row r="474" spans="2:14" s="332" customFormat="1" ht="48" x14ac:dyDescent="0.25">
      <c r="B474" s="1002"/>
      <c r="C474" s="997"/>
      <c r="D474" s="1018"/>
      <c r="E474" s="1018"/>
      <c r="F474" s="1018"/>
      <c r="G474" s="1018"/>
      <c r="H474" s="997"/>
      <c r="I474" s="131"/>
      <c r="J474" s="132" t="s">
        <v>2994</v>
      </c>
      <c r="K474" s="138" t="s">
        <v>6</v>
      </c>
      <c r="L474" s="140" t="s">
        <v>2995</v>
      </c>
      <c r="M474" s="132" t="str">
        <f>VLOOKUP(L474,CódigosRetorno!$A$2:$B$2080,2,FALSE)</f>
        <v>La fecha de la cuota debe ser mayor a la fecha de emisión de la factura</v>
      </c>
      <c r="N474" s="131" t="s">
        <v>9</v>
      </c>
    </row>
    <row r="475" spans="2:14" s="1" customFormat="1" ht="12.75" x14ac:dyDescent="0.2">
      <c r="B475" s="1104" t="s">
        <v>8298</v>
      </c>
      <c r="C475" s="1105"/>
      <c r="D475" s="1105"/>
      <c r="E475" s="1105"/>
      <c r="F475" s="1105"/>
      <c r="G475" s="1105"/>
      <c r="H475" s="1105"/>
      <c r="I475" s="736"/>
      <c r="J475" s="736"/>
      <c r="K475" s="736"/>
      <c r="L475" s="736"/>
      <c r="M475" s="736"/>
      <c r="N475" s="744"/>
    </row>
    <row r="476" spans="2:14" s="229" customFormat="1" ht="12.75" x14ac:dyDescent="0.2">
      <c r="B476" s="745" t="s">
        <v>8299</v>
      </c>
      <c r="C476" s="742"/>
      <c r="D476" s="743"/>
      <c r="E476" s="743"/>
      <c r="F476" s="743"/>
      <c r="G476" s="742"/>
      <c r="H476" s="742"/>
      <c r="I476" s="736"/>
      <c r="J476" s="736"/>
      <c r="K476" s="736"/>
      <c r="L476" s="736"/>
      <c r="M476" s="736"/>
      <c r="N476" s="736"/>
    </row>
    <row r="477" spans="2:14" s="229" customFormat="1" ht="24" customHeight="1" x14ac:dyDescent="0.2">
      <c r="B477" s="1029">
        <v>66</v>
      </c>
      <c r="C477" s="1035" t="s">
        <v>8301</v>
      </c>
      <c r="D477" s="1032" t="s">
        <v>60</v>
      </c>
      <c r="E477" s="1032" t="s">
        <v>179</v>
      </c>
      <c r="F477" s="1029" t="s">
        <v>192</v>
      </c>
      <c r="G477" s="1029" t="s">
        <v>8278</v>
      </c>
      <c r="H477" s="1035" t="s">
        <v>8319</v>
      </c>
      <c r="I477" s="1106">
        <v>1</v>
      </c>
      <c r="J477" s="651" t="s">
        <v>8280</v>
      </c>
      <c r="K477" s="654" t="s">
        <v>6</v>
      </c>
      <c r="L477" s="660" t="s">
        <v>8281</v>
      </c>
      <c r="M477" s="677" t="str">
        <f>VLOOKUP(L477,CódigosRetorno!$A$2:$B$2080,2,FALSE)</f>
        <v>El tipo de contrato debe ser 1-ventas o 2-adquisiciones</v>
      </c>
      <c r="N477" s="678"/>
    </row>
    <row r="478" spans="2:14" s="229" customFormat="1" ht="36" x14ac:dyDescent="0.2">
      <c r="B478" s="1030"/>
      <c r="C478" s="1036"/>
      <c r="D478" s="1033"/>
      <c r="E478" s="1033"/>
      <c r="F478" s="1031"/>
      <c r="G478" s="1031"/>
      <c r="H478" s="1037"/>
      <c r="I478" s="1107"/>
      <c r="J478" s="677" t="s">
        <v>8321</v>
      </c>
      <c r="K478" s="658" t="s">
        <v>6</v>
      </c>
      <c r="L478" s="679" t="s">
        <v>8283</v>
      </c>
      <c r="M478" s="677" t="str">
        <f>VLOOKUP(L478,CódigosRetorno!$A$2:$B$2080,2,FALSE)</f>
        <v>No se permite mas de un numero de contrato de colaboracion empresarial</v>
      </c>
      <c r="N478" s="680"/>
    </row>
    <row r="479" spans="2:14" s="229" customFormat="1" ht="72" x14ac:dyDescent="0.2">
      <c r="B479" s="1030"/>
      <c r="C479" s="1036"/>
      <c r="D479" s="1033"/>
      <c r="E479" s="1033"/>
      <c r="F479" s="1029" t="s">
        <v>703</v>
      </c>
      <c r="G479" s="1029"/>
      <c r="H479" s="1035" t="s">
        <v>8323</v>
      </c>
      <c r="I479" s="1107"/>
      <c r="J479" s="677" t="s">
        <v>8285</v>
      </c>
      <c r="K479" s="658" t="s">
        <v>6</v>
      </c>
      <c r="L479" s="679" t="s">
        <v>8286</v>
      </c>
      <c r="M479" s="677" t="str">
        <f>VLOOKUP(L479,CódigosRetorno!$A$2:$B$2080,2,FALSE)</f>
        <v>El Numero del contrato de colaboracion empresarial no cumple el formato o longitud establecida</v>
      </c>
      <c r="N479" s="680"/>
    </row>
    <row r="480" spans="2:14" s="229" customFormat="1" ht="36" x14ac:dyDescent="0.2">
      <c r="B480" s="1031"/>
      <c r="C480" s="1037"/>
      <c r="D480" s="1034"/>
      <c r="E480" s="1034"/>
      <c r="F480" s="1031"/>
      <c r="G480" s="1031"/>
      <c r="H480" s="1037"/>
      <c r="I480" s="1108"/>
      <c r="J480" s="677" t="s">
        <v>8287</v>
      </c>
      <c r="K480" s="658" t="s">
        <v>6</v>
      </c>
      <c r="L480" s="679" t="s">
        <v>8288</v>
      </c>
      <c r="M480" s="651" t="str">
        <f>VLOOKUP(L480,CódigosRetorno!$A$2:$B$2080,2,FALSE)</f>
        <v>Si informa Numero de contrato, debe consignar el Tipo de contrato, la Descripcion de contrato y el Porcentaje de participacion</v>
      </c>
      <c r="N480" s="678"/>
    </row>
    <row r="481" spans="2:14" s="229" customFormat="1" ht="72" x14ac:dyDescent="0.2">
      <c r="B481" s="677">
        <f>B477+1</f>
        <v>67</v>
      </c>
      <c r="C481" s="677" t="s">
        <v>8302</v>
      </c>
      <c r="D481" s="658" t="s">
        <v>60</v>
      </c>
      <c r="E481" s="658" t="s">
        <v>179</v>
      </c>
      <c r="F481" s="658" t="s">
        <v>292</v>
      </c>
      <c r="G481" s="685"/>
      <c r="H481" s="677" t="s">
        <v>8326</v>
      </c>
      <c r="I481" s="687">
        <v>1</v>
      </c>
      <c r="J481" s="677" t="s">
        <v>8290</v>
      </c>
      <c r="K481" s="658" t="s">
        <v>6</v>
      </c>
      <c r="L481" s="679" t="s">
        <v>8291</v>
      </c>
      <c r="M481" s="683" t="str">
        <f>VLOOKUP(L481,CódigosRetorno!$A$2:$B$2080,2,FALSE)</f>
        <v>La Descripcion del contrato de colaboracion empresarial no cumple el formato o longitud establecida</v>
      </c>
      <c r="N481" s="684"/>
    </row>
    <row r="482" spans="2:14" s="229" customFormat="1" ht="36" x14ac:dyDescent="0.2">
      <c r="B482" s="659">
        <f>B481+1</f>
        <v>68</v>
      </c>
      <c r="C482" s="677" t="s">
        <v>8303</v>
      </c>
      <c r="D482" s="658" t="s">
        <v>60</v>
      </c>
      <c r="E482" s="658" t="s">
        <v>179</v>
      </c>
      <c r="F482" s="658" t="s">
        <v>967</v>
      </c>
      <c r="G482" s="659" t="s">
        <v>8292</v>
      </c>
      <c r="H482" s="657" t="s">
        <v>8328</v>
      </c>
      <c r="I482" s="661">
        <v>1</v>
      </c>
      <c r="J482" s="657" t="s">
        <v>8294</v>
      </c>
      <c r="K482" s="658" t="s">
        <v>6</v>
      </c>
      <c r="L482" s="679" t="s">
        <v>8295</v>
      </c>
      <c r="M482" s="657" t="str">
        <f>VLOOKUP(L482,CódigosRetorno!$A$2:$B$2080,2,FALSE)</f>
        <v>El Porcentaje de participacion no cumple con el formato o longitud especificada</v>
      </c>
      <c r="N482" s="668"/>
    </row>
    <row r="483" spans="2:14" s="229" customFormat="1" ht="12.75" x14ac:dyDescent="0.2">
      <c r="B483" s="733" t="s">
        <v>8300</v>
      </c>
      <c r="C483" s="746"/>
      <c r="D483" s="747"/>
      <c r="E483" s="747"/>
      <c r="F483" s="747"/>
      <c r="G483" s="746"/>
      <c r="H483" s="746"/>
      <c r="I483" s="748"/>
      <c r="J483" s="749"/>
      <c r="K483" s="749"/>
      <c r="L483" s="749"/>
      <c r="M483" s="749"/>
      <c r="N483" s="748"/>
    </row>
    <row r="484" spans="2:14" s="229" customFormat="1" ht="24" customHeight="1" x14ac:dyDescent="0.2">
      <c r="B484" s="1029">
        <f>B482+1</f>
        <v>69</v>
      </c>
      <c r="C484" s="1035" t="s">
        <v>8301</v>
      </c>
      <c r="D484" s="1032" t="s">
        <v>60</v>
      </c>
      <c r="E484" s="1032" t="s">
        <v>179</v>
      </c>
      <c r="F484" s="1029" t="s">
        <v>192</v>
      </c>
      <c r="G484" s="1029" t="s">
        <v>8296</v>
      </c>
      <c r="H484" s="1035" t="s">
        <v>8330</v>
      </c>
      <c r="I484" s="1106">
        <v>1</v>
      </c>
      <c r="J484" s="651" t="s">
        <v>8280</v>
      </c>
      <c r="K484" s="654" t="s">
        <v>6</v>
      </c>
      <c r="L484" s="660" t="s">
        <v>8281</v>
      </c>
      <c r="M484" s="677" t="str">
        <f>VLOOKUP(L484,CódigosRetorno!$A$2:$B$2080,2,FALSE)</f>
        <v>El tipo de contrato debe ser 1-ventas o 2-adquisiciones</v>
      </c>
      <c r="N484" s="678"/>
    </row>
    <row r="485" spans="2:14" s="229" customFormat="1" ht="36" x14ac:dyDescent="0.2">
      <c r="B485" s="1030"/>
      <c r="C485" s="1036"/>
      <c r="D485" s="1033"/>
      <c r="E485" s="1033"/>
      <c r="F485" s="1031"/>
      <c r="G485" s="1031"/>
      <c r="H485" s="1037"/>
      <c r="I485" s="1107"/>
      <c r="J485" s="677" t="s">
        <v>8321</v>
      </c>
      <c r="K485" s="654" t="s">
        <v>6</v>
      </c>
      <c r="L485" s="679" t="s">
        <v>8283</v>
      </c>
      <c r="M485" s="677" t="str">
        <f>VLOOKUP(L485,CódigosRetorno!$A$2:$B$2080,2,FALSE)</f>
        <v>No se permite mas de un numero de contrato de colaboracion empresarial</v>
      </c>
      <c r="N485" s="680"/>
    </row>
    <row r="486" spans="2:14" s="229" customFormat="1" ht="72" x14ac:dyDescent="0.2">
      <c r="B486" s="1030"/>
      <c r="C486" s="1036"/>
      <c r="D486" s="1033"/>
      <c r="E486" s="1033"/>
      <c r="F486" s="1029" t="s">
        <v>703</v>
      </c>
      <c r="G486" s="1029"/>
      <c r="H486" s="1036" t="s">
        <v>8323</v>
      </c>
      <c r="I486" s="1107"/>
      <c r="J486" s="677" t="s">
        <v>8285</v>
      </c>
      <c r="K486" s="658" t="s">
        <v>6</v>
      </c>
      <c r="L486" s="679" t="s">
        <v>8286</v>
      </c>
      <c r="M486" s="677" t="str">
        <f>VLOOKUP(L486,CódigosRetorno!$A$2:$B$2080,2,FALSE)</f>
        <v>El Numero del contrato de colaboracion empresarial no cumple el formato o longitud establecida</v>
      </c>
      <c r="N486" s="680"/>
    </row>
    <row r="487" spans="2:14" s="229" customFormat="1" ht="36" x14ac:dyDescent="0.2">
      <c r="B487" s="1031"/>
      <c r="C487" s="1037"/>
      <c r="D487" s="1034"/>
      <c r="E487" s="1034"/>
      <c r="F487" s="1031"/>
      <c r="G487" s="1031"/>
      <c r="H487" s="1037"/>
      <c r="I487" s="1108"/>
      <c r="J487" s="677" t="s">
        <v>8287</v>
      </c>
      <c r="K487" s="658" t="s">
        <v>6</v>
      </c>
      <c r="L487" s="679" t="s">
        <v>8288</v>
      </c>
      <c r="M487" s="677" t="str">
        <f>VLOOKUP(L487,CódigosRetorno!$A$2:$B$2080,2,FALSE)</f>
        <v>Si informa Numero de contrato, debe consignar el Tipo de contrato, la Descripcion de contrato y el Porcentaje de participacion</v>
      </c>
      <c r="N487" s="680"/>
    </row>
    <row r="488" spans="2:14" s="229" customFormat="1" ht="72" x14ac:dyDescent="0.2">
      <c r="B488" s="659">
        <f>B484+1</f>
        <v>70</v>
      </c>
      <c r="C488" s="677" t="s">
        <v>8302</v>
      </c>
      <c r="D488" s="658" t="s">
        <v>60</v>
      </c>
      <c r="E488" s="658" t="s">
        <v>179</v>
      </c>
      <c r="F488" s="658" t="s">
        <v>292</v>
      </c>
      <c r="G488" s="659"/>
      <c r="H488" s="677" t="s">
        <v>8326</v>
      </c>
      <c r="I488" s="676">
        <v>1</v>
      </c>
      <c r="J488" s="677" t="s">
        <v>8290</v>
      </c>
      <c r="K488" s="658" t="s">
        <v>6</v>
      </c>
      <c r="L488" s="679" t="s">
        <v>8291</v>
      </c>
      <c r="M488" s="677" t="str">
        <f>VLOOKUP(L488,CódigosRetorno!$A$2:$B$2080,2,FALSE)</f>
        <v>La Descripcion del contrato de colaboracion empresarial no cumple el formato o longitud establecida</v>
      </c>
      <c r="N488" s="684"/>
    </row>
    <row r="489" spans="2:14" s="229" customFormat="1" ht="36" x14ac:dyDescent="0.2">
      <c r="B489" s="652">
        <f>B488+1</f>
        <v>71</v>
      </c>
      <c r="C489" s="651" t="s">
        <v>8583</v>
      </c>
      <c r="D489" s="654" t="s">
        <v>60</v>
      </c>
      <c r="E489" s="654" t="s">
        <v>179</v>
      </c>
      <c r="F489" s="654" t="s">
        <v>967</v>
      </c>
      <c r="G489" s="652" t="s">
        <v>8292</v>
      </c>
      <c r="H489" s="651" t="s">
        <v>8328</v>
      </c>
      <c r="I489" s="661">
        <v>1</v>
      </c>
      <c r="J489" s="664" t="s">
        <v>8294</v>
      </c>
      <c r="K489" s="654" t="s">
        <v>6</v>
      </c>
      <c r="L489" s="660" t="s">
        <v>8295</v>
      </c>
      <c r="M489" s="664" t="str">
        <f>VLOOKUP(L489,CódigosRetorno!$A$2:$B$2080,2,FALSE)</f>
        <v>El Porcentaje de participacion no cumple con el formato o longitud especificada</v>
      </c>
      <c r="N489" s="661"/>
    </row>
  </sheetData>
  <mergeCells count="516">
    <mergeCell ref="B484:B487"/>
    <mergeCell ref="C484:C487"/>
    <mergeCell ref="D484:D487"/>
    <mergeCell ref="E484:E487"/>
    <mergeCell ref="F484:F485"/>
    <mergeCell ref="G484:G485"/>
    <mergeCell ref="H484:H485"/>
    <mergeCell ref="I484:I487"/>
    <mergeCell ref="F486:F487"/>
    <mergeCell ref="G486:G487"/>
    <mergeCell ref="H486:H487"/>
    <mergeCell ref="B475:H475"/>
    <mergeCell ref="B477:B480"/>
    <mergeCell ref="C477:C480"/>
    <mergeCell ref="D477:D480"/>
    <mergeCell ref="E477:E480"/>
    <mergeCell ref="F477:F478"/>
    <mergeCell ref="G477:G478"/>
    <mergeCell ref="H477:H478"/>
    <mergeCell ref="I477:I480"/>
    <mergeCell ref="F479:F480"/>
    <mergeCell ref="G479:G480"/>
    <mergeCell ref="H479:H480"/>
    <mergeCell ref="I367:I370"/>
    <mergeCell ref="I373:I377"/>
    <mergeCell ref="I381:I382"/>
    <mergeCell ref="I383:I384"/>
    <mergeCell ref="I396:I397"/>
    <mergeCell ref="F182:F183"/>
    <mergeCell ref="G182:G183"/>
    <mergeCell ref="F400:F403"/>
    <mergeCell ref="G400:G403"/>
    <mergeCell ref="H400:H403"/>
    <mergeCell ref="I322:I324"/>
    <mergeCell ref="I328:I329"/>
    <mergeCell ref="I330:I331"/>
    <mergeCell ref="I332:I336"/>
    <mergeCell ref="I339:I346"/>
    <mergeCell ref="I348:I352"/>
    <mergeCell ref="I356:I357"/>
    <mergeCell ref="I358:I359"/>
    <mergeCell ref="I360:I364"/>
    <mergeCell ref="I255:I256"/>
    <mergeCell ref="I277:I281"/>
    <mergeCell ref="I284:I290"/>
    <mergeCell ref="I291:I298"/>
    <mergeCell ref="I300:I301"/>
    <mergeCell ref="I303:I307"/>
    <mergeCell ref="I311:I312"/>
    <mergeCell ref="I313:I314"/>
    <mergeCell ref="I315:I318"/>
    <mergeCell ref="I206:I211"/>
    <mergeCell ref="I213:I216"/>
    <mergeCell ref="I217:I222"/>
    <mergeCell ref="I226:I230"/>
    <mergeCell ref="I234:I235"/>
    <mergeCell ref="I239:I241"/>
    <mergeCell ref="I243:I245"/>
    <mergeCell ref="I246:I248"/>
    <mergeCell ref="I249:I251"/>
    <mergeCell ref="I153:I155"/>
    <mergeCell ref="I160:I161"/>
    <mergeCell ref="I168:I171"/>
    <mergeCell ref="I175:I179"/>
    <mergeCell ref="I182:I183"/>
    <mergeCell ref="I185:I186"/>
    <mergeCell ref="I188:I190"/>
    <mergeCell ref="I194:I198"/>
    <mergeCell ref="I200:I204"/>
    <mergeCell ref="I48:I49"/>
    <mergeCell ref="I62:I66"/>
    <mergeCell ref="I70:I74"/>
    <mergeCell ref="I75:I76"/>
    <mergeCell ref="I80:I81"/>
    <mergeCell ref="I89:I130"/>
    <mergeCell ref="I131:I139"/>
    <mergeCell ref="I144:I145"/>
    <mergeCell ref="I150:I152"/>
    <mergeCell ref="I5:I6"/>
    <mergeCell ref="I7:I8"/>
    <mergeCell ref="I10:I17"/>
    <mergeCell ref="I18:I20"/>
    <mergeCell ref="I22:I24"/>
    <mergeCell ref="I28:I29"/>
    <mergeCell ref="I30:I32"/>
    <mergeCell ref="I36:I41"/>
    <mergeCell ref="I42:I43"/>
    <mergeCell ref="F472:F474"/>
    <mergeCell ref="B454:B463"/>
    <mergeCell ref="C454:C463"/>
    <mergeCell ref="D454:D463"/>
    <mergeCell ref="E454:E463"/>
    <mergeCell ref="F455:F458"/>
    <mergeCell ref="G455:G458"/>
    <mergeCell ref="H455:H458"/>
    <mergeCell ref="F459:F460"/>
    <mergeCell ref="G459:G460"/>
    <mergeCell ref="H459:H460"/>
    <mergeCell ref="G472:G474"/>
    <mergeCell ref="H472:H474"/>
    <mergeCell ref="B464:B474"/>
    <mergeCell ref="C464:C474"/>
    <mergeCell ref="D464:D474"/>
    <mergeCell ref="E464:E474"/>
    <mergeCell ref="B175:B180"/>
    <mergeCell ref="C175:C180"/>
    <mergeCell ref="E200:E236"/>
    <mergeCell ref="F465:F468"/>
    <mergeCell ref="G465:G468"/>
    <mergeCell ref="H465:H468"/>
    <mergeCell ref="F469:F470"/>
    <mergeCell ref="G469:G470"/>
    <mergeCell ref="H469:H470"/>
    <mergeCell ref="B182:B184"/>
    <mergeCell ref="C182:C184"/>
    <mergeCell ref="D182:D184"/>
    <mergeCell ref="E182:E184"/>
    <mergeCell ref="H200:H204"/>
    <mergeCell ref="B185:B193"/>
    <mergeCell ref="C185:C193"/>
    <mergeCell ref="D185:D193"/>
    <mergeCell ref="E185:E193"/>
    <mergeCell ref="B194:B199"/>
    <mergeCell ref="B200:B236"/>
    <mergeCell ref="C200:C236"/>
    <mergeCell ref="D200:D236"/>
    <mergeCell ref="C194:C199"/>
    <mergeCell ref="D194:D199"/>
    <mergeCell ref="G255:G256"/>
    <mergeCell ref="G274:G275"/>
    <mergeCell ref="H274:H275"/>
    <mergeCell ref="F226:F230"/>
    <mergeCell ref="E194:E199"/>
    <mergeCell ref="G226:G230"/>
    <mergeCell ref="G258:G259"/>
    <mergeCell ref="H258:H259"/>
    <mergeCell ref="G261:G263"/>
    <mergeCell ref="H261:H263"/>
    <mergeCell ref="G265:G267"/>
    <mergeCell ref="F223:F225"/>
    <mergeCell ref="G213:G216"/>
    <mergeCell ref="H217:H222"/>
    <mergeCell ref="G328:G329"/>
    <mergeCell ref="G322:G324"/>
    <mergeCell ref="H322:H324"/>
    <mergeCell ref="D175:D180"/>
    <mergeCell ref="E175:E180"/>
    <mergeCell ref="F284:F289"/>
    <mergeCell ref="G284:G289"/>
    <mergeCell ref="G291:G298"/>
    <mergeCell ref="G300:G301"/>
    <mergeCell ref="H300:H301"/>
    <mergeCell ref="G313:G314"/>
    <mergeCell ref="H313:H314"/>
    <mergeCell ref="G303:G307"/>
    <mergeCell ref="H265:H267"/>
    <mergeCell ref="G268:G270"/>
    <mergeCell ref="H268:H270"/>
    <mergeCell ref="G277:G281"/>
    <mergeCell ref="F217:F222"/>
    <mergeCell ref="F291:F298"/>
    <mergeCell ref="H277:H281"/>
    <mergeCell ref="F239:F241"/>
    <mergeCell ref="F231:F233"/>
    <mergeCell ref="H255:H256"/>
    <mergeCell ref="H226:H230"/>
    <mergeCell ref="G330:G331"/>
    <mergeCell ref="H303:H307"/>
    <mergeCell ref="F213:F216"/>
    <mergeCell ref="F234:F235"/>
    <mergeCell ref="H246:H248"/>
    <mergeCell ref="G239:G241"/>
    <mergeCell ref="H239:H241"/>
    <mergeCell ref="G234:G235"/>
    <mergeCell ref="H234:H235"/>
    <mergeCell ref="H249:H251"/>
    <mergeCell ref="G249:G251"/>
    <mergeCell ref="G246:G248"/>
    <mergeCell ref="G243:G245"/>
    <mergeCell ref="H243:H245"/>
    <mergeCell ref="H315:H318"/>
    <mergeCell ref="G315:G318"/>
    <mergeCell ref="H284:H289"/>
    <mergeCell ref="H291:H298"/>
    <mergeCell ref="H311:H312"/>
    <mergeCell ref="G311:G312"/>
    <mergeCell ref="H330:H331"/>
    <mergeCell ref="H213:H216"/>
    <mergeCell ref="G217:G222"/>
    <mergeCell ref="F311:F312"/>
    <mergeCell ref="H36:H41"/>
    <mergeCell ref="H30:H32"/>
    <mergeCell ref="G80:G81"/>
    <mergeCell ref="H80:H81"/>
    <mergeCell ref="G160:G161"/>
    <mergeCell ref="H160:H161"/>
    <mergeCell ref="G42:G43"/>
    <mergeCell ref="H42:H43"/>
    <mergeCell ref="H62:H66"/>
    <mergeCell ref="G48:G49"/>
    <mergeCell ref="H48:H49"/>
    <mergeCell ref="H153:H155"/>
    <mergeCell ref="G36:G41"/>
    <mergeCell ref="H70:H74"/>
    <mergeCell ref="G75:G76"/>
    <mergeCell ref="H75:H76"/>
    <mergeCell ref="G62:G66"/>
    <mergeCell ref="G150:G152"/>
    <mergeCell ref="H150:H152"/>
    <mergeCell ref="F141:F143"/>
    <mergeCell ref="F175:F179"/>
    <mergeCell ref="F194:F198"/>
    <mergeCell ref="G194:G198"/>
    <mergeCell ref="H194:H198"/>
    <mergeCell ref="H175:H179"/>
    <mergeCell ref="G175:G179"/>
    <mergeCell ref="G200:G204"/>
    <mergeCell ref="G206:G211"/>
    <mergeCell ref="H206:H211"/>
    <mergeCell ref="H182:H183"/>
    <mergeCell ref="F200:F204"/>
    <mergeCell ref="F206:F211"/>
    <mergeCell ref="F185:F186"/>
    <mergeCell ref="G185:G186"/>
    <mergeCell ref="H185:H186"/>
    <mergeCell ref="F188:F190"/>
    <mergeCell ref="G188:G190"/>
    <mergeCell ref="H188:H190"/>
    <mergeCell ref="F191:F193"/>
    <mergeCell ref="G144:G145"/>
    <mergeCell ref="H144:H145"/>
    <mergeCell ref="F153:F155"/>
    <mergeCell ref="G153:G155"/>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80:B81"/>
    <mergeCell ref="C80:C81"/>
    <mergeCell ref="D80:D81"/>
    <mergeCell ref="E80:E81"/>
    <mergeCell ref="F80:F81"/>
    <mergeCell ref="H89:H130"/>
    <mergeCell ref="B131:B143"/>
    <mergeCell ref="C131:C143"/>
    <mergeCell ref="D131:D143"/>
    <mergeCell ref="E131:E143"/>
    <mergeCell ref="F131:F139"/>
    <mergeCell ref="G131:G139"/>
    <mergeCell ref="H131:H139"/>
    <mergeCell ref="B89:B130"/>
    <mergeCell ref="C89:C130"/>
    <mergeCell ref="D89:D130"/>
    <mergeCell ref="E89:E130"/>
    <mergeCell ref="F89:F130"/>
    <mergeCell ref="G89:G130"/>
    <mergeCell ref="B82:B87"/>
    <mergeCell ref="C82:C87"/>
    <mergeCell ref="D82:D87"/>
    <mergeCell ref="E82:E87"/>
    <mergeCell ref="F84:F86"/>
    <mergeCell ref="B160:B161"/>
    <mergeCell ref="C160:C161"/>
    <mergeCell ref="D160:D161"/>
    <mergeCell ref="E160:E161"/>
    <mergeCell ref="F160:F161"/>
    <mergeCell ref="E162:E163"/>
    <mergeCell ref="F162:F163"/>
    <mergeCell ref="B144:B149"/>
    <mergeCell ref="C144:C149"/>
    <mergeCell ref="D144:D149"/>
    <mergeCell ref="E144:E149"/>
    <mergeCell ref="F144:F145"/>
    <mergeCell ref="B150:B158"/>
    <mergeCell ref="C150:C158"/>
    <mergeCell ref="D150:D158"/>
    <mergeCell ref="E150:E158"/>
    <mergeCell ref="F150:F152"/>
    <mergeCell ref="F147:F149"/>
    <mergeCell ref="F156:F158"/>
    <mergeCell ref="B168:B174"/>
    <mergeCell ref="C168:C174"/>
    <mergeCell ref="D168:D174"/>
    <mergeCell ref="E168:E174"/>
    <mergeCell ref="F168:F171"/>
    <mergeCell ref="G168:G171"/>
    <mergeCell ref="H168:H171"/>
    <mergeCell ref="F172:F174"/>
    <mergeCell ref="B162:B165"/>
    <mergeCell ref="C162:C165"/>
    <mergeCell ref="D162:D165"/>
    <mergeCell ref="E164:E165"/>
    <mergeCell ref="F164:F165"/>
    <mergeCell ref="G162:G163"/>
    <mergeCell ref="H162:H163"/>
    <mergeCell ref="B237:B257"/>
    <mergeCell ref="C237:C257"/>
    <mergeCell ref="D237:D257"/>
    <mergeCell ref="B277:B282"/>
    <mergeCell ref="C277:C282"/>
    <mergeCell ref="D277:D282"/>
    <mergeCell ref="E277:E282"/>
    <mergeCell ref="F249:F251"/>
    <mergeCell ref="F252:F254"/>
    <mergeCell ref="F255:F256"/>
    <mergeCell ref="E237:E257"/>
    <mergeCell ref="B258:B276"/>
    <mergeCell ref="C258:C276"/>
    <mergeCell ref="D258:D276"/>
    <mergeCell ref="E258:E276"/>
    <mergeCell ref="F258:F259"/>
    <mergeCell ref="F271:F273"/>
    <mergeCell ref="F274:F275"/>
    <mergeCell ref="F246:F248"/>
    <mergeCell ref="F243:F245"/>
    <mergeCell ref="F277:F281"/>
    <mergeCell ref="F261:F263"/>
    <mergeCell ref="F265:F267"/>
    <mergeCell ref="F268:F270"/>
    <mergeCell ref="B284:B290"/>
    <mergeCell ref="C284:C290"/>
    <mergeCell ref="D284:D290"/>
    <mergeCell ref="E284:E290"/>
    <mergeCell ref="B291:B314"/>
    <mergeCell ref="D400:D404"/>
    <mergeCell ref="E400:E404"/>
    <mergeCell ref="E360:E384"/>
    <mergeCell ref="B315:B331"/>
    <mergeCell ref="D291:D314"/>
    <mergeCell ref="B332:B359"/>
    <mergeCell ref="C332:C359"/>
    <mergeCell ref="D332:D359"/>
    <mergeCell ref="B398:B399"/>
    <mergeCell ref="B400:B404"/>
    <mergeCell ref="C400:C404"/>
    <mergeCell ref="C398:C399"/>
    <mergeCell ref="D398:D399"/>
    <mergeCell ref="E398:E399"/>
    <mergeCell ref="C315:C331"/>
    <mergeCell ref="B360:B384"/>
    <mergeCell ref="C360:C384"/>
    <mergeCell ref="D360:D384"/>
    <mergeCell ref="B385:B397"/>
    <mergeCell ref="H339:H346"/>
    <mergeCell ref="C385:C397"/>
    <mergeCell ref="D385:D397"/>
    <mergeCell ref="E385:E397"/>
    <mergeCell ref="G413:G418"/>
    <mergeCell ref="H413:H418"/>
    <mergeCell ref="F378:F380"/>
    <mergeCell ref="F367:F370"/>
    <mergeCell ref="G367:G370"/>
    <mergeCell ref="H360:H364"/>
    <mergeCell ref="H356:H357"/>
    <mergeCell ref="H373:H377"/>
    <mergeCell ref="F381:F382"/>
    <mergeCell ref="G381:G382"/>
    <mergeCell ref="H381:H382"/>
    <mergeCell ref="F358:F359"/>
    <mergeCell ref="G348:G352"/>
    <mergeCell ref="H348:H352"/>
    <mergeCell ref="D412:D433"/>
    <mergeCell ref="E412:E433"/>
    <mergeCell ref="F413:F418"/>
    <mergeCell ref="F315:F318"/>
    <mergeCell ref="H328:H329"/>
    <mergeCell ref="M429:M432"/>
    <mergeCell ref="K429:K432"/>
    <mergeCell ref="L429:L432"/>
    <mergeCell ref="N429:N432"/>
    <mergeCell ref="J429:J432"/>
    <mergeCell ref="H332:H336"/>
    <mergeCell ref="G356:G357"/>
    <mergeCell ref="F332:F336"/>
    <mergeCell ref="F348:F352"/>
    <mergeCell ref="F353:F355"/>
    <mergeCell ref="G383:G384"/>
    <mergeCell ref="H383:H384"/>
    <mergeCell ref="G373:G377"/>
    <mergeCell ref="G358:G359"/>
    <mergeCell ref="G332:G336"/>
    <mergeCell ref="H358:H359"/>
    <mergeCell ref="G339:G346"/>
    <mergeCell ref="G360:G364"/>
    <mergeCell ref="F396:F397"/>
    <mergeCell ref="G396:G397"/>
    <mergeCell ref="H396:H397"/>
    <mergeCell ref="H367:H370"/>
    <mergeCell ref="G449:G450"/>
    <mergeCell ref="G451:G452"/>
    <mergeCell ref="H449:H450"/>
    <mergeCell ref="H451:H452"/>
    <mergeCell ref="F446:F448"/>
    <mergeCell ref="H440:H441"/>
    <mergeCell ref="G440:G441"/>
    <mergeCell ref="D315:D331"/>
    <mergeCell ref="C291:C314"/>
    <mergeCell ref="E315:E331"/>
    <mergeCell ref="F383:F384"/>
    <mergeCell ref="E332:E359"/>
    <mergeCell ref="F373:F377"/>
    <mergeCell ref="E291:E314"/>
    <mergeCell ref="F360:F364"/>
    <mergeCell ref="F328:F329"/>
    <mergeCell ref="F330:F331"/>
    <mergeCell ref="F339:F346"/>
    <mergeCell ref="F303:F307"/>
    <mergeCell ref="F313:F314"/>
    <mergeCell ref="F300:F301"/>
    <mergeCell ref="F356:F357"/>
    <mergeCell ref="F322:F324"/>
    <mergeCell ref="F308:F310"/>
    <mergeCell ref="B405:B407"/>
    <mergeCell ref="C405:C407"/>
    <mergeCell ref="D405:D407"/>
    <mergeCell ref="E405:E407"/>
    <mergeCell ref="B444:B452"/>
    <mergeCell ref="C444:C452"/>
    <mergeCell ref="D444:D452"/>
    <mergeCell ref="E444:E452"/>
    <mergeCell ref="F449:F450"/>
    <mergeCell ref="F451:F452"/>
    <mergeCell ref="F440:F441"/>
    <mergeCell ref="B409:B410"/>
    <mergeCell ref="C409:C410"/>
    <mergeCell ref="D409:D410"/>
    <mergeCell ref="E409:E410"/>
    <mergeCell ref="B412:B433"/>
    <mergeCell ref="C412:C433"/>
    <mergeCell ref="B435:B443"/>
    <mergeCell ref="C435:C443"/>
    <mergeCell ref="D435:D443"/>
    <mergeCell ref="E435:E443"/>
    <mergeCell ref="F437:F439"/>
    <mergeCell ref="F419:F42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70"/>
  <sheetViews>
    <sheetView zoomScaleNormal="100" workbookViewId="0"/>
  </sheetViews>
  <sheetFormatPr baseColWidth="10" defaultColWidth="0" defaultRowHeight="15" zeroHeight="1" x14ac:dyDescent="0.25"/>
  <cols>
    <col min="1" max="1" width="2.5703125" customWidth="1"/>
    <col min="2" max="2" width="4.42578125" customWidth="1"/>
    <col min="3" max="3" width="28.5703125" customWidth="1"/>
    <col min="4" max="4" width="6.28515625" customWidth="1"/>
    <col min="5" max="5" width="11.42578125" customWidth="1"/>
    <col min="6" max="6" width="10" customWidth="1"/>
    <col min="7" max="7" width="19.5703125" customWidth="1"/>
    <col min="8" max="8" width="36.5703125" customWidth="1"/>
    <col min="9" max="9" width="7.42578125" hidden="1" customWidth="1"/>
    <col min="10" max="10" width="41.42578125" customWidth="1"/>
    <col min="11" max="12" width="10" customWidth="1"/>
    <col min="13" max="13" width="43.5703125" customWidth="1"/>
    <col min="14" max="14" width="13.5703125" customWidth="1"/>
    <col min="15" max="15" width="2.5703125" customWidth="1"/>
    <col min="16" max="36" width="0" hidden="1" customWidth="1"/>
    <col min="37" max="16384" width="11.42578125" hidden="1"/>
  </cols>
  <sheetData>
    <row r="1" spans="1:15" x14ac:dyDescent="0.25">
      <c r="A1" s="229"/>
      <c r="B1" s="228"/>
      <c r="C1" s="232"/>
      <c r="D1" s="233"/>
      <c r="E1" s="224"/>
      <c r="F1" s="233"/>
      <c r="G1" s="233"/>
      <c r="H1" s="223"/>
      <c r="I1" s="596"/>
      <c r="J1" s="229"/>
      <c r="K1" s="219"/>
      <c r="L1" s="220"/>
      <c r="M1" s="231"/>
      <c r="N1" s="221"/>
      <c r="O1" s="229"/>
    </row>
    <row r="2" spans="1:15" ht="24" x14ac:dyDescent="0.25">
      <c r="A2" s="229"/>
      <c r="B2" s="74" t="s">
        <v>130</v>
      </c>
      <c r="C2" s="74" t="s">
        <v>55</v>
      </c>
      <c r="D2" s="74" t="s">
        <v>56</v>
      </c>
      <c r="E2" s="74" t="s">
        <v>131</v>
      </c>
      <c r="F2" s="74" t="s">
        <v>132</v>
      </c>
      <c r="G2" s="74" t="s">
        <v>133</v>
      </c>
      <c r="H2" s="74" t="s">
        <v>58</v>
      </c>
      <c r="I2" s="74" t="s">
        <v>2409</v>
      </c>
      <c r="J2" s="74" t="s">
        <v>0</v>
      </c>
      <c r="K2" s="74" t="s">
        <v>134</v>
      </c>
      <c r="L2" s="74" t="s">
        <v>2657</v>
      </c>
      <c r="M2" s="74" t="s">
        <v>136</v>
      </c>
      <c r="N2" s="74" t="s">
        <v>4</v>
      </c>
      <c r="O2" s="229"/>
    </row>
    <row r="3" spans="1:15" x14ac:dyDescent="0.25">
      <c r="A3" s="779"/>
      <c r="B3" s="398" t="s">
        <v>9</v>
      </c>
      <c r="C3" s="399" t="s">
        <v>9</v>
      </c>
      <c r="D3" s="398"/>
      <c r="E3" s="398" t="s">
        <v>9</v>
      </c>
      <c r="F3" s="398" t="s">
        <v>9</v>
      </c>
      <c r="G3" s="398" t="s">
        <v>9</v>
      </c>
      <c r="H3" s="400"/>
      <c r="I3" s="401"/>
      <c r="J3" s="315" t="s">
        <v>9</v>
      </c>
      <c r="K3" s="402" t="s">
        <v>9</v>
      </c>
      <c r="L3" s="402" t="s">
        <v>9</v>
      </c>
      <c r="M3" s="132" t="str">
        <f>VLOOKUP(L3,CódigosRetorno!$A$2:$B$2080,2,FALSE)</f>
        <v>-</v>
      </c>
      <c r="N3" s="401" t="s">
        <v>9</v>
      </c>
      <c r="O3" s="779"/>
    </row>
    <row r="4" spans="1:15" x14ac:dyDescent="0.25">
      <c r="A4" s="232"/>
      <c r="B4" s="452" t="s">
        <v>2996</v>
      </c>
      <c r="C4" s="452"/>
      <c r="D4" s="452"/>
      <c r="E4" s="453"/>
      <c r="F4" s="453"/>
      <c r="G4" s="453"/>
      <c r="H4" s="451"/>
      <c r="I4" s="597"/>
      <c r="J4" s="419" t="s">
        <v>9</v>
      </c>
      <c r="K4" s="420" t="s">
        <v>9</v>
      </c>
      <c r="L4" s="421" t="s">
        <v>9</v>
      </c>
      <c r="M4" s="419" t="str">
        <f>VLOOKUP(L4,CódigosRetorno!$A$2:$B$2080,2,FALSE)</f>
        <v>-</v>
      </c>
      <c r="N4" s="420" t="s">
        <v>9</v>
      </c>
      <c r="O4" s="232"/>
    </row>
    <row r="5" spans="1:15" ht="24" x14ac:dyDescent="0.25">
      <c r="A5" s="232"/>
      <c r="B5" s="1000">
        <v>1</v>
      </c>
      <c r="C5" s="1047" t="s">
        <v>139</v>
      </c>
      <c r="D5" s="1016" t="s">
        <v>60</v>
      </c>
      <c r="E5" s="1016" t="s">
        <v>140</v>
      </c>
      <c r="F5" s="1000" t="s">
        <v>141</v>
      </c>
      <c r="G5" s="1017" t="s">
        <v>1040</v>
      </c>
      <c r="H5" s="1012" t="s">
        <v>2997</v>
      </c>
      <c r="I5" s="1001">
        <v>1</v>
      </c>
      <c r="J5" s="132" t="s">
        <v>599</v>
      </c>
      <c r="K5" s="138" t="s">
        <v>6</v>
      </c>
      <c r="L5" s="76" t="s">
        <v>600</v>
      </c>
      <c r="M5" s="132" t="str">
        <f>VLOOKUP(L5,CódigosRetorno!$A$2:$B$2080,2,FALSE)</f>
        <v>El XML no contiene el tag o no existe informacion de UBLVersionID</v>
      </c>
      <c r="N5" s="131" t="s">
        <v>9</v>
      </c>
      <c r="O5" s="232"/>
    </row>
    <row r="6" spans="1:15" x14ac:dyDescent="0.25">
      <c r="A6" s="232"/>
      <c r="B6" s="1000"/>
      <c r="C6" s="1047"/>
      <c r="D6" s="1016"/>
      <c r="E6" s="1016"/>
      <c r="F6" s="1134"/>
      <c r="G6" s="1017"/>
      <c r="H6" s="1013"/>
      <c r="I6" s="1002"/>
      <c r="J6" s="132" t="s">
        <v>2998</v>
      </c>
      <c r="K6" s="138" t="s">
        <v>6</v>
      </c>
      <c r="L6" s="76" t="s">
        <v>601</v>
      </c>
      <c r="M6" s="132" t="str">
        <f>VLOOKUP(L6,CódigosRetorno!$A$2:$B$2080,2,FALSE)</f>
        <v>UBLVersionID - La versión del UBL no es correcta</v>
      </c>
      <c r="N6" s="131" t="s">
        <v>9</v>
      </c>
      <c r="O6" s="232"/>
    </row>
    <row r="7" spans="1:15" x14ac:dyDescent="0.25">
      <c r="A7" s="232"/>
      <c r="B7" s="1001">
        <f>B5+1</f>
        <v>2</v>
      </c>
      <c r="C7" s="1012" t="s">
        <v>148</v>
      </c>
      <c r="D7" s="1014" t="s">
        <v>60</v>
      </c>
      <c r="E7" s="1014" t="s">
        <v>140</v>
      </c>
      <c r="F7" s="1001" t="s">
        <v>141</v>
      </c>
      <c r="G7" s="1019" t="s">
        <v>777</v>
      </c>
      <c r="H7" s="1012" t="s">
        <v>2999</v>
      </c>
      <c r="I7" s="1001">
        <v>1</v>
      </c>
      <c r="J7" s="132" t="s">
        <v>599</v>
      </c>
      <c r="K7" s="138" t="s">
        <v>6</v>
      </c>
      <c r="L7" s="76" t="s">
        <v>1044</v>
      </c>
      <c r="M7" s="132" t="str">
        <f>VLOOKUP(L7,CódigosRetorno!$A$2:$B$2080,2,FALSE)</f>
        <v>El XML no existe informacion de CustomizationID</v>
      </c>
      <c r="N7" s="131" t="s">
        <v>9</v>
      </c>
      <c r="O7" s="232"/>
    </row>
    <row r="8" spans="1:15" ht="24" x14ac:dyDescent="0.25">
      <c r="A8" s="232"/>
      <c r="B8" s="1010"/>
      <c r="C8" s="1021"/>
      <c r="D8" s="1015"/>
      <c r="E8" s="1018"/>
      <c r="F8" s="1002"/>
      <c r="G8" s="1020"/>
      <c r="H8" s="1013"/>
      <c r="I8" s="1002"/>
      <c r="J8" s="132" t="s">
        <v>779</v>
      </c>
      <c r="K8" s="138" t="s">
        <v>6</v>
      </c>
      <c r="L8" s="76" t="s">
        <v>603</v>
      </c>
      <c r="M8" s="132" t="str">
        <f>VLOOKUP(L8,CódigosRetorno!$A$2:$B$2080,2,FALSE)</f>
        <v>CustomizationID - La versión del documento no es la correcta</v>
      </c>
      <c r="N8" s="131" t="s">
        <v>9</v>
      </c>
      <c r="O8" s="232"/>
    </row>
    <row r="9" spans="1:15" ht="24" x14ac:dyDescent="0.25">
      <c r="A9" s="232"/>
      <c r="B9" s="1002"/>
      <c r="C9" s="1013"/>
      <c r="D9" s="1018"/>
      <c r="E9" s="130" t="s">
        <v>179</v>
      </c>
      <c r="F9" s="127"/>
      <c r="G9" s="137" t="s">
        <v>1045</v>
      </c>
      <c r="H9" s="403" t="s">
        <v>1046</v>
      </c>
      <c r="I9" s="126" t="s">
        <v>2411</v>
      </c>
      <c r="J9" s="132" t="s">
        <v>1047</v>
      </c>
      <c r="K9" s="124" t="s">
        <v>203</v>
      </c>
      <c r="L9" s="138" t="s">
        <v>1048</v>
      </c>
      <c r="M9" s="132" t="str">
        <f>VLOOKUP(L9,CódigosRetorno!$A$2:$B$2080,2,FALSE)</f>
        <v>El dato ingresado como atributo @schemeAgencyName es incorrecto.</v>
      </c>
      <c r="N9" s="131" t="s">
        <v>9</v>
      </c>
      <c r="O9" s="232"/>
    </row>
    <row r="10" spans="1:15" ht="24" x14ac:dyDescent="0.25">
      <c r="A10" s="232"/>
      <c r="B10" s="1014">
        <f>B7+1</f>
        <v>3</v>
      </c>
      <c r="C10" s="996" t="s">
        <v>1049</v>
      </c>
      <c r="D10" s="1014" t="s">
        <v>60</v>
      </c>
      <c r="E10" s="1014" t="s">
        <v>140</v>
      </c>
      <c r="F10" s="1001" t="s">
        <v>159</v>
      </c>
      <c r="G10" s="1001" t="s">
        <v>160</v>
      </c>
      <c r="H10" s="996" t="s">
        <v>3000</v>
      </c>
      <c r="I10" s="1001">
        <v>1</v>
      </c>
      <c r="J10" s="134" t="s">
        <v>688</v>
      </c>
      <c r="K10" s="138" t="s">
        <v>6</v>
      </c>
      <c r="L10" s="138" t="s">
        <v>689</v>
      </c>
      <c r="M10" s="132" t="str">
        <f>VLOOKUP(L10,CódigosRetorno!$A$2:$B$2080,2,FALSE)</f>
        <v>Numero de Serie del nombre del archivo no coincide con el consignado en el contenido del archivo XML</v>
      </c>
      <c r="N10" s="131" t="s">
        <v>9</v>
      </c>
      <c r="O10" s="232"/>
    </row>
    <row r="11" spans="1:15" ht="24" x14ac:dyDescent="0.25">
      <c r="A11" s="232"/>
      <c r="B11" s="1015"/>
      <c r="C11" s="1011"/>
      <c r="D11" s="1015"/>
      <c r="E11" s="1015"/>
      <c r="F11" s="1010"/>
      <c r="G11" s="1010"/>
      <c r="H11" s="1011"/>
      <c r="I11" s="1010"/>
      <c r="J11" s="134" t="s">
        <v>690</v>
      </c>
      <c r="K11" s="138" t="s">
        <v>6</v>
      </c>
      <c r="L11" s="138" t="s">
        <v>691</v>
      </c>
      <c r="M11" s="132" t="str">
        <f>VLOOKUP(L11,CódigosRetorno!$A$2:$B$2080,2,FALSE)</f>
        <v>Número de documento en el nombre del archivo no coincide con el consignado en el contenido del XML</v>
      </c>
      <c r="N11" s="131" t="s">
        <v>9</v>
      </c>
      <c r="O11" s="232"/>
    </row>
    <row r="12" spans="1:15" ht="48" x14ac:dyDescent="0.25">
      <c r="A12" s="232"/>
      <c r="B12" s="1015"/>
      <c r="C12" s="1011"/>
      <c r="D12" s="1015"/>
      <c r="E12" s="1015"/>
      <c r="F12" s="1010"/>
      <c r="G12" s="1010"/>
      <c r="H12" s="1011"/>
      <c r="I12" s="1010"/>
      <c r="J12" s="134" t="s">
        <v>2662</v>
      </c>
      <c r="K12" s="138" t="s">
        <v>6</v>
      </c>
      <c r="L12" s="138" t="s">
        <v>165</v>
      </c>
      <c r="M12" s="132" t="str">
        <f>VLOOKUP(L12,CódigosRetorno!$A$2:$B$2080,2,FALSE)</f>
        <v>ID - El dato SERIE-CORRELATIVO no cumple con el formato de acuerdo al tipo de comprobante</v>
      </c>
      <c r="N12" s="131" t="s">
        <v>9</v>
      </c>
      <c r="O12" s="232"/>
    </row>
    <row r="13" spans="1:15" ht="36" x14ac:dyDescent="0.25">
      <c r="A13" s="232"/>
      <c r="B13" s="1016"/>
      <c r="C13" s="1047"/>
      <c r="D13" s="1016"/>
      <c r="E13" s="1016"/>
      <c r="F13" s="1000"/>
      <c r="G13" s="1000"/>
      <c r="H13" s="1047"/>
      <c r="I13" s="1000"/>
      <c r="J13" s="134" t="s">
        <v>1052</v>
      </c>
      <c r="K13" s="138" t="s">
        <v>6</v>
      </c>
      <c r="L13" s="138" t="s">
        <v>167</v>
      </c>
      <c r="M13" s="132" t="str">
        <f>VLOOKUP(L13,CódigosRetorno!$A$2:$B$2080,2,FALSE)</f>
        <v>El comprobante fue registrado previamente con otros datos</v>
      </c>
      <c r="N13" s="131" t="s">
        <v>840</v>
      </c>
      <c r="O13" s="232"/>
    </row>
    <row r="14" spans="1:15" ht="84" x14ac:dyDescent="0.25">
      <c r="A14" s="232"/>
      <c r="B14" s="1016"/>
      <c r="C14" s="1047"/>
      <c r="D14" s="1016"/>
      <c r="E14" s="1016"/>
      <c r="F14" s="1000"/>
      <c r="G14" s="1000"/>
      <c r="H14" s="1047"/>
      <c r="I14" s="1000"/>
      <c r="J14" s="134" t="s">
        <v>1053</v>
      </c>
      <c r="K14" s="138" t="s">
        <v>6</v>
      </c>
      <c r="L14" s="138" t="s">
        <v>1054</v>
      </c>
      <c r="M14" s="132" t="str">
        <f>VLOOKUP(L14,CódigosRetorno!$A$2:$B$2080,2,FALSE)</f>
        <v>El comprobante ya esta informado y se encuentra con estado anulado o rechazado</v>
      </c>
      <c r="N14" s="131" t="s">
        <v>840</v>
      </c>
      <c r="O14" s="232"/>
    </row>
    <row r="15" spans="1:15" ht="72" x14ac:dyDescent="0.25">
      <c r="A15" s="232"/>
      <c r="B15" s="1016"/>
      <c r="C15" s="1047"/>
      <c r="D15" s="1016"/>
      <c r="E15" s="1016"/>
      <c r="F15" s="1000"/>
      <c r="G15" s="1000"/>
      <c r="H15" s="1047"/>
      <c r="I15" s="1000"/>
      <c r="J15" s="134" t="s">
        <v>2663</v>
      </c>
      <c r="K15" s="138" t="s">
        <v>6</v>
      </c>
      <c r="L15" s="138" t="s">
        <v>2414</v>
      </c>
      <c r="M15" s="132" t="str">
        <f>VLOOKUP(L15,CódigosRetorno!$A$2:$B$2080,2,FALSE)</f>
        <v>Comprobante de contingencia ya fue informado por su resumen, si desea modificarse debe realizarse por su primer canal de presentación</v>
      </c>
      <c r="N15" s="131" t="s">
        <v>840</v>
      </c>
      <c r="O15" s="232"/>
    </row>
    <row r="16" spans="1:15" ht="48" x14ac:dyDescent="0.25">
      <c r="A16" s="232"/>
      <c r="B16" s="1016"/>
      <c r="C16" s="1047"/>
      <c r="D16" s="1016"/>
      <c r="E16" s="1016"/>
      <c r="F16" s="1000"/>
      <c r="G16" s="1000"/>
      <c r="H16" s="1047"/>
      <c r="I16" s="1000"/>
      <c r="J16" s="134" t="s">
        <v>169</v>
      </c>
      <c r="K16" s="138" t="s">
        <v>203</v>
      </c>
      <c r="L16" s="138" t="s">
        <v>832</v>
      </c>
      <c r="M16" s="132" t="str">
        <f>VLOOKUP(L16,CódigosRetorno!$A$2:$B$2080,2,FALSE)</f>
        <v>Comprobante físico no se encuentra autorizado como comprobante de contingencia</v>
      </c>
      <c r="N16" s="131" t="s">
        <v>171</v>
      </c>
      <c r="O16" s="232"/>
    </row>
    <row r="17" spans="1:15" ht="48" x14ac:dyDescent="0.25">
      <c r="A17" s="232"/>
      <c r="B17" s="1016"/>
      <c r="C17" s="1047"/>
      <c r="D17" s="1016"/>
      <c r="E17" s="1016"/>
      <c r="F17" s="1000"/>
      <c r="G17" s="1000"/>
      <c r="H17" s="1047"/>
      <c r="I17" s="1000"/>
      <c r="J17" s="134" t="s">
        <v>169</v>
      </c>
      <c r="K17" s="138" t="s">
        <v>6</v>
      </c>
      <c r="L17" s="138" t="s">
        <v>170</v>
      </c>
      <c r="M17" s="132" t="str">
        <f>VLOOKUP(L17,CódigosRetorno!$A$2:$B$2080,2,FALSE)</f>
        <v>Comprobante físico no se encuentra autorizado</v>
      </c>
      <c r="N17" s="131" t="s">
        <v>172</v>
      </c>
      <c r="O17" s="232"/>
    </row>
    <row r="18" spans="1:15" ht="72" x14ac:dyDescent="0.25">
      <c r="A18" s="232"/>
      <c r="B18" s="1002">
        <f>B10+1</f>
        <v>4</v>
      </c>
      <c r="C18" s="1013" t="s">
        <v>173</v>
      </c>
      <c r="D18" s="1015" t="s">
        <v>60</v>
      </c>
      <c r="E18" s="1018" t="s">
        <v>140</v>
      </c>
      <c r="F18" s="1002" t="s">
        <v>174</v>
      </c>
      <c r="G18" s="1018" t="s">
        <v>175</v>
      </c>
      <c r="H18" s="1021" t="s">
        <v>3001</v>
      </c>
      <c r="I18" s="1010">
        <v>1</v>
      </c>
      <c r="J18" s="134" t="s">
        <v>8070</v>
      </c>
      <c r="K18" s="320" t="s">
        <v>6</v>
      </c>
      <c r="L18" s="320" t="s">
        <v>693</v>
      </c>
      <c r="M18" s="132" t="str">
        <f>VLOOKUP(L18,CódigosRetorno!$A$2:$B$2080,2,FALSE)</f>
        <v>Presentacion fuera de fecha</v>
      </c>
      <c r="N18" s="131" t="s">
        <v>9</v>
      </c>
      <c r="O18" s="232"/>
    </row>
    <row r="19" spans="1:15" ht="60" x14ac:dyDescent="0.25">
      <c r="A19" s="232"/>
      <c r="B19" s="1002"/>
      <c r="C19" s="1013"/>
      <c r="D19" s="1015"/>
      <c r="E19" s="1018"/>
      <c r="F19" s="1002"/>
      <c r="G19" s="1018"/>
      <c r="H19" s="1021"/>
      <c r="I19" s="1010"/>
      <c r="J19" s="134" t="s">
        <v>8066</v>
      </c>
      <c r="K19" s="320" t="s">
        <v>6</v>
      </c>
      <c r="L19" s="320" t="s">
        <v>2415</v>
      </c>
      <c r="M19" s="132" t="str">
        <f>VLOOKUP(L19,CódigosRetorno!$A$2:$B$2080,2,FALSE)</f>
        <v>Solo puede enviar el comprobante en un resumen diario</v>
      </c>
      <c r="N19" s="131" t="s">
        <v>9</v>
      </c>
      <c r="O19" s="232"/>
    </row>
    <row r="20" spans="1:15" ht="24" x14ac:dyDescent="0.25">
      <c r="A20" s="232"/>
      <c r="B20" s="1000"/>
      <c r="C20" s="995"/>
      <c r="D20" s="1018"/>
      <c r="E20" s="1016"/>
      <c r="F20" s="1000"/>
      <c r="G20" s="1016"/>
      <c r="H20" s="1013"/>
      <c r="I20" s="1002"/>
      <c r="J20" s="134" t="s">
        <v>1056</v>
      </c>
      <c r="K20" s="138" t="s">
        <v>6</v>
      </c>
      <c r="L20" s="77" t="s">
        <v>1057</v>
      </c>
      <c r="M20" s="132" t="str">
        <f>VLOOKUP(L20,CódigosRetorno!$A$2:$B$2080,2,FALSE)</f>
        <v>La fecha de emision se encuentra fuera del limite permitido</v>
      </c>
      <c r="N20" s="131" t="s">
        <v>9</v>
      </c>
      <c r="O20" s="232"/>
    </row>
    <row r="21" spans="1:15" x14ac:dyDescent="0.25">
      <c r="A21" s="232"/>
      <c r="B21" s="131">
        <f>+B18+1</f>
        <v>5</v>
      </c>
      <c r="C21" s="134" t="s">
        <v>178</v>
      </c>
      <c r="D21" s="124" t="s">
        <v>60</v>
      </c>
      <c r="E21" s="124" t="s">
        <v>179</v>
      </c>
      <c r="F21" s="72" t="s">
        <v>758</v>
      </c>
      <c r="G21" s="82" t="s">
        <v>695</v>
      </c>
      <c r="H21" s="92" t="s">
        <v>3002</v>
      </c>
      <c r="I21" s="135" t="s">
        <v>2411</v>
      </c>
      <c r="J21" s="132" t="s">
        <v>181</v>
      </c>
      <c r="K21" s="124" t="s">
        <v>9</v>
      </c>
      <c r="L21" s="138" t="s">
        <v>9</v>
      </c>
      <c r="M21" s="132" t="str">
        <f>VLOOKUP(L21,CódigosRetorno!$A$2:$B$2080,2,FALSE)</f>
        <v>-</v>
      </c>
      <c r="N21" s="131" t="s">
        <v>9</v>
      </c>
      <c r="O21" s="232"/>
    </row>
    <row r="22" spans="1:15" ht="24" x14ac:dyDescent="0.25">
      <c r="A22" s="232"/>
      <c r="B22" s="1146">
        <v>6</v>
      </c>
      <c r="C22" s="1149" t="s">
        <v>3003</v>
      </c>
      <c r="D22" s="1146" t="s">
        <v>60</v>
      </c>
      <c r="E22" s="1146" t="s">
        <v>140</v>
      </c>
      <c r="F22" s="1076" t="s">
        <v>325</v>
      </c>
      <c r="G22" s="1016" t="s">
        <v>3004</v>
      </c>
      <c r="H22" s="1012" t="s">
        <v>3005</v>
      </c>
      <c r="I22" s="1001">
        <v>1</v>
      </c>
      <c r="J22" s="132" t="s">
        <v>599</v>
      </c>
      <c r="K22" s="124" t="s">
        <v>6</v>
      </c>
      <c r="L22" s="138" t="s">
        <v>2670</v>
      </c>
      <c r="M22" s="132" t="str">
        <f>VLOOKUP(L22,CódigosRetorno!$A$2:$B$2080,2,FALSE)</f>
        <v>El XML no contiene el tag o no existe informacion de ResponseCode</v>
      </c>
      <c r="N22" s="131" t="s">
        <v>9</v>
      </c>
      <c r="O22" s="232"/>
    </row>
    <row r="23" spans="1:15" ht="24" x14ac:dyDescent="0.25">
      <c r="A23" s="232"/>
      <c r="B23" s="1147"/>
      <c r="C23" s="1150"/>
      <c r="D23" s="1147"/>
      <c r="E23" s="1147"/>
      <c r="F23" s="1076"/>
      <c r="G23" s="1016"/>
      <c r="H23" s="1021"/>
      <c r="I23" s="1010"/>
      <c r="J23" s="132" t="s">
        <v>952</v>
      </c>
      <c r="K23" s="124" t="s">
        <v>6</v>
      </c>
      <c r="L23" s="138" t="s">
        <v>2671</v>
      </c>
      <c r="M23" s="132" t="str">
        <f>VLOOKUP(L23,CódigosRetorno!$A$2:$B$2080,2,FALSE)</f>
        <v>ResponseCode - El dato ingresado no cumple con la estructura</v>
      </c>
      <c r="N23" s="131" t="s">
        <v>3006</v>
      </c>
      <c r="O23" s="232"/>
    </row>
    <row r="24" spans="1:15" x14ac:dyDescent="0.25">
      <c r="A24" s="232"/>
      <c r="B24" s="1147"/>
      <c r="C24" s="1150"/>
      <c r="D24" s="1147"/>
      <c r="E24" s="1147"/>
      <c r="F24" s="1076"/>
      <c r="G24" s="1016"/>
      <c r="H24" s="1013"/>
      <c r="I24" s="1002"/>
      <c r="J24" s="132" t="s">
        <v>2673</v>
      </c>
      <c r="K24" s="124" t="s">
        <v>6</v>
      </c>
      <c r="L24" s="138" t="s">
        <v>2674</v>
      </c>
      <c r="M24" s="132" t="str">
        <f>VLOOKUP(L24,CódigosRetorno!$A$2:$B$2080,2,FALSE)</f>
        <v>El tipo de nota es un dato único</v>
      </c>
      <c r="N24" s="131" t="s">
        <v>9</v>
      </c>
      <c r="O24" s="232"/>
    </row>
    <row r="25" spans="1:15" ht="24" x14ac:dyDescent="0.25">
      <c r="A25" s="232"/>
      <c r="B25" s="1147"/>
      <c r="C25" s="1150"/>
      <c r="D25" s="1147"/>
      <c r="E25" s="1127" t="s">
        <v>179</v>
      </c>
      <c r="F25" s="1152"/>
      <c r="G25" s="131" t="s">
        <v>1045</v>
      </c>
      <c r="H25" s="132" t="s">
        <v>1065</v>
      </c>
      <c r="I25" s="131" t="s">
        <v>2411</v>
      </c>
      <c r="J25" s="132" t="s">
        <v>1047</v>
      </c>
      <c r="K25" s="124" t="s">
        <v>203</v>
      </c>
      <c r="L25" s="138" t="s">
        <v>1066</v>
      </c>
      <c r="M25" s="132" t="str">
        <f>VLOOKUP(L25,CódigosRetorno!$A$2:$B$2080,2,FALSE)</f>
        <v>El dato ingresado como atributo @listAgencyName es incorrecto.</v>
      </c>
      <c r="N25" s="131" t="s">
        <v>9</v>
      </c>
      <c r="O25" s="232"/>
    </row>
    <row r="26" spans="1:15" ht="24" x14ac:dyDescent="0.25">
      <c r="A26" s="232"/>
      <c r="B26" s="1147"/>
      <c r="C26" s="1150"/>
      <c r="D26" s="1147"/>
      <c r="E26" s="1127"/>
      <c r="F26" s="1153"/>
      <c r="G26" s="131" t="s">
        <v>3007</v>
      </c>
      <c r="H26" s="132" t="s">
        <v>1068</v>
      </c>
      <c r="I26" s="131" t="s">
        <v>2411</v>
      </c>
      <c r="J26" s="132" t="s">
        <v>3008</v>
      </c>
      <c r="K26" s="124" t="s">
        <v>203</v>
      </c>
      <c r="L26" s="138" t="s">
        <v>1070</v>
      </c>
      <c r="M26" s="132" t="str">
        <f>VLOOKUP(L26,CódigosRetorno!$A$2:$B$2080,2,FALSE)</f>
        <v>El dato ingresado como atributo @listName es incorrecto.</v>
      </c>
      <c r="N26" s="141" t="s">
        <v>9</v>
      </c>
      <c r="O26" s="232"/>
    </row>
    <row r="27" spans="1:15" ht="48" x14ac:dyDescent="0.25">
      <c r="A27" s="232"/>
      <c r="B27" s="1148"/>
      <c r="C27" s="1151"/>
      <c r="D27" s="1148"/>
      <c r="E27" s="1127"/>
      <c r="F27" s="1154"/>
      <c r="G27" s="131" t="s">
        <v>3009</v>
      </c>
      <c r="H27" s="132" t="s">
        <v>1072</v>
      </c>
      <c r="I27" s="131" t="s">
        <v>2411</v>
      </c>
      <c r="J27" s="132" t="s">
        <v>3010</v>
      </c>
      <c r="K27" s="138" t="s">
        <v>203</v>
      </c>
      <c r="L27" s="140" t="s">
        <v>1074</v>
      </c>
      <c r="M27" s="132" t="str">
        <f>VLOOKUP(L27,CódigosRetorno!$A$2:$B$2080,2,FALSE)</f>
        <v>El dato ingresado como atributo @listURI es incorrecto.</v>
      </c>
      <c r="N27" s="141" t="s">
        <v>9</v>
      </c>
      <c r="O27" s="232"/>
    </row>
    <row r="28" spans="1:15" ht="24" x14ac:dyDescent="0.25">
      <c r="A28" s="232"/>
      <c r="B28" s="1146">
        <v>7</v>
      </c>
      <c r="C28" s="1149" t="s">
        <v>3011</v>
      </c>
      <c r="D28" s="1146" t="s">
        <v>60</v>
      </c>
      <c r="E28" s="1146" t="s">
        <v>140</v>
      </c>
      <c r="F28" s="1152" t="s">
        <v>1341</v>
      </c>
      <c r="G28" s="1014"/>
      <c r="H28" s="1012" t="s">
        <v>3012</v>
      </c>
      <c r="I28" s="1001">
        <v>1</v>
      </c>
      <c r="J28" s="132" t="s">
        <v>599</v>
      </c>
      <c r="K28" s="124" t="s">
        <v>6</v>
      </c>
      <c r="L28" s="138" t="s">
        <v>2681</v>
      </c>
      <c r="M28" s="132" t="str">
        <f>VLOOKUP(L28,CódigosRetorno!$A$2:$B$2080,2,FALSE)</f>
        <v>El XML no contiene el tag o no existe informacion de cac:DiscrepancyResponse/cbc:Description</v>
      </c>
      <c r="N28" s="131" t="s">
        <v>9</v>
      </c>
      <c r="O28" s="232"/>
    </row>
    <row r="29" spans="1:15" ht="60" x14ac:dyDescent="0.25">
      <c r="A29" s="232"/>
      <c r="B29" s="1147"/>
      <c r="C29" s="1150"/>
      <c r="D29" s="1147"/>
      <c r="E29" s="1148"/>
      <c r="F29" s="1154"/>
      <c r="G29" s="1018"/>
      <c r="H29" s="1013"/>
      <c r="I29" s="1002"/>
      <c r="J29" s="132" t="s">
        <v>2682</v>
      </c>
      <c r="K29" s="124" t="s">
        <v>6</v>
      </c>
      <c r="L29" s="138" t="s">
        <v>2683</v>
      </c>
      <c r="M29" s="132" t="str">
        <f>VLOOKUP(L29,CódigosRetorno!$A$2:$B$2080,2,FALSE)</f>
        <v>cac:DiscrepancyResponse/cbc:Description - El dato ingresado no cumple con la estructura</v>
      </c>
      <c r="N29" s="131" t="s">
        <v>9</v>
      </c>
      <c r="O29" s="232"/>
    </row>
    <row r="30" spans="1:15" ht="24" x14ac:dyDescent="0.25">
      <c r="A30" s="232"/>
      <c r="B30" s="1000">
        <v>8</v>
      </c>
      <c r="C30" s="1155" t="s">
        <v>3013</v>
      </c>
      <c r="D30" s="1136" t="s">
        <v>60</v>
      </c>
      <c r="E30" s="1143" t="s">
        <v>140</v>
      </c>
      <c r="F30" s="1001" t="s">
        <v>141</v>
      </c>
      <c r="G30" s="1014" t="s">
        <v>303</v>
      </c>
      <c r="H30" s="996" t="s">
        <v>3014</v>
      </c>
      <c r="I30" s="1001">
        <v>1</v>
      </c>
      <c r="J30" s="132" t="s">
        <v>599</v>
      </c>
      <c r="K30" s="138" t="s">
        <v>6</v>
      </c>
      <c r="L30" s="140" t="s">
        <v>1077</v>
      </c>
      <c r="M30" s="132" t="str">
        <f>VLOOKUP(L30,CódigosRetorno!$A$2:$B$2080,2,FALSE)</f>
        <v>El XML no contiene el tag o no existe informacion de DocumentCurrencyCode</v>
      </c>
      <c r="N30" s="131" t="s">
        <v>9</v>
      </c>
      <c r="O30" s="232"/>
    </row>
    <row r="31" spans="1:15" ht="36" x14ac:dyDescent="0.25">
      <c r="A31" s="232"/>
      <c r="B31" s="1000"/>
      <c r="C31" s="1155"/>
      <c r="D31" s="1136"/>
      <c r="E31" s="1144"/>
      <c r="F31" s="1010"/>
      <c r="G31" s="1015"/>
      <c r="H31" s="1011"/>
      <c r="I31" s="1010"/>
      <c r="J31" s="134" t="s">
        <v>2686</v>
      </c>
      <c r="K31" s="138" t="s">
        <v>6</v>
      </c>
      <c r="L31" s="140" t="s">
        <v>939</v>
      </c>
      <c r="M31" s="132" t="str">
        <f>VLOOKUP(L31,CódigosRetorno!$A$2:$B$2080,2,FALSE)</f>
        <v>La moneda debe ser la misma en todo el documento. Salvo las percepciones que sólo son en moneda nacional</v>
      </c>
      <c r="N31" s="131" t="s">
        <v>9</v>
      </c>
      <c r="O31" s="232"/>
    </row>
    <row r="32" spans="1:15" ht="24" x14ac:dyDescent="0.25">
      <c r="A32" s="232"/>
      <c r="B32" s="1000"/>
      <c r="C32" s="1155"/>
      <c r="D32" s="1136"/>
      <c r="E32" s="1144"/>
      <c r="F32" s="1010"/>
      <c r="G32" s="1015"/>
      <c r="H32" s="1011"/>
      <c r="I32" s="1010"/>
      <c r="J32" s="134" t="s">
        <v>2687</v>
      </c>
      <c r="K32" s="138" t="s">
        <v>6</v>
      </c>
      <c r="L32" s="138" t="s">
        <v>1079</v>
      </c>
      <c r="M32" s="132" t="str">
        <f>VLOOKUP(L32,CódigosRetorno!$A$2:$B$2080,2,FALSE)</f>
        <v>El valor ingresado como moneda del comprobante no es valido (catalogo nro 02).</v>
      </c>
      <c r="N32" s="131" t="s">
        <v>1080</v>
      </c>
      <c r="O32" s="232"/>
    </row>
    <row r="33" spans="1:15" x14ac:dyDescent="0.25">
      <c r="A33" s="232"/>
      <c r="B33" s="460" t="s">
        <v>2419</v>
      </c>
      <c r="C33" s="461"/>
      <c r="D33" s="462"/>
      <c r="E33" s="425" t="s">
        <v>9</v>
      </c>
      <c r="F33" s="432" t="s">
        <v>9</v>
      </c>
      <c r="G33" s="432" t="s">
        <v>9</v>
      </c>
      <c r="H33" s="433"/>
      <c r="I33" s="78"/>
      <c r="J33" s="419" t="s">
        <v>9</v>
      </c>
      <c r="K33" s="463" t="s">
        <v>9</v>
      </c>
      <c r="L33" s="464" t="s">
        <v>9</v>
      </c>
      <c r="M33" s="419" t="str">
        <f>VLOOKUP(L33,CódigosRetorno!$A$2:$B$2080,2,FALSE)</f>
        <v>-</v>
      </c>
      <c r="N33" s="418" t="s">
        <v>9</v>
      </c>
      <c r="O33" s="232"/>
    </row>
    <row r="34" spans="1:15" x14ac:dyDescent="0.25">
      <c r="A34" s="232"/>
      <c r="B34" s="131">
        <f>B30+1</f>
        <v>9</v>
      </c>
      <c r="C34" s="132" t="s">
        <v>154</v>
      </c>
      <c r="D34" s="124" t="s">
        <v>60</v>
      </c>
      <c r="E34" s="124" t="s">
        <v>140</v>
      </c>
      <c r="F34" s="131" t="s">
        <v>155</v>
      </c>
      <c r="G34" s="124" t="s">
        <v>9</v>
      </c>
      <c r="H34" s="132"/>
      <c r="I34" s="131"/>
      <c r="J34" s="132" t="s">
        <v>2689</v>
      </c>
      <c r="K34" s="124" t="s">
        <v>9</v>
      </c>
      <c r="L34" s="138" t="s">
        <v>9</v>
      </c>
      <c r="M34" s="132" t="str">
        <f>VLOOKUP(L34,CódigosRetorno!$A$2:$B$2080,2,FALSE)</f>
        <v>-</v>
      </c>
      <c r="N34" s="131" t="s">
        <v>9</v>
      </c>
      <c r="O34" s="232"/>
    </row>
    <row r="35" spans="1:15" x14ac:dyDescent="0.25">
      <c r="A35" s="232"/>
      <c r="B35" s="460" t="s">
        <v>182</v>
      </c>
      <c r="C35" s="460"/>
      <c r="D35" s="462"/>
      <c r="E35" s="465" t="s">
        <v>9</v>
      </c>
      <c r="F35" s="466" t="s">
        <v>9</v>
      </c>
      <c r="G35" s="466" t="s">
        <v>9</v>
      </c>
      <c r="H35" s="467"/>
      <c r="I35" s="568"/>
      <c r="J35" s="468" t="s">
        <v>9</v>
      </c>
      <c r="K35" s="463" t="s">
        <v>9</v>
      </c>
      <c r="L35" s="464" t="s">
        <v>9</v>
      </c>
      <c r="M35" s="419" t="str">
        <f>VLOOKUP(L35,CódigosRetorno!$A$2:$B$2080,2,FALSE)</f>
        <v>-</v>
      </c>
      <c r="N35" s="418" t="s">
        <v>9</v>
      </c>
      <c r="O35" s="232"/>
    </row>
    <row r="36" spans="1:15" ht="24" x14ac:dyDescent="0.25">
      <c r="A36" s="232"/>
      <c r="B36" s="1001">
        <f>B34+1</f>
        <v>10</v>
      </c>
      <c r="C36" s="996" t="s">
        <v>623</v>
      </c>
      <c r="D36" s="1014" t="s">
        <v>60</v>
      </c>
      <c r="E36" s="1016" t="s">
        <v>140</v>
      </c>
      <c r="F36" s="1000" t="s">
        <v>184</v>
      </c>
      <c r="G36" s="1001"/>
      <c r="H36" s="996" t="s">
        <v>3015</v>
      </c>
      <c r="I36" s="1001">
        <v>1</v>
      </c>
      <c r="J36" s="132" t="s">
        <v>712</v>
      </c>
      <c r="K36" s="138" t="s">
        <v>6</v>
      </c>
      <c r="L36" s="140" t="s">
        <v>187</v>
      </c>
      <c r="M36" s="132" t="str">
        <f>VLOOKUP(L36,CódigosRetorno!$A$2:$B$2080,2,FALSE)</f>
        <v>Número de RUC del nombre del archivo no coincide con el consignado en el contenido del archivo XML</v>
      </c>
      <c r="N36" s="131" t="s">
        <v>9</v>
      </c>
      <c r="O36" s="232"/>
    </row>
    <row r="37" spans="1:15" ht="24" x14ac:dyDescent="0.25">
      <c r="A37" s="232"/>
      <c r="B37" s="1010"/>
      <c r="C37" s="1011"/>
      <c r="D37" s="1015"/>
      <c r="E37" s="1016"/>
      <c r="F37" s="1000"/>
      <c r="G37" s="1010"/>
      <c r="H37" s="1011"/>
      <c r="I37" s="1010"/>
      <c r="J37" s="132" t="s">
        <v>2691</v>
      </c>
      <c r="K37" s="138" t="s">
        <v>6</v>
      </c>
      <c r="L37" s="140" t="s">
        <v>1099</v>
      </c>
      <c r="M37" s="132" t="str">
        <f>VLOOKUP(L37,CódigosRetorno!$A$2:$B$2080,2,FALSE)</f>
        <v>El contribuyente no esta activo</v>
      </c>
      <c r="N37" s="131" t="s">
        <v>253</v>
      </c>
      <c r="O37" s="232"/>
    </row>
    <row r="38" spans="1:15" ht="24" x14ac:dyDescent="0.25">
      <c r="A38" s="232"/>
      <c r="B38" s="1010"/>
      <c r="C38" s="1011"/>
      <c r="D38" s="1015"/>
      <c r="E38" s="1016"/>
      <c r="F38" s="1000"/>
      <c r="G38" s="1010"/>
      <c r="H38" s="1011"/>
      <c r="I38" s="1010"/>
      <c r="J38" s="132" t="s">
        <v>2692</v>
      </c>
      <c r="K38" s="138" t="s">
        <v>6</v>
      </c>
      <c r="L38" s="140" t="s">
        <v>627</v>
      </c>
      <c r="M38" s="132" t="str">
        <f>VLOOKUP(L38,CódigosRetorno!$A$2:$B$2080,2,FALSE)</f>
        <v>El contribuyente no esta habido</v>
      </c>
      <c r="N38" s="131" t="s">
        <v>253</v>
      </c>
      <c r="O38" s="232"/>
    </row>
    <row r="39" spans="1:15" ht="36" x14ac:dyDescent="0.25">
      <c r="A39" s="232"/>
      <c r="B39" s="1010"/>
      <c r="C39" s="1011"/>
      <c r="D39" s="1015"/>
      <c r="E39" s="1016"/>
      <c r="F39" s="1000"/>
      <c r="G39" s="1010"/>
      <c r="H39" s="1011"/>
      <c r="I39" s="1010"/>
      <c r="J39" s="134" t="s">
        <v>807</v>
      </c>
      <c r="K39" s="131" t="s">
        <v>6</v>
      </c>
      <c r="L39" s="138" t="s">
        <v>50</v>
      </c>
      <c r="M39" s="132" t="str">
        <f>VLOOKUP(L39,CódigosRetorno!$A$2:$B$2080,2,FALSE)</f>
        <v>El emisor no se encuentra autorizado a emitir en el SEE-Desde los sistemas del contribuyente</v>
      </c>
      <c r="N39" s="131" t="s">
        <v>9</v>
      </c>
      <c r="O39" s="232"/>
    </row>
    <row r="40" spans="1:15" ht="48" x14ac:dyDescent="0.25">
      <c r="A40" s="232"/>
      <c r="B40" s="1010"/>
      <c r="C40" s="1011"/>
      <c r="D40" s="1015"/>
      <c r="E40" s="1016"/>
      <c r="F40" s="1000"/>
      <c r="G40" s="1010"/>
      <c r="H40" s="1011"/>
      <c r="I40" s="1010"/>
      <c r="J40" s="132" t="s">
        <v>2693</v>
      </c>
      <c r="K40" s="138" t="s">
        <v>6</v>
      </c>
      <c r="L40" s="140" t="s">
        <v>1706</v>
      </c>
      <c r="M40" s="132" t="str">
        <f>VLOOKUP(L40,CódigosRetorno!$A$2:$B$2080,2,FALSE)</f>
        <v>Debe enviar su comprobante por el SEE-Empresas supervisadas</v>
      </c>
      <c r="N40" s="131" t="s">
        <v>9</v>
      </c>
      <c r="O40" s="232"/>
    </row>
    <row r="41" spans="1:15" ht="78" customHeight="1" x14ac:dyDescent="0.25">
      <c r="A41" s="232"/>
      <c r="B41" s="1010"/>
      <c r="C41" s="1011"/>
      <c r="D41" s="1015"/>
      <c r="E41" s="1016"/>
      <c r="F41" s="1000"/>
      <c r="G41" s="1002"/>
      <c r="H41" s="997"/>
      <c r="I41" s="1002"/>
      <c r="J41" s="582" t="s">
        <v>8057</v>
      </c>
      <c r="K41" s="138" t="s">
        <v>6</v>
      </c>
      <c r="L41" s="140" t="s">
        <v>8055</v>
      </c>
      <c r="M41" s="132" t="str">
        <f>VLOOKUP(L41,CódigosRetorno!$A$2:$B$2080,2,FALSE)</f>
        <v>El emisor electronico es un Sujeto sin capacidad operativa (SSCO)</v>
      </c>
      <c r="N41" s="131" t="s">
        <v>1604</v>
      </c>
      <c r="O41" s="232"/>
    </row>
    <row r="42" spans="1:15" ht="24" x14ac:dyDescent="0.25">
      <c r="A42" s="232"/>
      <c r="B42" s="1010"/>
      <c r="C42" s="1011"/>
      <c r="D42" s="1015"/>
      <c r="E42" s="1016"/>
      <c r="F42" s="1014" t="s">
        <v>1213</v>
      </c>
      <c r="G42" s="1001" t="s">
        <v>1107</v>
      </c>
      <c r="H42" s="996" t="s">
        <v>3016</v>
      </c>
      <c r="I42" s="1001">
        <v>1</v>
      </c>
      <c r="J42" s="132" t="s">
        <v>1109</v>
      </c>
      <c r="K42" s="138" t="s">
        <v>6</v>
      </c>
      <c r="L42" s="140" t="s">
        <v>2695</v>
      </c>
      <c r="M42" s="132" t="str">
        <f>VLOOKUP(L42,CódigosRetorno!$A$2:$B$2080,2,FALSE)</f>
        <v>El XML no contiene el tag o no existe información del tipo de documento de identidad del emisor</v>
      </c>
      <c r="N42" s="131" t="s">
        <v>9</v>
      </c>
      <c r="O42" s="232"/>
    </row>
    <row r="43" spans="1:15" x14ac:dyDescent="0.25">
      <c r="A43" s="232"/>
      <c r="B43" s="1010"/>
      <c r="C43" s="1011"/>
      <c r="D43" s="1015"/>
      <c r="E43" s="1016"/>
      <c r="F43" s="1018"/>
      <c r="G43" s="1002"/>
      <c r="H43" s="997"/>
      <c r="I43" s="1002"/>
      <c r="J43" s="132" t="s">
        <v>2696</v>
      </c>
      <c r="K43" s="138" t="s">
        <v>6</v>
      </c>
      <c r="L43" s="140" t="s">
        <v>198</v>
      </c>
      <c r="M43" s="132" t="str">
        <f>VLOOKUP(L43,CódigosRetorno!$A$2:$B$2080,2,FALSE)</f>
        <v>El tipo de documento no es aceptado.</v>
      </c>
      <c r="N43" s="131" t="s">
        <v>9</v>
      </c>
      <c r="O43" s="232"/>
    </row>
    <row r="44" spans="1:15" ht="24" x14ac:dyDescent="0.25">
      <c r="A44" s="232"/>
      <c r="B44" s="1010"/>
      <c r="C44" s="1011"/>
      <c r="D44" s="1015"/>
      <c r="E44" s="1015" t="s">
        <v>179</v>
      </c>
      <c r="F44" s="1014"/>
      <c r="G44" s="141" t="s">
        <v>1112</v>
      </c>
      <c r="H44" s="88" t="s">
        <v>1113</v>
      </c>
      <c r="I44" s="131" t="s">
        <v>2411</v>
      </c>
      <c r="J44" s="132" t="s">
        <v>1114</v>
      </c>
      <c r="K44" s="124" t="s">
        <v>203</v>
      </c>
      <c r="L44" s="138" t="s">
        <v>1115</v>
      </c>
      <c r="M44" s="132" t="str">
        <f>VLOOKUP(L44,CódigosRetorno!$A$2:$B$2080,2,FALSE)</f>
        <v>El dato ingresado como atributo @schemeName es incorrecto.</v>
      </c>
      <c r="N44" s="141" t="s">
        <v>9</v>
      </c>
      <c r="O44" s="232"/>
    </row>
    <row r="45" spans="1:15" ht="24" x14ac:dyDescent="0.25">
      <c r="A45" s="232"/>
      <c r="B45" s="1010"/>
      <c r="C45" s="1011"/>
      <c r="D45" s="1015"/>
      <c r="E45" s="1015"/>
      <c r="F45" s="1015"/>
      <c r="G45" s="141" t="s">
        <v>1045</v>
      </c>
      <c r="H45" s="88" t="s">
        <v>1046</v>
      </c>
      <c r="I45" s="131" t="s">
        <v>2411</v>
      </c>
      <c r="J45" s="132" t="s">
        <v>1047</v>
      </c>
      <c r="K45" s="124" t="s">
        <v>203</v>
      </c>
      <c r="L45" s="138" t="s">
        <v>1048</v>
      </c>
      <c r="M45" s="132" t="str">
        <f>VLOOKUP(L45,CódigosRetorno!$A$2:$B$2080,2,FALSE)</f>
        <v>El dato ingresado como atributo @schemeAgencyName es incorrecto.</v>
      </c>
      <c r="N45" s="141" t="s">
        <v>9</v>
      </c>
      <c r="O45" s="232"/>
    </row>
    <row r="46" spans="1:15" ht="48" x14ac:dyDescent="0.25">
      <c r="A46" s="232"/>
      <c r="B46" s="1002"/>
      <c r="C46" s="997"/>
      <c r="D46" s="1018"/>
      <c r="E46" s="1018"/>
      <c r="F46" s="1018"/>
      <c r="G46" s="141" t="s">
        <v>1116</v>
      </c>
      <c r="H46" s="88" t="s">
        <v>1117</v>
      </c>
      <c r="I46" s="131" t="s">
        <v>2411</v>
      </c>
      <c r="J46" s="132" t="s">
        <v>1118</v>
      </c>
      <c r="K46" s="138" t="s">
        <v>203</v>
      </c>
      <c r="L46" s="140" t="s">
        <v>1119</v>
      </c>
      <c r="M46" s="132" t="str">
        <f>VLOOKUP(L46,CódigosRetorno!$A$2:$B$2080,2,FALSE)</f>
        <v>El dato ingresado como atributo @schemeURI es incorrecto.</v>
      </c>
      <c r="N46" s="141" t="s">
        <v>9</v>
      </c>
      <c r="O46" s="232"/>
    </row>
    <row r="47" spans="1:15" ht="60" x14ac:dyDescent="0.25">
      <c r="A47" s="232"/>
      <c r="B47" s="131">
        <f>B36+1</f>
        <v>11</v>
      </c>
      <c r="C47" s="132" t="s">
        <v>1120</v>
      </c>
      <c r="D47" s="124" t="s">
        <v>60</v>
      </c>
      <c r="E47" s="124" t="s">
        <v>179</v>
      </c>
      <c r="F47" s="131" t="s">
        <v>200</v>
      </c>
      <c r="G47" s="124"/>
      <c r="H47" s="134" t="s">
        <v>3017</v>
      </c>
      <c r="I47" s="131">
        <v>1</v>
      </c>
      <c r="J47" s="132" t="s">
        <v>1225</v>
      </c>
      <c r="K47" s="124" t="s">
        <v>203</v>
      </c>
      <c r="L47" s="140" t="s">
        <v>1123</v>
      </c>
      <c r="M47" s="132" t="str">
        <f>VLOOKUP(L47,CódigosRetorno!$A$2:$B$2080,2,FALSE)</f>
        <v>El nombre comercial del emisor no cumple con el formato establecido</v>
      </c>
      <c r="N47" s="131" t="s">
        <v>9</v>
      </c>
      <c r="O47" s="232"/>
    </row>
    <row r="48" spans="1:15" ht="24" x14ac:dyDescent="0.25">
      <c r="A48" s="232"/>
      <c r="B48" s="1000">
        <f>B47+1</f>
        <v>12</v>
      </c>
      <c r="C48" s="1047" t="s">
        <v>205</v>
      </c>
      <c r="D48" s="1016" t="s">
        <v>60</v>
      </c>
      <c r="E48" s="1016" t="s">
        <v>140</v>
      </c>
      <c r="F48" s="1000" t="s">
        <v>200</v>
      </c>
      <c r="G48" s="1016"/>
      <c r="H48" s="1012" t="s">
        <v>3018</v>
      </c>
      <c r="I48" s="1001">
        <v>1</v>
      </c>
      <c r="J48" s="132" t="s">
        <v>599</v>
      </c>
      <c r="K48" s="138" t="s">
        <v>6</v>
      </c>
      <c r="L48" s="140" t="s">
        <v>207</v>
      </c>
      <c r="M48" s="132" t="str">
        <f>VLOOKUP(L48,CódigosRetorno!$A$2:$B$2080,2,FALSE)</f>
        <v>El XML no contiene el tag o no existe informacion de RegistrationName del emisor del documento</v>
      </c>
      <c r="N48" s="131" t="s">
        <v>9</v>
      </c>
      <c r="O48" s="232"/>
    </row>
    <row r="49" spans="1:15" ht="60" x14ac:dyDescent="0.25">
      <c r="A49" s="232"/>
      <c r="B49" s="1000"/>
      <c r="C49" s="1047"/>
      <c r="D49" s="1016"/>
      <c r="E49" s="1016"/>
      <c r="F49" s="1000"/>
      <c r="G49" s="1016"/>
      <c r="H49" s="1013"/>
      <c r="I49" s="1002"/>
      <c r="J49" s="132" t="s">
        <v>1225</v>
      </c>
      <c r="K49" s="138" t="s">
        <v>203</v>
      </c>
      <c r="L49" s="140" t="s">
        <v>714</v>
      </c>
      <c r="M49" s="132" t="str">
        <f>VLOOKUP(L49,CódigosRetorno!$A$2:$B$2080,2,FALSE)</f>
        <v>RegistrationName - El nombre o razon social del emisor no cumple con el estandar</v>
      </c>
      <c r="N49" s="131" t="s">
        <v>9</v>
      </c>
      <c r="O49" s="232"/>
    </row>
    <row r="50" spans="1:15" ht="60" x14ac:dyDescent="0.25">
      <c r="A50" s="232"/>
      <c r="B50" s="1014">
        <v>13</v>
      </c>
      <c r="C50" s="1023" t="s">
        <v>1126</v>
      </c>
      <c r="D50" s="1014" t="s">
        <v>60</v>
      </c>
      <c r="E50" s="1014" t="s">
        <v>179</v>
      </c>
      <c r="F50" s="131" t="s">
        <v>1127</v>
      </c>
      <c r="G50" s="124"/>
      <c r="H50" s="132" t="s">
        <v>3019</v>
      </c>
      <c r="I50" s="127">
        <v>1</v>
      </c>
      <c r="J50" s="132" t="s">
        <v>1980</v>
      </c>
      <c r="K50" s="124" t="s">
        <v>203</v>
      </c>
      <c r="L50" s="138" t="s">
        <v>1130</v>
      </c>
      <c r="M50" s="132" t="str">
        <f>VLOOKUP(L50,CódigosRetorno!$A$2:$B$2080,2,FALSE)</f>
        <v>La dirección completa y detallada del domicilio fiscal del emisor no cumple con el formato establecido</v>
      </c>
      <c r="N50" s="141" t="s">
        <v>9</v>
      </c>
      <c r="O50" s="232"/>
    </row>
    <row r="51" spans="1:15" ht="60" x14ac:dyDescent="0.25">
      <c r="A51" s="232"/>
      <c r="B51" s="1015"/>
      <c r="C51" s="1024"/>
      <c r="D51" s="1015"/>
      <c r="E51" s="1015"/>
      <c r="F51" s="131" t="s">
        <v>1131</v>
      </c>
      <c r="G51" s="124"/>
      <c r="H51" s="132" t="s">
        <v>3020</v>
      </c>
      <c r="I51" s="127" t="s">
        <v>2411</v>
      </c>
      <c r="J51" s="132" t="s">
        <v>2423</v>
      </c>
      <c r="K51" s="124" t="s">
        <v>203</v>
      </c>
      <c r="L51" s="138" t="s">
        <v>1134</v>
      </c>
      <c r="M51" s="132" t="str">
        <f>VLOOKUP(L51,CódigosRetorno!$A$2:$B$2080,2,FALSE)</f>
        <v>La urbanización del domicilio fiscal del emisor no cumple con el formato establecido</v>
      </c>
      <c r="N51" s="141" t="s">
        <v>9</v>
      </c>
      <c r="O51" s="232"/>
    </row>
    <row r="52" spans="1:15" ht="60" x14ac:dyDescent="0.25">
      <c r="A52" s="232"/>
      <c r="B52" s="1015"/>
      <c r="C52" s="1024"/>
      <c r="D52" s="1015"/>
      <c r="E52" s="1015"/>
      <c r="F52" s="131" t="s">
        <v>223</v>
      </c>
      <c r="G52" s="124"/>
      <c r="H52" s="132" t="s">
        <v>3021</v>
      </c>
      <c r="I52" s="127" t="s">
        <v>2411</v>
      </c>
      <c r="J52" s="132" t="s">
        <v>2424</v>
      </c>
      <c r="K52" s="124" t="s">
        <v>203</v>
      </c>
      <c r="L52" s="138" t="s">
        <v>1137</v>
      </c>
      <c r="M52" s="132" t="str">
        <f>VLOOKUP(L52,CódigosRetorno!$A$2:$B$2080,2,FALSE)</f>
        <v>La provincia del domicilio fiscal del emisor no cumple con el formato establecido</v>
      </c>
      <c r="N52" s="141" t="s">
        <v>9</v>
      </c>
      <c r="O52" s="232"/>
    </row>
    <row r="53" spans="1:15" ht="36" x14ac:dyDescent="0.25">
      <c r="A53" s="232"/>
      <c r="B53" s="1015"/>
      <c r="C53" s="1024"/>
      <c r="D53" s="1015"/>
      <c r="E53" s="1015"/>
      <c r="F53" s="125" t="s">
        <v>211</v>
      </c>
      <c r="G53" s="124" t="s">
        <v>212</v>
      </c>
      <c r="H53" s="132" t="s">
        <v>3022</v>
      </c>
      <c r="I53" s="127">
        <v>1</v>
      </c>
      <c r="J53" s="132" t="s">
        <v>214</v>
      </c>
      <c r="K53" s="124" t="s">
        <v>203</v>
      </c>
      <c r="L53" s="138" t="s">
        <v>1139</v>
      </c>
      <c r="M53" s="132" t="str">
        <f>VLOOKUP(L53,CódigosRetorno!$A$2:$B$2080,2,FALSE)</f>
        <v>El codigo de ubigeo del domicilio fiscal del emisor no es válido</v>
      </c>
      <c r="N53" s="131" t="s">
        <v>1140</v>
      </c>
      <c r="O53" s="232"/>
    </row>
    <row r="54" spans="1:15" ht="24" x14ac:dyDescent="0.25">
      <c r="A54" s="232"/>
      <c r="B54" s="1015"/>
      <c r="C54" s="1024"/>
      <c r="D54" s="1015"/>
      <c r="E54" s="1015"/>
      <c r="F54" s="1000"/>
      <c r="G54" s="131" t="s">
        <v>1141</v>
      </c>
      <c r="H54" s="91" t="s">
        <v>1046</v>
      </c>
      <c r="I54" s="127" t="s">
        <v>2411</v>
      </c>
      <c r="J54" s="132" t="s">
        <v>1142</v>
      </c>
      <c r="K54" s="124" t="s">
        <v>203</v>
      </c>
      <c r="L54" s="138" t="s">
        <v>1048</v>
      </c>
      <c r="M54" s="132" t="str">
        <f>VLOOKUP(L54,CódigosRetorno!$A$2:$B$2080,2,FALSE)</f>
        <v>El dato ingresado como atributo @schemeAgencyName es incorrecto.</v>
      </c>
      <c r="N54" s="141" t="s">
        <v>9</v>
      </c>
      <c r="O54" s="232"/>
    </row>
    <row r="55" spans="1:15" ht="24" x14ac:dyDescent="0.25">
      <c r="A55" s="232"/>
      <c r="B55" s="1015"/>
      <c r="C55" s="1024"/>
      <c r="D55" s="1015"/>
      <c r="E55" s="1015"/>
      <c r="F55" s="1000"/>
      <c r="G55" s="131" t="s">
        <v>1143</v>
      </c>
      <c r="H55" s="91" t="s">
        <v>1113</v>
      </c>
      <c r="I55" s="127" t="s">
        <v>2411</v>
      </c>
      <c r="J55" s="132" t="s">
        <v>1144</v>
      </c>
      <c r="K55" s="124" t="s">
        <v>203</v>
      </c>
      <c r="L55" s="138" t="s">
        <v>1115</v>
      </c>
      <c r="M55" s="132" t="str">
        <f>VLOOKUP(L55,CódigosRetorno!$A$2:$B$2080,2,FALSE)</f>
        <v>El dato ingresado como atributo @schemeName es incorrecto.</v>
      </c>
      <c r="N55" s="141" t="s">
        <v>9</v>
      </c>
      <c r="O55" s="232"/>
    </row>
    <row r="56" spans="1:15" ht="60" x14ac:dyDescent="0.25">
      <c r="A56" s="232"/>
      <c r="B56" s="1015"/>
      <c r="C56" s="1024"/>
      <c r="D56" s="1015"/>
      <c r="E56" s="1015"/>
      <c r="F56" s="131" t="s">
        <v>223</v>
      </c>
      <c r="G56" s="124"/>
      <c r="H56" s="132" t="s">
        <v>3023</v>
      </c>
      <c r="I56" s="127" t="s">
        <v>2411</v>
      </c>
      <c r="J56" s="132" t="s">
        <v>2424</v>
      </c>
      <c r="K56" s="124" t="s">
        <v>203</v>
      </c>
      <c r="L56" s="138" t="s">
        <v>1147</v>
      </c>
      <c r="M56" s="132" t="str">
        <f>VLOOKUP(L56,CódigosRetorno!$A$2:$B$2080,2,FALSE)</f>
        <v>El departamento del domicilio fiscal del emisor no cumple con el formato establecido</v>
      </c>
      <c r="N56" s="141" t="s">
        <v>9</v>
      </c>
      <c r="O56" s="232"/>
    </row>
    <row r="57" spans="1:15" ht="60" x14ac:dyDescent="0.25">
      <c r="A57" s="232"/>
      <c r="B57" s="1015"/>
      <c r="C57" s="1024"/>
      <c r="D57" s="1015"/>
      <c r="E57" s="1015"/>
      <c r="F57" s="131" t="s">
        <v>223</v>
      </c>
      <c r="G57" s="124"/>
      <c r="H57" s="132" t="s">
        <v>3024</v>
      </c>
      <c r="I57" s="127" t="s">
        <v>2411</v>
      </c>
      <c r="J57" s="132" t="s">
        <v>2424</v>
      </c>
      <c r="K57" s="124" t="s">
        <v>203</v>
      </c>
      <c r="L57" s="138" t="s">
        <v>1149</v>
      </c>
      <c r="M57" s="132" t="str">
        <f>VLOOKUP(L57,CódigosRetorno!$A$2:$B$2080,2,FALSE)</f>
        <v>El distrito del domicilio fiscal del emisor no cumple con el formato establecido</v>
      </c>
      <c r="N57" s="141" t="s">
        <v>9</v>
      </c>
      <c r="O57" s="232"/>
    </row>
    <row r="58" spans="1:15" ht="48" x14ac:dyDescent="0.25">
      <c r="A58" s="232"/>
      <c r="B58" s="1015"/>
      <c r="C58" s="1024"/>
      <c r="D58" s="1015"/>
      <c r="E58" s="1015"/>
      <c r="F58" s="131" t="s">
        <v>325</v>
      </c>
      <c r="G58" s="124" t="s">
        <v>238</v>
      </c>
      <c r="H58" s="132" t="s">
        <v>3025</v>
      </c>
      <c r="I58" s="127">
        <v>1</v>
      </c>
      <c r="J58" s="132" t="s">
        <v>1151</v>
      </c>
      <c r="K58" s="124" t="s">
        <v>203</v>
      </c>
      <c r="L58" s="138" t="s">
        <v>1152</v>
      </c>
      <c r="M58" s="132" t="str">
        <f>VLOOKUP(L58,CódigosRetorno!$A$2:$B$2080,2,FALSE)</f>
        <v>El codigo de pais debe ser PE</v>
      </c>
      <c r="N58" s="141" t="s">
        <v>9</v>
      </c>
      <c r="O58" s="232"/>
    </row>
    <row r="59" spans="1:15" ht="24" x14ac:dyDescent="0.25">
      <c r="A59" s="232"/>
      <c r="B59" s="1015"/>
      <c r="C59" s="1024"/>
      <c r="D59" s="1015"/>
      <c r="E59" s="1015"/>
      <c r="F59" s="1001"/>
      <c r="G59" s="141" t="s">
        <v>1154</v>
      </c>
      <c r="H59" s="132" t="s">
        <v>1083</v>
      </c>
      <c r="I59" s="127" t="s">
        <v>2411</v>
      </c>
      <c r="J59" s="132" t="s">
        <v>1155</v>
      </c>
      <c r="K59" s="124" t="s">
        <v>203</v>
      </c>
      <c r="L59" s="138" t="s">
        <v>1085</v>
      </c>
      <c r="M59" s="132" t="str">
        <f>VLOOKUP(L59,CódigosRetorno!$A$2:$B$2080,2,FALSE)</f>
        <v>El dato ingresado como atributo @listID es incorrecto.</v>
      </c>
      <c r="N59" s="131" t="s">
        <v>9</v>
      </c>
      <c r="O59" s="232"/>
    </row>
    <row r="60" spans="1:15" ht="36" x14ac:dyDescent="0.25">
      <c r="A60" s="232"/>
      <c r="B60" s="1015"/>
      <c r="C60" s="1024"/>
      <c r="D60" s="1015"/>
      <c r="E60" s="1015"/>
      <c r="F60" s="1010"/>
      <c r="G60" s="141" t="s">
        <v>1156</v>
      </c>
      <c r="H60" s="132" t="s">
        <v>1065</v>
      </c>
      <c r="I60" s="127" t="s">
        <v>2411</v>
      </c>
      <c r="J60" s="132" t="s">
        <v>1089</v>
      </c>
      <c r="K60" s="124" t="s">
        <v>203</v>
      </c>
      <c r="L60" s="138" t="s">
        <v>1066</v>
      </c>
      <c r="M60" s="132" t="str">
        <f>VLOOKUP(L60,CódigosRetorno!$A$2:$B$2080,2,FALSE)</f>
        <v>El dato ingresado como atributo @listAgencyName es incorrecto.</v>
      </c>
      <c r="N60" s="141" t="s">
        <v>9</v>
      </c>
      <c r="O60" s="232"/>
    </row>
    <row r="61" spans="1:15" ht="24" x14ac:dyDescent="0.25">
      <c r="A61" s="232"/>
      <c r="B61" s="1018"/>
      <c r="C61" s="1025"/>
      <c r="D61" s="1018"/>
      <c r="E61" s="1018"/>
      <c r="F61" s="1002"/>
      <c r="G61" s="131" t="s">
        <v>1157</v>
      </c>
      <c r="H61" s="132" t="s">
        <v>1068</v>
      </c>
      <c r="I61" s="127" t="s">
        <v>2411</v>
      </c>
      <c r="J61" s="132" t="s">
        <v>1158</v>
      </c>
      <c r="K61" s="138" t="s">
        <v>203</v>
      </c>
      <c r="L61" s="140" t="s">
        <v>1070</v>
      </c>
      <c r="M61" s="132" t="str">
        <f>VLOOKUP(L61,CódigosRetorno!$A$2:$B$2080,2,FALSE)</f>
        <v>El dato ingresado como atributo @listName es incorrecto.</v>
      </c>
      <c r="N61" s="141" t="s">
        <v>9</v>
      </c>
      <c r="O61" s="232"/>
    </row>
    <row r="62" spans="1:15" ht="36" x14ac:dyDescent="0.25">
      <c r="A62" s="232"/>
      <c r="B62" s="1001">
        <v>14</v>
      </c>
      <c r="C62" s="996" t="s">
        <v>3026</v>
      </c>
      <c r="D62" s="1014" t="s">
        <v>60</v>
      </c>
      <c r="E62" s="1001" t="s">
        <v>140</v>
      </c>
      <c r="F62" s="1001" t="s">
        <v>655</v>
      </c>
      <c r="G62" s="1014" t="s">
        <v>1182</v>
      </c>
      <c r="H62" s="996" t="s">
        <v>3027</v>
      </c>
      <c r="I62" s="1001">
        <v>1</v>
      </c>
      <c r="J62" s="132" t="s">
        <v>2707</v>
      </c>
      <c r="K62" s="138" t="s">
        <v>6</v>
      </c>
      <c r="L62" s="138" t="s">
        <v>1185</v>
      </c>
      <c r="M62" s="132" t="str">
        <f>VLOOKUP(L62,CódigosRetorno!$A$2:$B$2080,2,FALSE)</f>
        <v>El XML no contiene el tag o no existe información del código de local anexo del emisor</v>
      </c>
      <c r="N62" s="131" t="s">
        <v>9</v>
      </c>
      <c r="O62" s="232"/>
    </row>
    <row r="63" spans="1:15" ht="36" x14ac:dyDescent="0.25">
      <c r="A63" s="232"/>
      <c r="B63" s="1010"/>
      <c r="C63" s="1011"/>
      <c r="D63" s="1015"/>
      <c r="E63" s="1010"/>
      <c r="F63" s="1010"/>
      <c r="G63" s="1015"/>
      <c r="H63" s="1011"/>
      <c r="I63" s="1010"/>
      <c r="J63" s="132" t="s">
        <v>2708</v>
      </c>
      <c r="K63" s="138" t="s">
        <v>203</v>
      </c>
      <c r="L63" s="138" t="s">
        <v>1187</v>
      </c>
      <c r="M63" s="132" t="str">
        <f>VLOOKUP(L63,CódigosRetorno!$A$2:$B$2080,2,FALSE)</f>
        <v>El XML no contiene el tag o no existe información del código de local anexo del emisor</v>
      </c>
      <c r="N63" s="131" t="s">
        <v>9</v>
      </c>
      <c r="O63" s="232"/>
    </row>
    <row r="64" spans="1:15" ht="48" x14ac:dyDescent="0.25">
      <c r="A64" s="232"/>
      <c r="B64" s="1010"/>
      <c r="C64" s="1011"/>
      <c r="D64" s="1015"/>
      <c r="E64" s="1010"/>
      <c r="F64" s="1010"/>
      <c r="G64" s="1015"/>
      <c r="H64" s="1011"/>
      <c r="I64" s="1010"/>
      <c r="J64" s="132" t="s">
        <v>2709</v>
      </c>
      <c r="K64" s="138" t="s">
        <v>6</v>
      </c>
      <c r="L64" s="138" t="s">
        <v>1189</v>
      </c>
      <c r="M64" s="132" t="str">
        <f>VLOOKUP(L64,CódigosRetorno!$A$2:$B$2080,2,FALSE)</f>
        <v>El código de local anexo consignado no se encuentra declarado en el RUC</v>
      </c>
      <c r="N64" s="131" t="s">
        <v>1190</v>
      </c>
      <c r="O64" s="232"/>
    </row>
    <row r="65" spans="1:15" ht="60" x14ac:dyDescent="0.25">
      <c r="A65" s="232"/>
      <c r="B65" s="1010"/>
      <c r="C65" s="1011"/>
      <c r="D65" s="1015"/>
      <c r="E65" s="1010"/>
      <c r="F65" s="1010"/>
      <c r="G65" s="1015"/>
      <c r="H65" s="1011"/>
      <c r="I65" s="1010"/>
      <c r="J65" s="132" t="s">
        <v>2710</v>
      </c>
      <c r="K65" s="138" t="s">
        <v>203</v>
      </c>
      <c r="L65" s="138" t="s">
        <v>1192</v>
      </c>
      <c r="M65" s="132" t="str">
        <f>VLOOKUP(L65,CódigosRetorno!$A$2:$B$2080,2,FALSE)</f>
        <v>El código de local anexo consignado no se encuentra declarado en el RUC</v>
      </c>
      <c r="N65" s="131" t="s">
        <v>1190</v>
      </c>
      <c r="O65" s="232"/>
    </row>
    <row r="66" spans="1:15" ht="24" x14ac:dyDescent="0.25">
      <c r="A66" s="232"/>
      <c r="B66" s="1010"/>
      <c r="C66" s="1011"/>
      <c r="D66" s="1015"/>
      <c r="E66" s="1010"/>
      <c r="F66" s="1010"/>
      <c r="G66" s="1015"/>
      <c r="H66" s="1011"/>
      <c r="I66" s="1010"/>
      <c r="J66" s="132" t="s">
        <v>1193</v>
      </c>
      <c r="K66" s="124" t="s">
        <v>203</v>
      </c>
      <c r="L66" s="138" t="s">
        <v>1194</v>
      </c>
      <c r="M66" s="132" t="str">
        <f>VLOOKUP(L66,CódigosRetorno!$A$2:$B$2080,2,FALSE)</f>
        <v>El dato ingresado como local anexo no cumple con el formato establecido</v>
      </c>
      <c r="N66" s="131" t="s">
        <v>9</v>
      </c>
      <c r="O66" s="232"/>
    </row>
    <row r="67" spans="1:15" ht="24" x14ac:dyDescent="0.25">
      <c r="A67" s="232"/>
      <c r="B67" s="1010"/>
      <c r="C67" s="1011"/>
      <c r="D67" s="1015"/>
      <c r="E67" s="1001" t="s">
        <v>179</v>
      </c>
      <c r="F67" s="1001"/>
      <c r="G67" s="131" t="s">
        <v>1045</v>
      </c>
      <c r="H67" s="91" t="s">
        <v>1065</v>
      </c>
      <c r="I67" s="127" t="s">
        <v>2411</v>
      </c>
      <c r="J67" s="132" t="s">
        <v>1047</v>
      </c>
      <c r="K67" s="124" t="s">
        <v>203</v>
      </c>
      <c r="L67" s="138" t="s">
        <v>1066</v>
      </c>
      <c r="M67" s="132" t="str">
        <f>VLOOKUP(L67,CódigosRetorno!$A$2:$B$2080,2,FALSE)</f>
        <v>El dato ingresado como atributo @listAgencyName es incorrecto.</v>
      </c>
      <c r="N67" s="131" t="s">
        <v>9</v>
      </c>
      <c r="O67" s="232"/>
    </row>
    <row r="68" spans="1:15" ht="24" x14ac:dyDescent="0.25">
      <c r="A68" s="232"/>
      <c r="B68" s="1002"/>
      <c r="C68" s="997"/>
      <c r="D68" s="1018"/>
      <c r="E68" s="1002"/>
      <c r="F68" s="1002"/>
      <c r="G68" s="131" t="s">
        <v>1195</v>
      </c>
      <c r="H68" s="91" t="s">
        <v>1068</v>
      </c>
      <c r="I68" s="127" t="s">
        <v>2411</v>
      </c>
      <c r="J68" s="132" t="s">
        <v>1196</v>
      </c>
      <c r="K68" s="124" t="s">
        <v>203</v>
      </c>
      <c r="L68" s="138" t="s">
        <v>1070</v>
      </c>
      <c r="M68" s="132" t="str">
        <f>VLOOKUP(L68,CódigosRetorno!$A$2:$B$2080,2,FALSE)</f>
        <v>El dato ingresado como atributo @listName es incorrecto.</v>
      </c>
      <c r="N68" s="141" t="s">
        <v>9</v>
      </c>
      <c r="O68" s="232"/>
    </row>
    <row r="69" spans="1:15" x14ac:dyDescent="0.25">
      <c r="A69" s="232"/>
      <c r="B69" s="430" t="s">
        <v>1197</v>
      </c>
      <c r="C69" s="430"/>
      <c r="D69" s="426"/>
      <c r="E69" s="425" t="s">
        <v>9</v>
      </c>
      <c r="F69" s="432" t="s">
        <v>9</v>
      </c>
      <c r="G69" s="432" t="s">
        <v>9</v>
      </c>
      <c r="H69" s="433"/>
      <c r="I69" s="78"/>
      <c r="J69" s="419" t="s">
        <v>9</v>
      </c>
      <c r="K69" s="420" t="s">
        <v>9</v>
      </c>
      <c r="L69" s="421" t="s">
        <v>9</v>
      </c>
      <c r="M69" s="419" t="str">
        <f>VLOOKUP(L69,CódigosRetorno!$A$2:$B$2080,2,FALSE)</f>
        <v>-</v>
      </c>
      <c r="N69" s="418" t="s">
        <v>9</v>
      </c>
      <c r="O69" s="232"/>
    </row>
    <row r="70" spans="1:15" ht="24" x14ac:dyDescent="0.25">
      <c r="A70" s="232"/>
      <c r="B70" s="1001">
        <f>+B62+1</f>
        <v>15</v>
      </c>
      <c r="C70" s="996" t="s">
        <v>2433</v>
      </c>
      <c r="D70" s="1014" t="s">
        <v>60</v>
      </c>
      <c r="E70" s="1016" t="s">
        <v>140</v>
      </c>
      <c r="F70" s="1000" t="s">
        <v>295</v>
      </c>
      <c r="G70" s="1016"/>
      <c r="H70" s="996" t="s">
        <v>3028</v>
      </c>
      <c r="I70" s="1001">
        <v>1</v>
      </c>
      <c r="J70" s="132" t="s">
        <v>599</v>
      </c>
      <c r="K70" s="138" t="s">
        <v>6</v>
      </c>
      <c r="L70" s="140" t="s">
        <v>449</v>
      </c>
      <c r="M70" s="132" t="str">
        <f>VLOOKUP(L70,CódigosRetorno!$A$2:$B$2080,2,FALSE)</f>
        <v>El XML no contiene el tag o no existe información del número de documento de identidad del cliente</v>
      </c>
      <c r="N70" s="131" t="s">
        <v>9</v>
      </c>
      <c r="O70" s="232"/>
    </row>
    <row r="71" spans="1:15" ht="36" x14ac:dyDescent="0.25">
      <c r="A71" s="232"/>
      <c r="B71" s="1010"/>
      <c r="C71" s="1011"/>
      <c r="D71" s="1015"/>
      <c r="E71" s="1016"/>
      <c r="F71" s="1000"/>
      <c r="G71" s="1016"/>
      <c r="H71" s="1011"/>
      <c r="I71" s="1010"/>
      <c r="J71" s="132" t="s">
        <v>2712</v>
      </c>
      <c r="K71" s="138" t="s">
        <v>6</v>
      </c>
      <c r="L71" s="140" t="s">
        <v>719</v>
      </c>
      <c r="M71" s="132" t="str">
        <f>VLOOKUP(L71,CódigosRetorno!$A$2:$B$2080,2,FALSE)</f>
        <v>El numero de documento de identidad del receptor debe ser  RUC</v>
      </c>
      <c r="N71" s="131" t="s">
        <v>9</v>
      </c>
      <c r="O71" s="232"/>
    </row>
    <row r="72" spans="1:15" ht="36" x14ac:dyDescent="0.25">
      <c r="A72" s="232"/>
      <c r="B72" s="1010"/>
      <c r="C72" s="1011"/>
      <c r="D72" s="1015"/>
      <c r="E72" s="1016"/>
      <c r="F72" s="1000"/>
      <c r="G72" s="1016"/>
      <c r="H72" s="1011"/>
      <c r="I72" s="1010"/>
      <c r="J72" s="132" t="s">
        <v>2713</v>
      </c>
      <c r="K72" s="138" t="s">
        <v>6</v>
      </c>
      <c r="L72" s="562" t="s">
        <v>1204</v>
      </c>
      <c r="M72" s="132" t="str">
        <f>VLOOKUP(L72,CódigosRetorno!$A$2:$B$2080,2,FALSE)</f>
        <v>El numero de RUC del receptor no existe</v>
      </c>
      <c r="N72" s="131" t="s">
        <v>253</v>
      </c>
      <c r="O72" s="232"/>
    </row>
    <row r="73" spans="1:15" ht="48" x14ac:dyDescent="0.25">
      <c r="A73" s="232"/>
      <c r="B73" s="1010"/>
      <c r="C73" s="1011"/>
      <c r="D73" s="1015"/>
      <c r="E73" s="1016"/>
      <c r="F73" s="1000"/>
      <c r="G73" s="1016"/>
      <c r="H73" s="1011"/>
      <c r="I73" s="1010"/>
      <c r="J73" s="132" t="s">
        <v>2714</v>
      </c>
      <c r="K73" s="138" t="s">
        <v>203</v>
      </c>
      <c r="L73" s="140" t="s">
        <v>1206</v>
      </c>
      <c r="M73" s="132" t="str">
        <f>VLOOKUP(L73,CódigosRetorno!$A$2:$B$2080,2,FALSE)</f>
        <v>El RUC  del receptor no esta activo</v>
      </c>
      <c r="N73" s="131" t="s">
        <v>253</v>
      </c>
      <c r="O73" s="232"/>
    </row>
    <row r="74" spans="1:15" ht="48" x14ac:dyDescent="0.25">
      <c r="A74" s="232"/>
      <c r="B74" s="1010"/>
      <c r="C74" s="1011"/>
      <c r="D74" s="1015"/>
      <c r="E74" s="1016"/>
      <c r="F74" s="1000"/>
      <c r="G74" s="1016"/>
      <c r="H74" s="997"/>
      <c r="I74" s="1002"/>
      <c r="J74" s="132" t="s">
        <v>2715</v>
      </c>
      <c r="K74" s="138" t="s">
        <v>203</v>
      </c>
      <c r="L74" s="140" t="s">
        <v>1208</v>
      </c>
      <c r="M74" s="132" t="str">
        <f>VLOOKUP(L74,CódigosRetorno!$A$2:$B$2080,2,FALSE)</f>
        <v>El RUC del receptor no esta habido</v>
      </c>
      <c r="N74" s="131" t="s">
        <v>253</v>
      </c>
      <c r="O74" s="232"/>
    </row>
    <row r="75" spans="1:15" ht="24" x14ac:dyDescent="0.25">
      <c r="A75" s="232"/>
      <c r="B75" s="1010"/>
      <c r="C75" s="1011"/>
      <c r="D75" s="1015"/>
      <c r="E75" s="1016"/>
      <c r="F75" s="1001" t="s">
        <v>1213</v>
      </c>
      <c r="G75" s="1001" t="s">
        <v>193</v>
      </c>
      <c r="H75" s="996" t="s">
        <v>3029</v>
      </c>
      <c r="I75" s="1086">
        <v>1</v>
      </c>
      <c r="J75" s="132" t="s">
        <v>1109</v>
      </c>
      <c r="K75" s="138" t="s">
        <v>6</v>
      </c>
      <c r="L75" s="140" t="s">
        <v>449</v>
      </c>
      <c r="M75" s="132" t="str">
        <f>VLOOKUP(L75,CódigosRetorno!$A$2:$B$2080,2,FALSE)</f>
        <v>El XML no contiene el tag o no existe información del número de documento de identidad del cliente</v>
      </c>
      <c r="N75" s="131" t="s">
        <v>9</v>
      </c>
      <c r="O75" s="232"/>
    </row>
    <row r="76" spans="1:15" ht="36" x14ac:dyDescent="0.25">
      <c r="A76" s="232"/>
      <c r="B76" s="1010"/>
      <c r="C76" s="1011"/>
      <c r="D76" s="1015"/>
      <c r="E76" s="1016"/>
      <c r="F76" s="1002"/>
      <c r="G76" s="1002"/>
      <c r="H76" s="997"/>
      <c r="I76" s="1123"/>
      <c r="J76" s="132" t="s">
        <v>3030</v>
      </c>
      <c r="K76" s="138" t="s">
        <v>6</v>
      </c>
      <c r="L76" s="140" t="s">
        <v>865</v>
      </c>
      <c r="M76" s="132" t="str">
        <f>VLOOKUP(L76,CódigosRetorno!$A$2:$B$2080,2,FALSE)</f>
        <v>El dato ingresado  en el tipo de documento de identidad del receptor no cumple con el estandar o no esta permitido.</v>
      </c>
      <c r="N76" s="131" t="s">
        <v>1821</v>
      </c>
      <c r="O76" s="232"/>
    </row>
    <row r="77" spans="1:15" ht="24" x14ac:dyDescent="0.25">
      <c r="A77" s="232"/>
      <c r="B77" s="1010"/>
      <c r="C77" s="1011"/>
      <c r="D77" s="1015"/>
      <c r="E77" s="1014" t="s">
        <v>179</v>
      </c>
      <c r="F77" s="1001"/>
      <c r="G77" s="141" t="s">
        <v>1112</v>
      </c>
      <c r="H77" s="132" t="s">
        <v>1113</v>
      </c>
      <c r="I77" s="131" t="s">
        <v>2411</v>
      </c>
      <c r="J77" s="132" t="s">
        <v>1114</v>
      </c>
      <c r="K77" s="124" t="s">
        <v>203</v>
      </c>
      <c r="L77" s="138" t="s">
        <v>1115</v>
      </c>
      <c r="M77" s="132" t="str">
        <f>VLOOKUP(L77,CódigosRetorno!$A$2:$B$2080,2,FALSE)</f>
        <v>El dato ingresado como atributo @schemeName es incorrecto.</v>
      </c>
      <c r="N77" s="141" t="s">
        <v>9</v>
      </c>
      <c r="O77" s="232"/>
    </row>
    <row r="78" spans="1:15" ht="24" x14ac:dyDescent="0.25">
      <c r="A78" s="232"/>
      <c r="B78" s="1010"/>
      <c r="C78" s="1011"/>
      <c r="D78" s="1015"/>
      <c r="E78" s="1015"/>
      <c r="F78" s="1010"/>
      <c r="G78" s="141" t="s">
        <v>1045</v>
      </c>
      <c r="H78" s="132" t="s">
        <v>1046</v>
      </c>
      <c r="I78" s="131" t="s">
        <v>2411</v>
      </c>
      <c r="J78" s="132" t="s">
        <v>1047</v>
      </c>
      <c r="K78" s="124" t="s">
        <v>203</v>
      </c>
      <c r="L78" s="138" t="s">
        <v>1048</v>
      </c>
      <c r="M78" s="132" t="str">
        <f>VLOOKUP(L78,CódigosRetorno!$A$2:$B$2080,2,FALSE)</f>
        <v>El dato ingresado como atributo @schemeAgencyName es incorrecto.</v>
      </c>
      <c r="N78" s="141" t="s">
        <v>9</v>
      </c>
      <c r="O78" s="232"/>
    </row>
    <row r="79" spans="1:15" ht="48" x14ac:dyDescent="0.25">
      <c r="A79" s="232"/>
      <c r="B79" s="1002"/>
      <c r="C79" s="997"/>
      <c r="D79" s="1018"/>
      <c r="E79" s="1018"/>
      <c r="F79" s="1002"/>
      <c r="G79" s="141" t="s">
        <v>1116</v>
      </c>
      <c r="H79" s="132" t="s">
        <v>1117</v>
      </c>
      <c r="I79" s="131" t="s">
        <v>2411</v>
      </c>
      <c r="J79" s="132" t="s">
        <v>1118</v>
      </c>
      <c r="K79" s="138" t="s">
        <v>203</v>
      </c>
      <c r="L79" s="140" t="s">
        <v>1119</v>
      </c>
      <c r="M79" s="132" t="str">
        <f>VLOOKUP(L79,CódigosRetorno!$A$2:$B$2080,2,FALSE)</f>
        <v>El dato ingresado como atributo @schemeURI es incorrecto.</v>
      </c>
      <c r="N79" s="141" t="s">
        <v>9</v>
      </c>
      <c r="O79" s="232"/>
    </row>
    <row r="80" spans="1:15" ht="24" x14ac:dyDescent="0.25">
      <c r="A80" s="232"/>
      <c r="B80" s="1000">
        <f>B70+1</f>
        <v>16</v>
      </c>
      <c r="C80" s="995" t="s">
        <v>1222</v>
      </c>
      <c r="D80" s="1014" t="s">
        <v>60</v>
      </c>
      <c r="E80" s="1016" t="s">
        <v>140</v>
      </c>
      <c r="F80" s="1000" t="s">
        <v>200</v>
      </c>
      <c r="G80" s="1016"/>
      <c r="H80" s="1012" t="s">
        <v>3031</v>
      </c>
      <c r="I80" s="1001">
        <v>1</v>
      </c>
      <c r="J80" s="132" t="s">
        <v>599</v>
      </c>
      <c r="K80" s="138" t="s">
        <v>6</v>
      </c>
      <c r="L80" s="140" t="s">
        <v>1224</v>
      </c>
      <c r="M80" s="132" t="str">
        <f>VLOOKUP(L80,CódigosRetorno!$A$2:$B$2080,2,FALSE)</f>
        <v>El XML no contiene el tag o no existe informacion de RegistrationName del receptor del documento</v>
      </c>
      <c r="N80" s="131" t="s">
        <v>9</v>
      </c>
      <c r="O80" s="232"/>
    </row>
    <row r="81" spans="1:15" ht="60" x14ac:dyDescent="0.25">
      <c r="A81" s="232"/>
      <c r="B81" s="1000"/>
      <c r="C81" s="995"/>
      <c r="D81" s="1018"/>
      <c r="E81" s="1016"/>
      <c r="F81" s="1000"/>
      <c r="G81" s="1016"/>
      <c r="H81" s="1013"/>
      <c r="I81" s="1002"/>
      <c r="J81" s="132" t="s">
        <v>2720</v>
      </c>
      <c r="K81" s="138" t="s">
        <v>6</v>
      </c>
      <c r="L81" s="140" t="s">
        <v>1226</v>
      </c>
      <c r="M81" s="132" t="str">
        <f>VLOOKUP(L81,CódigosRetorno!$A$2:$B$2080,2,FALSE)</f>
        <v>RegistrationName -  El dato ingresado no cumple con el estandar</v>
      </c>
      <c r="N81" s="131" t="s">
        <v>9</v>
      </c>
      <c r="O81" s="232"/>
    </row>
    <row r="82" spans="1:15" ht="48" x14ac:dyDescent="0.25">
      <c r="A82" s="232"/>
      <c r="B82" s="1001">
        <f>B80+1</f>
        <v>17</v>
      </c>
      <c r="C82" s="996" t="s">
        <v>1235</v>
      </c>
      <c r="D82" s="1014" t="s">
        <v>60</v>
      </c>
      <c r="E82" s="1014" t="s">
        <v>179</v>
      </c>
      <c r="F82" s="131" t="s">
        <v>295</v>
      </c>
      <c r="G82" s="124"/>
      <c r="H82" s="132" t="s">
        <v>3032</v>
      </c>
      <c r="I82" s="131">
        <v>1</v>
      </c>
      <c r="J82" s="132" t="s">
        <v>181</v>
      </c>
      <c r="K82" s="138" t="s">
        <v>9</v>
      </c>
      <c r="L82" s="140" t="s">
        <v>9</v>
      </c>
      <c r="M82" s="132" t="str">
        <f>VLOOKUP(L82,CódigosRetorno!$A$2:$B$2080,2,FALSE)</f>
        <v>-</v>
      </c>
      <c r="N82" s="131" t="s">
        <v>9</v>
      </c>
      <c r="O82" s="232"/>
    </row>
    <row r="83" spans="1:15" ht="48" x14ac:dyDescent="0.25">
      <c r="A83" s="232"/>
      <c r="B83" s="1010"/>
      <c r="C83" s="1011"/>
      <c r="D83" s="1015"/>
      <c r="E83" s="1015"/>
      <c r="F83" s="131" t="s">
        <v>1213</v>
      </c>
      <c r="G83" s="124" t="s">
        <v>193</v>
      </c>
      <c r="H83" s="132" t="s">
        <v>3033</v>
      </c>
      <c r="I83" s="131">
        <v>1</v>
      </c>
      <c r="J83" s="132" t="s">
        <v>181</v>
      </c>
      <c r="K83" s="138" t="s">
        <v>9</v>
      </c>
      <c r="L83" s="140" t="s">
        <v>9</v>
      </c>
      <c r="M83" s="132" t="str">
        <f>VLOOKUP(L83,CódigosRetorno!$A$2:$B$2080,2,FALSE)</f>
        <v>-</v>
      </c>
      <c r="N83" s="141" t="s">
        <v>9</v>
      </c>
      <c r="O83" s="232"/>
    </row>
    <row r="84" spans="1:15" ht="24" x14ac:dyDescent="0.25">
      <c r="A84" s="232"/>
      <c r="B84" s="1010"/>
      <c r="C84" s="1011"/>
      <c r="D84" s="1015"/>
      <c r="E84" s="1015"/>
      <c r="F84" s="1001"/>
      <c r="G84" s="141" t="s">
        <v>1112</v>
      </c>
      <c r="H84" s="132" t="s">
        <v>1113</v>
      </c>
      <c r="I84" s="131" t="s">
        <v>2411</v>
      </c>
      <c r="J84" s="132" t="s">
        <v>181</v>
      </c>
      <c r="K84" s="124" t="s">
        <v>9</v>
      </c>
      <c r="L84" s="138" t="s">
        <v>9</v>
      </c>
      <c r="M84" s="132" t="str">
        <f>VLOOKUP(L84,CódigosRetorno!$A$2:$B$2080,2,FALSE)</f>
        <v>-</v>
      </c>
      <c r="N84" s="141" t="s">
        <v>9</v>
      </c>
      <c r="O84" s="232"/>
    </row>
    <row r="85" spans="1:15" x14ac:dyDescent="0.25">
      <c r="A85" s="232"/>
      <c r="B85" s="1010"/>
      <c r="C85" s="1011"/>
      <c r="D85" s="1015"/>
      <c r="E85" s="1015"/>
      <c r="F85" s="1010"/>
      <c r="G85" s="141" t="s">
        <v>1045</v>
      </c>
      <c r="H85" s="132" t="s">
        <v>1046</v>
      </c>
      <c r="I85" s="131" t="s">
        <v>2411</v>
      </c>
      <c r="J85" s="132" t="s">
        <v>181</v>
      </c>
      <c r="K85" s="124" t="s">
        <v>9</v>
      </c>
      <c r="L85" s="138" t="s">
        <v>9</v>
      </c>
      <c r="M85" s="132" t="str">
        <f>VLOOKUP(L85,CódigosRetorno!$A$2:$B$2080,2,FALSE)</f>
        <v>-</v>
      </c>
      <c r="N85" s="141" t="s">
        <v>9</v>
      </c>
      <c r="O85" s="232"/>
    </row>
    <row r="86" spans="1:15" ht="36" x14ac:dyDescent="0.25">
      <c r="A86" s="232"/>
      <c r="B86" s="1010"/>
      <c r="C86" s="1011"/>
      <c r="D86" s="1015"/>
      <c r="E86" s="1015"/>
      <c r="F86" s="1002"/>
      <c r="G86" s="141" t="s">
        <v>1116</v>
      </c>
      <c r="H86" s="132" t="s">
        <v>1117</v>
      </c>
      <c r="I86" s="131" t="s">
        <v>2411</v>
      </c>
      <c r="J86" s="132" t="s">
        <v>181</v>
      </c>
      <c r="K86" s="138" t="s">
        <v>9</v>
      </c>
      <c r="L86" s="140" t="s">
        <v>9</v>
      </c>
      <c r="M86" s="132" t="str">
        <f>VLOOKUP(L86,CódigosRetorno!$A$2:$B$2080,2,FALSE)</f>
        <v>-</v>
      </c>
      <c r="N86" s="141" t="s">
        <v>9</v>
      </c>
      <c r="O86" s="232"/>
    </row>
    <row r="87" spans="1:15" ht="48" x14ac:dyDescent="0.25">
      <c r="A87" s="232"/>
      <c r="B87" s="1002"/>
      <c r="C87" s="997"/>
      <c r="D87" s="1018"/>
      <c r="E87" s="1018"/>
      <c r="F87" s="131" t="s">
        <v>200</v>
      </c>
      <c r="G87" s="124"/>
      <c r="H87" s="132" t="s">
        <v>3034</v>
      </c>
      <c r="I87" s="131">
        <v>1</v>
      </c>
      <c r="J87" s="132" t="s">
        <v>181</v>
      </c>
      <c r="K87" s="138" t="s">
        <v>9</v>
      </c>
      <c r="L87" s="140" t="s">
        <v>9</v>
      </c>
      <c r="M87" s="132" t="str">
        <f>VLOOKUP(L87,CódigosRetorno!$A$2:$B$2080,2,FALSE)</f>
        <v>-</v>
      </c>
      <c r="N87" s="131" t="s">
        <v>9</v>
      </c>
      <c r="O87" s="232"/>
    </row>
    <row r="88" spans="1:15" x14ac:dyDescent="0.25">
      <c r="A88" s="232"/>
      <c r="B88" s="469" t="s">
        <v>2724</v>
      </c>
      <c r="C88" s="452"/>
      <c r="D88" s="470"/>
      <c r="E88" s="453"/>
      <c r="F88" s="453"/>
      <c r="G88" s="453"/>
      <c r="H88" s="451"/>
      <c r="I88" s="597"/>
      <c r="J88" s="419" t="s">
        <v>9</v>
      </c>
      <c r="K88" s="471" t="s">
        <v>9</v>
      </c>
      <c r="L88" s="421" t="s">
        <v>9</v>
      </c>
      <c r="M88" s="419" t="str">
        <f>VLOOKUP(L88,CódigosRetorno!$A$2:$B$2080,2,FALSE)</f>
        <v>-</v>
      </c>
      <c r="N88" s="420" t="s">
        <v>9</v>
      </c>
      <c r="O88" s="232"/>
    </row>
    <row r="89" spans="1:15" ht="54.6" customHeight="1" x14ac:dyDescent="0.25">
      <c r="A89" s="232"/>
      <c r="B89" s="1146">
        <f>B82+1</f>
        <v>18</v>
      </c>
      <c r="C89" s="1149" t="s">
        <v>2725</v>
      </c>
      <c r="D89" s="1146" t="s">
        <v>60</v>
      </c>
      <c r="E89" s="1146" t="s">
        <v>140</v>
      </c>
      <c r="F89" s="1152" t="s">
        <v>3035</v>
      </c>
      <c r="G89" s="1146" t="s">
        <v>160</v>
      </c>
      <c r="H89" s="996" t="s">
        <v>3036</v>
      </c>
      <c r="I89" s="1156">
        <v>1</v>
      </c>
      <c r="J89" s="651" t="s">
        <v>8331</v>
      </c>
      <c r="K89" s="660" t="s">
        <v>6</v>
      </c>
      <c r="L89" s="655" t="s">
        <v>873</v>
      </c>
      <c r="M89" s="651" t="str">
        <f>VLOOKUP(L89,CódigosRetorno!$A$2:$B$2080,2,FALSE)</f>
        <v>Debe indicar el documento afectado por la nota</v>
      </c>
      <c r="N89" s="654" t="s">
        <v>9</v>
      </c>
      <c r="O89" s="232"/>
    </row>
    <row r="90" spans="1:15" ht="56.45" customHeight="1" x14ac:dyDescent="0.25">
      <c r="A90" s="232"/>
      <c r="B90" s="1147"/>
      <c r="C90" s="1150"/>
      <c r="D90" s="1147"/>
      <c r="E90" s="1147"/>
      <c r="F90" s="1153"/>
      <c r="G90" s="1147"/>
      <c r="H90" s="1011"/>
      <c r="I90" s="1157"/>
      <c r="J90" s="651" t="s">
        <v>8332</v>
      </c>
      <c r="K90" s="660" t="s">
        <v>6</v>
      </c>
      <c r="L90" s="655" t="s">
        <v>2731</v>
      </c>
      <c r="M90" s="651" t="str">
        <f>VLOOKUP(L90,CódigosRetorno!$A$2:$B$2080,2,FALSE)</f>
        <v>Solo es permitido registrar un documento que modifica.</v>
      </c>
      <c r="N90" s="654" t="s">
        <v>9</v>
      </c>
      <c r="O90" s="232"/>
    </row>
    <row r="91" spans="1:15" ht="72" x14ac:dyDescent="0.25">
      <c r="A91" s="232"/>
      <c r="B91" s="1147"/>
      <c r="C91" s="1150"/>
      <c r="D91" s="1147"/>
      <c r="E91" s="1147"/>
      <c r="F91" s="1153"/>
      <c r="G91" s="1147"/>
      <c r="H91" s="1011"/>
      <c r="I91" s="1157"/>
      <c r="J91" s="132" t="s">
        <v>3037</v>
      </c>
      <c r="K91" s="124" t="s">
        <v>6</v>
      </c>
      <c r="L91" s="138" t="s">
        <v>3038</v>
      </c>
      <c r="M91" s="132" t="str">
        <f>VLOOKUP(L91,CódigosRetorno!$A$2:$B$2080,2,FALSE)</f>
        <v>La serie o numero del documento modificado por la Nota de Debito no cumple con el formato establecido</v>
      </c>
      <c r="N91" s="131" t="s">
        <v>9</v>
      </c>
      <c r="O91" s="232"/>
    </row>
    <row r="92" spans="1:15" ht="72" x14ac:dyDescent="0.25">
      <c r="A92" s="232"/>
      <c r="B92" s="1147"/>
      <c r="C92" s="1150"/>
      <c r="D92" s="1147"/>
      <c r="E92" s="1147"/>
      <c r="F92" s="1153"/>
      <c r="G92" s="1147"/>
      <c r="H92" s="1011"/>
      <c r="I92" s="1157"/>
      <c r="J92" s="132" t="s">
        <v>3039</v>
      </c>
      <c r="K92" s="124" t="s">
        <v>6</v>
      </c>
      <c r="L92" s="138" t="s">
        <v>3038</v>
      </c>
      <c r="M92" s="132" t="str">
        <f>VLOOKUP(L92,CódigosRetorno!$A$2:$B$2080,2,FALSE)</f>
        <v>La serie o numero del documento modificado por la Nota de Debito no cumple con el formato establecido</v>
      </c>
      <c r="N92" s="131" t="s">
        <v>9</v>
      </c>
      <c r="O92" s="232"/>
    </row>
    <row r="93" spans="1:15" ht="84" x14ac:dyDescent="0.25">
      <c r="A93" s="232"/>
      <c r="B93" s="1147"/>
      <c r="C93" s="1150"/>
      <c r="D93" s="1147"/>
      <c r="E93" s="1147"/>
      <c r="F93" s="1153"/>
      <c r="G93" s="1147"/>
      <c r="H93" s="1011"/>
      <c r="I93" s="1157"/>
      <c r="J93" s="651" t="s">
        <v>9735</v>
      </c>
      <c r="K93" s="660" t="s">
        <v>6</v>
      </c>
      <c r="L93" s="655" t="s">
        <v>3038</v>
      </c>
      <c r="M93" s="132" t="str">
        <f>VLOOKUP(L93,CódigosRetorno!$A$2:$B$2080,2,FALSE)</f>
        <v>La serie o numero del documento modificado por la Nota de Debito no cumple con el formato establecido</v>
      </c>
      <c r="N93" s="131"/>
      <c r="O93" s="232"/>
    </row>
    <row r="94" spans="1:15" ht="84" x14ac:dyDescent="0.25">
      <c r="A94" s="232"/>
      <c r="B94" s="1147"/>
      <c r="C94" s="1150"/>
      <c r="D94" s="1147"/>
      <c r="E94" s="1147"/>
      <c r="F94" s="1153"/>
      <c r="G94" s="1147"/>
      <c r="H94" s="1011"/>
      <c r="I94" s="1157"/>
      <c r="J94" s="651" t="s">
        <v>9736</v>
      </c>
      <c r="K94" s="660" t="s">
        <v>6</v>
      </c>
      <c r="L94" s="655" t="s">
        <v>3038</v>
      </c>
      <c r="M94" s="132" t="str">
        <f>VLOOKUP(L94,CódigosRetorno!$A$2:$B$2080,2,FALSE)</f>
        <v>La serie o numero del documento modificado por la Nota de Debito no cumple con el formato establecido</v>
      </c>
      <c r="N94" s="131"/>
      <c r="O94" s="232"/>
    </row>
    <row r="95" spans="1:15" ht="84" x14ac:dyDescent="0.25">
      <c r="A95" s="232"/>
      <c r="B95" s="1147"/>
      <c r="C95" s="1150"/>
      <c r="D95" s="1147"/>
      <c r="E95" s="1147"/>
      <c r="F95" s="1153"/>
      <c r="G95" s="1147"/>
      <c r="H95" s="1011"/>
      <c r="I95" s="1157"/>
      <c r="J95" s="651" t="s">
        <v>9760</v>
      </c>
      <c r="K95" s="660" t="s">
        <v>6</v>
      </c>
      <c r="L95" s="655" t="s">
        <v>3038</v>
      </c>
      <c r="M95" s="132" t="str">
        <f>VLOOKUP(L95,CódigosRetorno!$A$2:$B$2080,2,FALSE)</f>
        <v>La serie o numero del documento modificado por la Nota de Debito no cumple con el formato establecido</v>
      </c>
      <c r="N95" s="131"/>
      <c r="O95" s="232"/>
    </row>
    <row r="96" spans="1:15" ht="48" x14ac:dyDescent="0.25">
      <c r="A96" s="232"/>
      <c r="B96" s="1147"/>
      <c r="C96" s="1150"/>
      <c r="D96" s="1147"/>
      <c r="E96" s="1147"/>
      <c r="F96" s="1153"/>
      <c r="G96" s="1147"/>
      <c r="H96" s="1011"/>
      <c r="I96" s="1157"/>
      <c r="J96" s="132" t="s">
        <v>2735</v>
      </c>
      <c r="K96" s="138" t="s">
        <v>6</v>
      </c>
      <c r="L96" s="140" t="s">
        <v>3038</v>
      </c>
      <c r="M96" s="132" t="str">
        <f>VLOOKUP(L96,CódigosRetorno!$A$2:$B$2080,2,FALSE)</f>
        <v>La serie o numero del documento modificado por la Nota de Debito no cumple con el formato establecido</v>
      </c>
      <c r="N96" s="131"/>
      <c r="O96" s="232"/>
    </row>
    <row r="97" spans="1:15" ht="48" x14ac:dyDescent="0.25">
      <c r="A97" s="232"/>
      <c r="B97" s="1127"/>
      <c r="C97" s="1077"/>
      <c r="D97" s="1127"/>
      <c r="E97" s="1127"/>
      <c r="F97" s="1076"/>
      <c r="G97" s="1127"/>
      <c r="H97" s="1047"/>
      <c r="I97" s="1158"/>
      <c r="J97" s="132" t="s">
        <v>3040</v>
      </c>
      <c r="K97" s="124" t="s">
        <v>6</v>
      </c>
      <c r="L97" s="138" t="s">
        <v>3041</v>
      </c>
      <c r="M97" s="132" t="str">
        <f>VLOOKUP(L97,CódigosRetorno!$A$2:$B$2080,2,FALSE)</f>
        <v>El documento modificado en la Nota de debito no esta registrada</v>
      </c>
      <c r="N97" s="131" t="s">
        <v>840</v>
      </c>
      <c r="O97" s="232"/>
    </row>
    <row r="98" spans="1:15" ht="36" x14ac:dyDescent="0.25">
      <c r="A98" s="232"/>
      <c r="B98" s="1127"/>
      <c r="C98" s="1077"/>
      <c r="D98" s="1127"/>
      <c r="E98" s="1127"/>
      <c r="F98" s="1076"/>
      <c r="G98" s="1127"/>
      <c r="H98" s="1047"/>
      <c r="I98" s="1158"/>
      <c r="J98" s="651" t="s">
        <v>9737</v>
      </c>
      <c r="K98" s="654" t="s">
        <v>6</v>
      </c>
      <c r="L98" s="660" t="s">
        <v>3041</v>
      </c>
      <c r="M98" s="132" t="str">
        <f>VLOOKUP(L98,CódigosRetorno!$A$2:$B$2080,2,FALSE)</f>
        <v>El documento modificado en la Nota de debito no esta registrada</v>
      </c>
      <c r="N98" s="131" t="s">
        <v>840</v>
      </c>
      <c r="O98" s="232"/>
    </row>
    <row r="99" spans="1:15" ht="36" x14ac:dyDescent="0.25">
      <c r="A99" s="232"/>
      <c r="B99" s="1127"/>
      <c r="C99" s="1077"/>
      <c r="D99" s="1127"/>
      <c r="E99" s="1127"/>
      <c r="F99" s="1076"/>
      <c r="G99" s="1127"/>
      <c r="H99" s="1047"/>
      <c r="I99" s="1158"/>
      <c r="J99" s="651" t="s">
        <v>9738</v>
      </c>
      <c r="K99" s="654" t="s">
        <v>6</v>
      </c>
      <c r="L99" s="660" t="s">
        <v>3041</v>
      </c>
      <c r="M99" s="132" t="str">
        <f>VLOOKUP(L99,CódigosRetorno!$A$2:$B$2080,2,FALSE)</f>
        <v>El documento modificado en la Nota de debito no esta registrada</v>
      </c>
      <c r="N99" s="131" t="s">
        <v>840</v>
      </c>
      <c r="O99" s="232"/>
    </row>
    <row r="100" spans="1:15" ht="48" x14ac:dyDescent="0.25">
      <c r="A100" s="232"/>
      <c r="B100" s="1127"/>
      <c r="C100" s="1077"/>
      <c r="D100" s="1127"/>
      <c r="E100" s="1127"/>
      <c r="F100" s="1076"/>
      <c r="G100" s="1127"/>
      <c r="H100" s="1047"/>
      <c r="I100" s="1158"/>
      <c r="J100" s="132" t="s">
        <v>3042</v>
      </c>
      <c r="K100" s="124" t="s">
        <v>6</v>
      </c>
      <c r="L100" s="138" t="s">
        <v>3043</v>
      </c>
      <c r="M100" s="132" t="str">
        <f>VLOOKUP(L100,CódigosRetorno!$A$2:$B$2080,2,FALSE)</f>
        <v>El documento modificado en la Nota de debito se encuentra de baja</v>
      </c>
      <c r="N100" s="131" t="s">
        <v>840</v>
      </c>
      <c r="O100" s="232"/>
    </row>
    <row r="101" spans="1:15" ht="48" x14ac:dyDescent="0.25">
      <c r="A101" s="232"/>
      <c r="B101" s="1127"/>
      <c r="C101" s="1077"/>
      <c r="D101" s="1127"/>
      <c r="E101" s="1127"/>
      <c r="F101" s="1076"/>
      <c r="G101" s="1127"/>
      <c r="H101" s="1047"/>
      <c r="I101" s="1158"/>
      <c r="J101" s="651" t="s">
        <v>9739</v>
      </c>
      <c r="K101" s="654" t="s">
        <v>6</v>
      </c>
      <c r="L101" s="660" t="s">
        <v>3043</v>
      </c>
      <c r="M101" s="132" t="str">
        <f>VLOOKUP(L101,CódigosRetorno!$A$2:$B$2080,2,FALSE)</f>
        <v>El documento modificado en la Nota de debito se encuentra de baja</v>
      </c>
      <c r="N101" s="131" t="s">
        <v>840</v>
      </c>
      <c r="O101" s="232"/>
    </row>
    <row r="102" spans="1:15" ht="36" x14ac:dyDescent="0.25">
      <c r="A102" s="232"/>
      <c r="B102" s="1127"/>
      <c r="C102" s="1077"/>
      <c r="D102" s="1127"/>
      <c r="E102" s="1127"/>
      <c r="F102" s="1076"/>
      <c r="G102" s="1127"/>
      <c r="H102" s="1047"/>
      <c r="I102" s="1158"/>
      <c r="J102" s="651" t="s">
        <v>9740</v>
      </c>
      <c r="K102" s="654" t="s">
        <v>6</v>
      </c>
      <c r="L102" s="660" t="s">
        <v>3043</v>
      </c>
      <c r="M102" s="132" t="str">
        <f>VLOOKUP(L102,CódigosRetorno!$A$2:$B$2080,2,FALSE)</f>
        <v>El documento modificado en la Nota de debito se encuentra de baja</v>
      </c>
      <c r="N102" s="131" t="s">
        <v>840</v>
      </c>
      <c r="O102" s="232"/>
    </row>
    <row r="103" spans="1:15" ht="48" x14ac:dyDescent="0.25">
      <c r="A103" s="232"/>
      <c r="B103" s="1127"/>
      <c r="C103" s="1077"/>
      <c r="D103" s="1127"/>
      <c r="E103" s="1127"/>
      <c r="F103" s="1076"/>
      <c r="G103" s="1127"/>
      <c r="H103" s="1047"/>
      <c r="I103" s="1158"/>
      <c r="J103" s="132" t="s">
        <v>3044</v>
      </c>
      <c r="K103" s="124" t="s">
        <v>6</v>
      </c>
      <c r="L103" s="138" t="s">
        <v>3045</v>
      </c>
      <c r="M103" s="132" t="str">
        <f>VLOOKUP(L103,CódigosRetorno!$A$2:$B$2080,2,FALSE)</f>
        <v>El documento modificado en la Nota de debito esta registrada como rechazada</v>
      </c>
      <c r="N103" s="131" t="s">
        <v>840</v>
      </c>
      <c r="O103" s="232"/>
    </row>
    <row r="104" spans="1:15" ht="48" x14ac:dyDescent="0.25">
      <c r="A104" s="232"/>
      <c r="B104" s="1127"/>
      <c r="C104" s="1077"/>
      <c r="D104" s="1127"/>
      <c r="E104" s="1127"/>
      <c r="F104" s="1076"/>
      <c r="G104" s="1127"/>
      <c r="H104" s="1047"/>
      <c r="I104" s="1158"/>
      <c r="J104" s="651" t="s">
        <v>9741</v>
      </c>
      <c r="K104" s="654" t="s">
        <v>6</v>
      </c>
      <c r="L104" s="660" t="s">
        <v>3045</v>
      </c>
      <c r="M104" s="132" t="str">
        <f>VLOOKUP(L104,CódigosRetorno!$A$2:$B$2080,2,FALSE)</f>
        <v>El documento modificado en la Nota de debito esta registrada como rechazada</v>
      </c>
      <c r="N104" s="131" t="s">
        <v>840</v>
      </c>
      <c r="O104" s="232"/>
    </row>
    <row r="105" spans="1:15" ht="36" x14ac:dyDescent="0.25">
      <c r="A105" s="232"/>
      <c r="B105" s="1127"/>
      <c r="C105" s="1077"/>
      <c r="D105" s="1127"/>
      <c r="E105" s="1127"/>
      <c r="F105" s="1076"/>
      <c r="G105" s="1127"/>
      <c r="H105" s="1047"/>
      <c r="I105" s="1158"/>
      <c r="J105" s="651" t="s">
        <v>9742</v>
      </c>
      <c r="K105" s="654" t="s">
        <v>6</v>
      </c>
      <c r="L105" s="660" t="s">
        <v>3045</v>
      </c>
      <c r="M105" s="132" t="str">
        <f>VLOOKUP(L105,CódigosRetorno!$A$2:$B$2080,2,FALSE)</f>
        <v>El documento modificado en la Nota de debito esta registrada como rechazada</v>
      </c>
      <c r="N105" s="131" t="s">
        <v>840</v>
      </c>
      <c r="O105" s="232"/>
    </row>
    <row r="106" spans="1:15" ht="48" x14ac:dyDescent="0.25">
      <c r="A106" s="232"/>
      <c r="B106" s="1127"/>
      <c r="C106" s="1077"/>
      <c r="D106" s="1127"/>
      <c r="E106" s="1127"/>
      <c r="F106" s="1076"/>
      <c r="G106" s="1127"/>
      <c r="H106" s="1047"/>
      <c r="I106" s="1158"/>
      <c r="J106" s="132" t="s">
        <v>3046</v>
      </c>
      <c r="K106" s="124" t="s">
        <v>203</v>
      </c>
      <c r="L106" s="138" t="s">
        <v>2743</v>
      </c>
      <c r="M106" s="132" t="str">
        <f>VLOOKUP(L106,CódigosRetorno!$A$2:$B$2080,2,FALSE)</f>
        <v>Documento afectado por la nota electronica no se encuentra autorizado</v>
      </c>
      <c r="N106" s="131" t="s">
        <v>172</v>
      </c>
      <c r="O106" s="232"/>
    </row>
    <row r="107" spans="1:15" ht="72" x14ac:dyDescent="0.25">
      <c r="A107" s="232"/>
      <c r="B107" s="1148"/>
      <c r="C107" s="1151"/>
      <c r="D107" s="1148"/>
      <c r="E107" s="1148"/>
      <c r="F107" s="1154"/>
      <c r="G107" s="1148"/>
      <c r="H107" s="997"/>
      <c r="I107" s="1159"/>
      <c r="J107" s="132" t="s">
        <v>3047</v>
      </c>
      <c r="K107" s="124" t="s">
        <v>6</v>
      </c>
      <c r="L107" s="138" t="s">
        <v>2745</v>
      </c>
      <c r="M107" s="132" t="str">
        <f>VLOOKUP(L107,CódigosRetorno!$A$2:$B$2080,2,FALSE)</f>
        <v>La fecha de emisión de la nota debe ser mayor o igual a la fecha de emisión de los documentos que modifica</v>
      </c>
      <c r="N107" s="131" t="s">
        <v>840</v>
      </c>
      <c r="O107" s="232"/>
    </row>
    <row r="108" spans="1:15" ht="72" x14ac:dyDescent="0.25">
      <c r="A108" s="232"/>
      <c r="B108" s="1148"/>
      <c r="C108" s="1151"/>
      <c r="D108" s="1148"/>
      <c r="E108" s="1148"/>
      <c r="F108" s="1154"/>
      <c r="G108" s="1148"/>
      <c r="H108" s="997"/>
      <c r="I108" s="1159"/>
      <c r="J108" s="651" t="s">
        <v>9743</v>
      </c>
      <c r="K108" s="654" t="s">
        <v>6</v>
      </c>
      <c r="L108" s="660" t="s">
        <v>2745</v>
      </c>
      <c r="M108" s="132" t="str">
        <f>VLOOKUP(L108,CódigosRetorno!$A$2:$B$2080,2,FALSE)</f>
        <v>La fecha de emisión de la nota debe ser mayor o igual a la fecha de emisión de los documentos que modifica</v>
      </c>
      <c r="N108" s="131" t="s">
        <v>840</v>
      </c>
      <c r="O108" s="232"/>
    </row>
    <row r="109" spans="1:15" ht="60" x14ac:dyDescent="0.25">
      <c r="A109" s="232"/>
      <c r="B109" s="1148"/>
      <c r="C109" s="1151"/>
      <c r="D109" s="1148"/>
      <c r="E109" s="1148"/>
      <c r="F109" s="1154"/>
      <c r="G109" s="1148"/>
      <c r="H109" s="997"/>
      <c r="I109" s="1159"/>
      <c r="J109" s="651" t="s">
        <v>9744</v>
      </c>
      <c r="K109" s="654" t="s">
        <v>6</v>
      </c>
      <c r="L109" s="660" t="s">
        <v>2745</v>
      </c>
      <c r="M109" s="132" t="str">
        <f>VLOOKUP(L109,CódigosRetorno!$A$2:$B$2080,2,FALSE)</f>
        <v>La fecha de emisión de la nota debe ser mayor o igual a la fecha de emisión de los documentos que modifica</v>
      </c>
      <c r="N109" s="131" t="s">
        <v>840</v>
      </c>
      <c r="O109" s="232"/>
    </row>
    <row r="110" spans="1:15" ht="72" x14ac:dyDescent="0.25">
      <c r="A110" s="232"/>
      <c r="B110" s="1148"/>
      <c r="C110" s="1151"/>
      <c r="D110" s="1148"/>
      <c r="E110" s="1148"/>
      <c r="F110" s="1154"/>
      <c r="G110" s="1148"/>
      <c r="H110" s="997"/>
      <c r="I110" s="1159"/>
      <c r="J110" s="134" t="s">
        <v>2750</v>
      </c>
      <c r="K110" s="138" t="s">
        <v>6</v>
      </c>
      <c r="L110" s="138" t="s">
        <v>2751</v>
      </c>
      <c r="M110" s="132" t="str">
        <f>VLOOKUP(L110,CódigosRetorno!$A$2:$B$2080,2,FALSE)</f>
        <v>El tipo de moneda de la nota debe ser el mismo que el declarado en el documento que modifica</v>
      </c>
      <c r="N110" s="131" t="s">
        <v>840</v>
      </c>
      <c r="O110" s="232"/>
    </row>
    <row r="111" spans="1:15" ht="60" x14ac:dyDescent="0.25">
      <c r="A111" s="232"/>
      <c r="B111" s="1148"/>
      <c r="C111" s="1151"/>
      <c r="D111" s="1148"/>
      <c r="E111" s="1148"/>
      <c r="F111" s="1154"/>
      <c r="G111" s="1148"/>
      <c r="H111" s="997"/>
      <c r="I111" s="1159"/>
      <c r="J111" s="134" t="s">
        <v>2753</v>
      </c>
      <c r="K111" s="124" t="s">
        <v>203</v>
      </c>
      <c r="L111" s="138" t="s">
        <v>2754</v>
      </c>
      <c r="M111" s="132" t="str">
        <f>VLOOKUP(L111,CódigosRetorno!$A$2:$B$2080,2,FALSE)</f>
        <v>El tipo de moneda de la nota debe ser el mismo que el declarado en el documento que modifica</v>
      </c>
      <c r="N111" s="131" t="s">
        <v>840</v>
      </c>
      <c r="O111" s="232"/>
    </row>
    <row r="112" spans="1:15" ht="24" x14ac:dyDescent="0.25">
      <c r="A112" s="232"/>
      <c r="B112" s="1148"/>
      <c r="C112" s="1151"/>
      <c r="D112" s="1148"/>
      <c r="E112" s="1148"/>
      <c r="F112" s="1154"/>
      <c r="G112" s="1148"/>
      <c r="H112" s="997"/>
      <c r="I112" s="1159"/>
      <c r="J112" s="274" t="s">
        <v>3048</v>
      </c>
      <c r="K112" s="130" t="s">
        <v>6</v>
      </c>
      <c r="L112" s="320" t="s">
        <v>1259</v>
      </c>
      <c r="M112" s="132" t="str">
        <f>VLOOKUP(L112,CódigosRetorno!$A$2:$B$2080,2,FALSE)</f>
        <v>El comprobante contiene un tipo y número de Documento Relacionado repetido</v>
      </c>
      <c r="N112" s="127" t="s">
        <v>9</v>
      </c>
      <c r="O112" s="232"/>
    </row>
    <row r="113" spans="1:15" ht="72" x14ac:dyDescent="0.25">
      <c r="A113" s="232"/>
      <c r="B113" s="1146">
        <f>+B89+1</f>
        <v>19</v>
      </c>
      <c r="C113" s="1149" t="s">
        <v>877</v>
      </c>
      <c r="D113" s="1146" t="s">
        <v>60</v>
      </c>
      <c r="E113" s="1146" t="s">
        <v>140</v>
      </c>
      <c r="F113" s="1152" t="s">
        <v>325</v>
      </c>
      <c r="G113" s="1152" t="s">
        <v>326</v>
      </c>
      <c r="H113" s="996" t="s">
        <v>3049</v>
      </c>
      <c r="I113" s="1001">
        <v>1</v>
      </c>
      <c r="J113" s="651" t="s">
        <v>8543</v>
      </c>
      <c r="K113" s="138" t="s">
        <v>6</v>
      </c>
      <c r="L113" s="140" t="s">
        <v>3050</v>
      </c>
      <c r="M113" s="132" t="str">
        <f>VLOOKUP(L113,CódigosRetorno!$A$2:$B$2080,2,FALSE)</f>
        <v>El tipo de documento modificado por la Nota de Debito debe ser factura electronica, ticket o documento autorizado</v>
      </c>
      <c r="N113" s="124" t="s">
        <v>9</v>
      </c>
      <c r="O113" s="232"/>
    </row>
    <row r="114" spans="1:15" ht="72" x14ac:dyDescent="0.25">
      <c r="A114" s="232"/>
      <c r="B114" s="1147"/>
      <c r="C114" s="1150"/>
      <c r="D114" s="1147"/>
      <c r="E114" s="1147"/>
      <c r="F114" s="1153"/>
      <c r="G114" s="1153"/>
      <c r="H114" s="1011"/>
      <c r="I114" s="1010"/>
      <c r="J114" s="651" t="s">
        <v>8544</v>
      </c>
      <c r="K114" s="138" t="s">
        <v>6</v>
      </c>
      <c r="L114" s="140" t="s">
        <v>3050</v>
      </c>
      <c r="M114" s="132" t="str">
        <f>VLOOKUP(L114,CódigosRetorno!$A$2:$B$2080,2,FALSE)</f>
        <v>El tipo de documento modificado por la Nota de Debito debe ser factura electronica, ticket o documento autorizado</v>
      </c>
      <c r="N114" s="124" t="s">
        <v>9</v>
      </c>
      <c r="O114" s="232"/>
    </row>
    <row r="115" spans="1:15" ht="48" x14ac:dyDescent="0.25">
      <c r="A115" s="232"/>
      <c r="B115" s="1147"/>
      <c r="C115" s="1150"/>
      <c r="D115" s="1147"/>
      <c r="E115" s="1147"/>
      <c r="F115" s="1153"/>
      <c r="G115" s="1153"/>
      <c r="H115" s="1011"/>
      <c r="I115" s="1010"/>
      <c r="J115" s="651" t="s">
        <v>8545</v>
      </c>
      <c r="K115" s="138" t="s">
        <v>6</v>
      </c>
      <c r="L115" s="140" t="s">
        <v>3051</v>
      </c>
      <c r="M115" s="132" t="str">
        <f>VLOOKUP(L115,CódigosRetorno!$A$2:$B$2080,2,FALSE)</f>
        <v>El tipo de documento modificado por la Nota de debito debe ser boleta electronica</v>
      </c>
      <c r="N115" s="124" t="s">
        <v>9</v>
      </c>
      <c r="O115" s="232"/>
    </row>
    <row r="116" spans="1:15" ht="48" x14ac:dyDescent="0.25">
      <c r="A116" s="232"/>
      <c r="B116" s="1147"/>
      <c r="C116" s="1150"/>
      <c r="D116" s="1147"/>
      <c r="E116" s="1147"/>
      <c r="F116" s="1153"/>
      <c r="G116" s="1153"/>
      <c r="H116" s="1011"/>
      <c r="I116" s="1010"/>
      <c r="J116" s="651" t="s">
        <v>8546</v>
      </c>
      <c r="K116" s="138" t="s">
        <v>6</v>
      </c>
      <c r="L116" s="140" t="s">
        <v>3051</v>
      </c>
      <c r="M116" s="132" t="str">
        <f>VLOOKUP(L116,CódigosRetorno!$A$2:$B$2080,2,FALSE)</f>
        <v>El tipo de documento modificado por la Nota de debito debe ser boleta electronica</v>
      </c>
      <c r="N116" s="124" t="s">
        <v>9</v>
      </c>
      <c r="O116" s="232"/>
    </row>
    <row r="117" spans="1:15" ht="72" x14ac:dyDescent="0.25">
      <c r="A117" s="232"/>
      <c r="B117" s="1147"/>
      <c r="C117" s="1150"/>
      <c r="D117" s="1147"/>
      <c r="E117" s="1147"/>
      <c r="F117" s="1153"/>
      <c r="G117" s="1153"/>
      <c r="H117" s="1011"/>
      <c r="I117" s="1010"/>
      <c r="J117" s="651" t="s">
        <v>8547</v>
      </c>
      <c r="K117" s="138" t="s">
        <v>6</v>
      </c>
      <c r="L117" s="140" t="s">
        <v>2766</v>
      </c>
      <c r="M117" s="132" t="str">
        <f>VLOOKUP(L117,CódigosRetorno!$A$2:$B$2080,2,FALSE)</f>
        <v>El tipo de documento modificado por la nota electronica no es valido</v>
      </c>
      <c r="N117" s="124" t="s">
        <v>9</v>
      </c>
      <c r="O117" s="232"/>
    </row>
    <row r="118" spans="1:15" ht="72" x14ac:dyDescent="0.25">
      <c r="A118" s="232"/>
      <c r="B118" s="1147"/>
      <c r="C118" s="1150"/>
      <c r="D118" s="1147"/>
      <c r="E118" s="1147"/>
      <c r="F118" s="1153"/>
      <c r="G118" s="1153"/>
      <c r="H118" s="1011"/>
      <c r="I118" s="1010"/>
      <c r="J118" s="651" t="s">
        <v>8548</v>
      </c>
      <c r="K118" s="138" t="s">
        <v>6</v>
      </c>
      <c r="L118" s="140" t="s">
        <v>2766</v>
      </c>
      <c r="M118" s="132" t="str">
        <f>VLOOKUP(L118,CódigosRetorno!$A$2:$B$2080,2,FALSE)</f>
        <v>El tipo de documento modificado por la nota electronica no es valido</v>
      </c>
      <c r="N118" s="124" t="s">
        <v>9</v>
      </c>
      <c r="O118" s="232"/>
    </row>
    <row r="119" spans="1:15" ht="48" x14ac:dyDescent="0.25">
      <c r="A119" s="232"/>
      <c r="B119" s="1147"/>
      <c r="C119" s="1150"/>
      <c r="D119" s="1147"/>
      <c r="E119" s="1148"/>
      <c r="F119" s="1154"/>
      <c r="G119" s="1154"/>
      <c r="H119" s="997"/>
      <c r="I119" s="1002"/>
      <c r="J119" s="132" t="s">
        <v>2768</v>
      </c>
      <c r="K119" s="138" t="s">
        <v>6</v>
      </c>
      <c r="L119" s="140" t="s">
        <v>1706</v>
      </c>
      <c r="M119" s="132" t="str">
        <f>VLOOKUP(L119,CódigosRetorno!$A$2:$B$2080,2,FALSE)</f>
        <v>Debe enviar su comprobante por el SEE-Empresas supervisadas</v>
      </c>
      <c r="N119" s="131" t="s">
        <v>1102</v>
      </c>
      <c r="O119" s="232"/>
    </row>
    <row r="120" spans="1:15" ht="48" x14ac:dyDescent="0.25">
      <c r="A120" s="232"/>
      <c r="B120" s="1147"/>
      <c r="C120" s="1150"/>
      <c r="D120" s="1147"/>
      <c r="E120" s="388"/>
      <c r="F120" s="404"/>
      <c r="G120" s="405"/>
      <c r="H120" s="274"/>
      <c r="I120" s="127"/>
      <c r="J120" s="132" t="s">
        <v>2771</v>
      </c>
      <c r="K120" s="138" t="s">
        <v>6</v>
      </c>
      <c r="L120" s="140" t="s">
        <v>2772</v>
      </c>
      <c r="M120" s="132" t="str">
        <f>VLOOKUP(L120,CódigosRetorno!$A$2:$B$2080,2,FALSE)</f>
        <v>Los comprobantes modificados por la nota deben ser del mismo tipo</v>
      </c>
      <c r="N120" s="131"/>
      <c r="O120" s="232"/>
    </row>
    <row r="121" spans="1:15" ht="24" x14ac:dyDescent="0.25">
      <c r="A121" s="232"/>
      <c r="B121" s="1147"/>
      <c r="C121" s="1150"/>
      <c r="D121" s="1147"/>
      <c r="E121" s="1146" t="s">
        <v>179</v>
      </c>
      <c r="F121" s="1152"/>
      <c r="G121" s="141" t="s">
        <v>1045</v>
      </c>
      <c r="H121" s="91" t="s">
        <v>1065</v>
      </c>
      <c r="I121" s="131" t="s">
        <v>2411</v>
      </c>
      <c r="J121" s="132" t="s">
        <v>1047</v>
      </c>
      <c r="K121" s="124" t="s">
        <v>203</v>
      </c>
      <c r="L121" s="138" t="s">
        <v>1066</v>
      </c>
      <c r="M121" s="132" t="str">
        <f>VLOOKUP(L121,CódigosRetorno!$A$2:$B$2080,2,FALSE)</f>
        <v>El dato ingresado como atributo @listAgencyName es incorrecto.</v>
      </c>
      <c r="N121" s="141" t="s">
        <v>9</v>
      </c>
      <c r="O121" s="232"/>
    </row>
    <row r="122" spans="1:15" ht="24" x14ac:dyDescent="0.25">
      <c r="A122" s="232"/>
      <c r="B122" s="1147"/>
      <c r="C122" s="1150"/>
      <c r="D122" s="1147"/>
      <c r="E122" s="1147"/>
      <c r="F122" s="1153"/>
      <c r="G122" s="141" t="s">
        <v>1067</v>
      </c>
      <c r="H122" s="91" t="s">
        <v>1068</v>
      </c>
      <c r="I122" s="131" t="s">
        <v>2411</v>
      </c>
      <c r="J122" s="132" t="s">
        <v>1069</v>
      </c>
      <c r="K122" s="138" t="s">
        <v>203</v>
      </c>
      <c r="L122" s="140" t="s">
        <v>1070</v>
      </c>
      <c r="M122" s="132" t="str">
        <f>VLOOKUP(L122,CódigosRetorno!$A$2:$B$2080,2,FALSE)</f>
        <v>El dato ingresado como atributo @listName es incorrecto.</v>
      </c>
      <c r="N122" s="141" t="s">
        <v>9</v>
      </c>
      <c r="O122" s="232"/>
    </row>
    <row r="123" spans="1:15" ht="48" x14ac:dyDescent="0.25">
      <c r="A123" s="232"/>
      <c r="B123" s="1148"/>
      <c r="C123" s="1151"/>
      <c r="D123" s="1148"/>
      <c r="E123" s="1148"/>
      <c r="F123" s="1154"/>
      <c r="G123" s="141" t="s">
        <v>1071</v>
      </c>
      <c r="H123" s="91" t="s">
        <v>1072</v>
      </c>
      <c r="I123" s="131" t="s">
        <v>2411</v>
      </c>
      <c r="J123" s="132" t="s">
        <v>1073</v>
      </c>
      <c r="K123" s="138" t="s">
        <v>203</v>
      </c>
      <c r="L123" s="140" t="s">
        <v>1074</v>
      </c>
      <c r="M123" s="132" t="str">
        <f>VLOOKUP(L123,CódigosRetorno!$A$2:$B$2080,2,FALSE)</f>
        <v>El dato ingresado como atributo @listURI es incorrecto.</v>
      </c>
      <c r="N123" s="141" t="s">
        <v>9</v>
      </c>
      <c r="O123" s="232"/>
    </row>
    <row r="124" spans="1:15" ht="96" x14ac:dyDescent="0.25">
      <c r="A124" s="232"/>
      <c r="B124" s="1001">
        <f>B113+1</f>
        <v>20</v>
      </c>
      <c r="C124" s="996" t="s">
        <v>2775</v>
      </c>
      <c r="D124" s="1014" t="s">
        <v>60</v>
      </c>
      <c r="E124" s="1014" t="s">
        <v>179</v>
      </c>
      <c r="F124" s="1000" t="s">
        <v>223</v>
      </c>
      <c r="G124" s="1016"/>
      <c r="H124" s="1012" t="s">
        <v>3052</v>
      </c>
      <c r="I124" s="1001">
        <v>1</v>
      </c>
      <c r="J124" s="134" t="s">
        <v>1246</v>
      </c>
      <c r="K124" s="131" t="s">
        <v>203</v>
      </c>
      <c r="L124" s="131" t="s">
        <v>1247</v>
      </c>
      <c r="M124" s="132" t="str">
        <f>VLOOKUP(L124,CódigosRetorno!$A$2:$B$2080,2,FALSE)</f>
        <v>El ID de las guias debe tener informacion de la SERIE-NUMERO de guia.</v>
      </c>
      <c r="N124" s="131" t="s">
        <v>9</v>
      </c>
      <c r="O124" s="232"/>
    </row>
    <row r="125" spans="1:15" ht="36" x14ac:dyDescent="0.25">
      <c r="A125" s="232"/>
      <c r="B125" s="1010"/>
      <c r="C125" s="1011"/>
      <c r="D125" s="1015"/>
      <c r="E125" s="1015"/>
      <c r="F125" s="1000"/>
      <c r="G125" s="1016"/>
      <c r="H125" s="1013"/>
      <c r="I125" s="1002"/>
      <c r="J125" s="134" t="s">
        <v>3053</v>
      </c>
      <c r="K125" s="138" t="s">
        <v>6</v>
      </c>
      <c r="L125" s="140" t="s">
        <v>1249</v>
      </c>
      <c r="M125" s="132" t="str">
        <f>VLOOKUP(L125,CódigosRetorno!$A$2:$B$2080,2,FALSE)</f>
        <v>El comprobante contiene un tipo y número de Guía de Remisión repetido</v>
      </c>
      <c r="N125" s="131" t="s">
        <v>9</v>
      </c>
      <c r="O125" s="232"/>
    </row>
    <row r="126" spans="1:15" ht="36" x14ac:dyDescent="0.25">
      <c r="A126" s="232"/>
      <c r="B126" s="1010"/>
      <c r="C126" s="1011"/>
      <c r="D126" s="1015"/>
      <c r="E126" s="1015"/>
      <c r="F126" s="131" t="s">
        <v>325</v>
      </c>
      <c r="G126" s="124" t="s">
        <v>326</v>
      </c>
      <c r="H126" s="132" t="s">
        <v>3054</v>
      </c>
      <c r="I126" s="131">
        <v>1</v>
      </c>
      <c r="J126" s="132" t="s">
        <v>3055</v>
      </c>
      <c r="K126" s="138" t="s">
        <v>203</v>
      </c>
      <c r="L126" s="140" t="s">
        <v>1252</v>
      </c>
      <c r="M126" s="132" t="str">
        <f>VLOOKUP(L126,CódigosRetorno!$A$2:$B$2080,2,FALSE)</f>
        <v>El DocumentTypeCode de las guias debe ser 09 o 31</v>
      </c>
      <c r="N126" s="131" t="s">
        <v>9</v>
      </c>
      <c r="O126" s="232"/>
    </row>
    <row r="127" spans="1:15" ht="24" x14ac:dyDescent="0.25">
      <c r="A127" s="232"/>
      <c r="B127" s="1010"/>
      <c r="C127" s="1011"/>
      <c r="D127" s="1015"/>
      <c r="E127" s="1015"/>
      <c r="F127" s="1001"/>
      <c r="G127" s="141" t="s">
        <v>1045</v>
      </c>
      <c r="H127" s="91" t="s">
        <v>1065</v>
      </c>
      <c r="I127" s="131" t="s">
        <v>2411</v>
      </c>
      <c r="J127" s="132" t="s">
        <v>1047</v>
      </c>
      <c r="K127" s="124" t="s">
        <v>203</v>
      </c>
      <c r="L127" s="138" t="s">
        <v>1066</v>
      </c>
      <c r="M127" s="132" t="str">
        <f>VLOOKUP(L127,CódigosRetorno!$A$2:$B$2080,2,FALSE)</f>
        <v>El dato ingresado como atributo @listAgencyName es incorrecto.</v>
      </c>
      <c r="N127" s="141" t="s">
        <v>9</v>
      </c>
      <c r="O127" s="232"/>
    </row>
    <row r="128" spans="1:15" ht="24" x14ac:dyDescent="0.25">
      <c r="A128" s="232"/>
      <c r="B128" s="1010"/>
      <c r="C128" s="1011"/>
      <c r="D128" s="1015"/>
      <c r="E128" s="1015"/>
      <c r="F128" s="1010"/>
      <c r="G128" s="141" t="s">
        <v>1067</v>
      </c>
      <c r="H128" s="91" t="s">
        <v>1068</v>
      </c>
      <c r="I128" s="131" t="s">
        <v>2411</v>
      </c>
      <c r="J128" s="132" t="s">
        <v>1069</v>
      </c>
      <c r="K128" s="138" t="s">
        <v>203</v>
      </c>
      <c r="L128" s="140" t="s">
        <v>1070</v>
      </c>
      <c r="M128" s="132" t="str">
        <f>VLOOKUP(L128,CódigosRetorno!$A$2:$B$2080,2,FALSE)</f>
        <v>El dato ingresado como atributo @listName es incorrecto.</v>
      </c>
      <c r="N128" s="141" t="s">
        <v>9</v>
      </c>
      <c r="O128" s="232"/>
    </row>
    <row r="129" spans="1:15" ht="48" x14ac:dyDescent="0.25">
      <c r="A129" s="232"/>
      <c r="B129" s="1002"/>
      <c r="C129" s="997"/>
      <c r="D129" s="1018"/>
      <c r="E129" s="1018"/>
      <c r="F129" s="1002"/>
      <c r="G129" s="141" t="s">
        <v>1071</v>
      </c>
      <c r="H129" s="91" t="s">
        <v>1072</v>
      </c>
      <c r="I129" s="131" t="s">
        <v>2411</v>
      </c>
      <c r="J129" s="132" t="s">
        <v>1073</v>
      </c>
      <c r="K129" s="138" t="s">
        <v>203</v>
      </c>
      <c r="L129" s="140" t="s">
        <v>1074</v>
      </c>
      <c r="M129" s="132" t="str">
        <f>VLOOKUP(L129,CódigosRetorno!$A$2:$B$2080,2,FALSE)</f>
        <v>El dato ingresado como atributo @listURI es incorrecto.</v>
      </c>
      <c r="N129" s="141" t="s">
        <v>9</v>
      </c>
      <c r="O129" s="232"/>
    </row>
    <row r="130" spans="1:15" ht="48" x14ac:dyDescent="0.25">
      <c r="A130" s="232"/>
      <c r="B130" s="1001">
        <f>B124+1</f>
        <v>21</v>
      </c>
      <c r="C130" s="996" t="s">
        <v>2780</v>
      </c>
      <c r="D130" s="1143" t="s">
        <v>60</v>
      </c>
      <c r="E130" s="1016" t="s">
        <v>179</v>
      </c>
      <c r="F130" s="1000" t="s">
        <v>223</v>
      </c>
      <c r="G130" s="1016"/>
      <c r="H130" s="995" t="s">
        <v>3056</v>
      </c>
      <c r="I130" s="1000">
        <v>1</v>
      </c>
      <c r="J130" s="132" t="s">
        <v>2782</v>
      </c>
      <c r="K130" s="138" t="s">
        <v>203</v>
      </c>
      <c r="L130" s="140" t="s">
        <v>1257</v>
      </c>
      <c r="M130" s="132" t="str">
        <f>VLOOKUP(L130,CódigosRetorno!$A$2:$B$2080,2,FALSE)</f>
        <v>El ID de los documentos relacionados no cumplen con el estandar.</v>
      </c>
      <c r="N130" s="131" t="s">
        <v>9</v>
      </c>
      <c r="O130" s="232"/>
    </row>
    <row r="131" spans="1:15" ht="36" x14ac:dyDescent="0.25">
      <c r="A131" s="232"/>
      <c r="B131" s="1010"/>
      <c r="C131" s="1011"/>
      <c r="D131" s="1144"/>
      <c r="E131" s="1016"/>
      <c r="F131" s="1000"/>
      <c r="G131" s="1016"/>
      <c r="H131" s="995"/>
      <c r="I131" s="1000"/>
      <c r="J131" s="134" t="s">
        <v>3057</v>
      </c>
      <c r="K131" s="138" t="s">
        <v>6</v>
      </c>
      <c r="L131" s="140" t="s">
        <v>2784</v>
      </c>
      <c r="M131" s="132" t="str">
        <f>VLOOKUP(L131,CódigosRetorno!$A$2:$B$2080,2,FALSE)</f>
        <v>Documentos relacionados duplicados en el comprobante.</v>
      </c>
      <c r="N131" s="131" t="s">
        <v>9</v>
      </c>
      <c r="O131" s="232"/>
    </row>
    <row r="132" spans="1:15" ht="36" x14ac:dyDescent="0.25">
      <c r="A132" s="232"/>
      <c r="B132" s="1010"/>
      <c r="C132" s="1011"/>
      <c r="D132" s="1144"/>
      <c r="E132" s="1016"/>
      <c r="F132" s="131" t="s">
        <v>325</v>
      </c>
      <c r="G132" s="124" t="s">
        <v>1260</v>
      </c>
      <c r="H132" s="132" t="s">
        <v>3058</v>
      </c>
      <c r="I132" s="131">
        <v>1</v>
      </c>
      <c r="J132" s="132" t="s">
        <v>3059</v>
      </c>
      <c r="K132" s="138" t="s">
        <v>203</v>
      </c>
      <c r="L132" s="140" t="s">
        <v>1263</v>
      </c>
      <c r="M132" s="132" t="str">
        <f>VLOOKUP(L132,CódigosRetorno!$A$2:$B$2080,2,FALSE)</f>
        <v>El DocumentTypeCode de Otros documentos relacionados tiene valores incorrectos.</v>
      </c>
      <c r="N132" s="131" t="s">
        <v>9</v>
      </c>
      <c r="O132" s="232"/>
    </row>
    <row r="133" spans="1:15" ht="24" x14ac:dyDescent="0.25">
      <c r="A133" s="232"/>
      <c r="B133" s="1010"/>
      <c r="C133" s="1011"/>
      <c r="D133" s="1144"/>
      <c r="E133" s="1016"/>
      <c r="F133" s="1001"/>
      <c r="G133" s="141" t="s">
        <v>1265</v>
      </c>
      <c r="H133" s="139" t="s">
        <v>1068</v>
      </c>
      <c r="I133" s="131" t="s">
        <v>2411</v>
      </c>
      <c r="J133" s="132" t="s">
        <v>1807</v>
      </c>
      <c r="K133" s="124" t="s">
        <v>203</v>
      </c>
      <c r="L133" s="138" t="s">
        <v>1070</v>
      </c>
      <c r="M133" s="132" t="str">
        <f>VLOOKUP(L133,CódigosRetorno!$A$2:$B$2080,2,FALSE)</f>
        <v>El dato ingresado como atributo @listName es incorrecto.</v>
      </c>
      <c r="N133" s="141" t="s">
        <v>9</v>
      </c>
      <c r="O133" s="232"/>
    </row>
    <row r="134" spans="1:15" ht="24" x14ac:dyDescent="0.25">
      <c r="A134" s="232"/>
      <c r="B134" s="1010"/>
      <c r="C134" s="1011"/>
      <c r="D134" s="1144"/>
      <c r="E134" s="1016"/>
      <c r="F134" s="1010"/>
      <c r="G134" s="141" t="s">
        <v>1045</v>
      </c>
      <c r="H134" s="139" t="s">
        <v>1065</v>
      </c>
      <c r="I134" s="131" t="s">
        <v>2411</v>
      </c>
      <c r="J134" s="132" t="s">
        <v>1047</v>
      </c>
      <c r="K134" s="124" t="s">
        <v>203</v>
      </c>
      <c r="L134" s="138" t="s">
        <v>1066</v>
      </c>
      <c r="M134" s="132" t="str">
        <f>VLOOKUP(L134,CódigosRetorno!$A$2:$B$2080,2,FALSE)</f>
        <v>El dato ingresado como atributo @listAgencyName es incorrecto.</v>
      </c>
      <c r="N134" s="141" t="s">
        <v>9</v>
      </c>
      <c r="O134" s="232"/>
    </row>
    <row r="135" spans="1:15" ht="48" x14ac:dyDescent="0.25">
      <c r="A135" s="232"/>
      <c r="B135" s="1002"/>
      <c r="C135" s="997"/>
      <c r="D135" s="1145"/>
      <c r="E135" s="1016"/>
      <c r="F135" s="1002"/>
      <c r="G135" s="141" t="s">
        <v>1266</v>
      </c>
      <c r="H135" s="139" t="s">
        <v>1072</v>
      </c>
      <c r="I135" s="131" t="s">
        <v>2411</v>
      </c>
      <c r="J135" s="132" t="s">
        <v>1267</v>
      </c>
      <c r="K135" s="138" t="s">
        <v>203</v>
      </c>
      <c r="L135" s="140" t="s">
        <v>1074</v>
      </c>
      <c r="M135" s="132" t="str">
        <f>VLOOKUP(L135,CódigosRetorno!$A$2:$B$2080,2,FALSE)</f>
        <v>El dato ingresado como atributo @listURI es incorrecto.</v>
      </c>
      <c r="N135" s="141" t="s">
        <v>9</v>
      </c>
      <c r="O135" s="232"/>
    </row>
    <row r="136" spans="1:15" x14ac:dyDescent="0.25">
      <c r="A136" s="232"/>
      <c r="B136" s="201" t="s">
        <v>3060</v>
      </c>
      <c r="C136" s="202"/>
      <c r="D136" s="202"/>
      <c r="E136" s="202"/>
      <c r="F136" s="202"/>
      <c r="G136" s="202"/>
      <c r="H136" s="202"/>
      <c r="I136" s="202"/>
      <c r="J136" s="202"/>
      <c r="K136" s="202" t="s">
        <v>9</v>
      </c>
      <c r="L136" s="202" t="s">
        <v>9</v>
      </c>
      <c r="M136" s="155" t="str">
        <f>VLOOKUP(L136,CódigosRetorno!$A$2:$B$2080,2,FALSE)</f>
        <v>-</v>
      </c>
      <c r="N136" s="163"/>
      <c r="O136" s="232"/>
    </row>
    <row r="137" spans="1:15" s="332" customFormat="1" ht="24" x14ac:dyDescent="0.25">
      <c r="A137" s="232"/>
      <c r="B137" s="1000">
        <f>B130+1</f>
        <v>22</v>
      </c>
      <c r="C137" s="1047" t="s">
        <v>1269</v>
      </c>
      <c r="D137" s="1016" t="s">
        <v>324</v>
      </c>
      <c r="E137" s="1016" t="s">
        <v>140</v>
      </c>
      <c r="F137" s="1000" t="s">
        <v>764</v>
      </c>
      <c r="G137" s="1016"/>
      <c r="H137" s="1012" t="s">
        <v>3061</v>
      </c>
      <c r="I137" s="1001">
        <v>1</v>
      </c>
      <c r="J137" s="132" t="s">
        <v>1271</v>
      </c>
      <c r="K137" s="138" t="s">
        <v>6</v>
      </c>
      <c r="L137" s="140" t="s">
        <v>2795</v>
      </c>
      <c r="M137" s="132" t="str">
        <f>VLOOKUP(L137,CódigosRetorno!$A$2:$B$2080,2,FALSE)</f>
        <v>El Numero de orden del item no cumple con el formato establecido</v>
      </c>
      <c r="N137" s="131" t="s">
        <v>9</v>
      </c>
      <c r="O137" s="232"/>
    </row>
    <row r="138" spans="1:15" s="332" customFormat="1" ht="24" x14ac:dyDescent="0.25">
      <c r="A138" s="232"/>
      <c r="B138" s="1000"/>
      <c r="C138" s="1047"/>
      <c r="D138" s="1016"/>
      <c r="E138" s="1016"/>
      <c r="F138" s="1000"/>
      <c r="G138" s="1016"/>
      <c r="H138" s="1013"/>
      <c r="I138" s="1002"/>
      <c r="J138" s="139" t="s">
        <v>3062</v>
      </c>
      <c r="K138" s="138" t="s">
        <v>6</v>
      </c>
      <c r="L138" s="140" t="s">
        <v>649</v>
      </c>
      <c r="M138" s="132" t="str">
        <f>VLOOKUP(L138,CódigosRetorno!$A$2:$B$2080,2,FALSE)</f>
        <v>El número de ítem no puede estar duplicado.</v>
      </c>
      <c r="N138" s="131" t="s">
        <v>9</v>
      </c>
      <c r="O138" s="232"/>
    </row>
    <row r="139" spans="1:15" s="332" customFormat="1" ht="24" x14ac:dyDescent="0.25">
      <c r="A139" s="232"/>
      <c r="B139" s="1001">
        <f>B137+1</f>
        <v>23</v>
      </c>
      <c r="C139" s="996" t="s">
        <v>2797</v>
      </c>
      <c r="D139" s="1014" t="s">
        <v>324</v>
      </c>
      <c r="E139" s="1001" t="s">
        <v>179</v>
      </c>
      <c r="F139" s="1001" t="s">
        <v>1274</v>
      </c>
      <c r="G139" s="1001" t="s">
        <v>744</v>
      </c>
      <c r="H139" s="996" t="s">
        <v>3063</v>
      </c>
      <c r="I139" s="141">
        <v>1</v>
      </c>
      <c r="J139" s="132" t="s">
        <v>2799</v>
      </c>
      <c r="K139" s="124" t="s">
        <v>6</v>
      </c>
      <c r="L139" s="138" t="s">
        <v>3064</v>
      </c>
      <c r="M139" s="132" t="str">
        <f>VLOOKUP(L139,CódigosRetorno!$A$2:$B$2080,2,FALSE)</f>
        <v>DebitedQuantity/@unitCode El dato ingresado no cumple con el estandar</v>
      </c>
      <c r="N139" s="131" t="s">
        <v>9</v>
      </c>
      <c r="O139" s="232"/>
    </row>
    <row r="140" spans="1:15" s="332" customFormat="1" ht="24" x14ac:dyDescent="0.25">
      <c r="A140" s="232"/>
      <c r="B140" s="1010"/>
      <c r="C140" s="1011"/>
      <c r="D140" s="1015"/>
      <c r="E140" s="1002"/>
      <c r="F140" s="1002"/>
      <c r="G140" s="1002"/>
      <c r="H140" s="997"/>
      <c r="I140" s="141"/>
      <c r="J140" s="132" t="s">
        <v>1278</v>
      </c>
      <c r="K140" s="124" t="s">
        <v>6</v>
      </c>
      <c r="L140" s="138" t="s">
        <v>1279</v>
      </c>
      <c r="M140" s="132" t="str">
        <f>VLOOKUP(L140,CódigosRetorno!$A$2:$B$2080,2,FALSE)</f>
        <v>El dato ingresado como unidad de medida no corresponde al valor esperado</v>
      </c>
      <c r="N140" s="141" t="s">
        <v>9</v>
      </c>
      <c r="O140" s="232"/>
    </row>
    <row r="141" spans="1:15" s="332" customFormat="1" ht="24" x14ac:dyDescent="0.25">
      <c r="A141" s="232"/>
      <c r="B141" s="1010"/>
      <c r="C141" s="1011"/>
      <c r="D141" s="1015"/>
      <c r="E141" s="1014" t="s">
        <v>179</v>
      </c>
      <c r="F141" s="1001"/>
      <c r="G141" s="131" t="s">
        <v>1280</v>
      </c>
      <c r="H141" s="139" t="s">
        <v>1281</v>
      </c>
      <c r="I141" s="131" t="s">
        <v>2411</v>
      </c>
      <c r="J141" s="132" t="s">
        <v>1282</v>
      </c>
      <c r="K141" s="124" t="s">
        <v>203</v>
      </c>
      <c r="L141" s="138" t="s">
        <v>1283</v>
      </c>
      <c r="M141" s="132" t="str">
        <f>VLOOKUP(L141,CódigosRetorno!$A$2:$B$2080,2,FALSE)</f>
        <v>El dato ingresado como atributo @unitCodeListID es incorrecto.</v>
      </c>
      <c r="N141" s="141" t="s">
        <v>9</v>
      </c>
      <c r="O141" s="232"/>
    </row>
    <row r="142" spans="1:15" s="332" customFormat="1" ht="36" x14ac:dyDescent="0.25">
      <c r="A142" s="232"/>
      <c r="B142" s="1002"/>
      <c r="C142" s="997"/>
      <c r="D142" s="1018"/>
      <c r="E142" s="1018"/>
      <c r="F142" s="1002"/>
      <c r="G142" s="131" t="s">
        <v>1088</v>
      </c>
      <c r="H142" s="139" t="s">
        <v>1285</v>
      </c>
      <c r="I142" s="131" t="s">
        <v>2411</v>
      </c>
      <c r="J142" s="132" t="s">
        <v>1089</v>
      </c>
      <c r="K142" s="138" t="s">
        <v>203</v>
      </c>
      <c r="L142" s="140" t="s">
        <v>1286</v>
      </c>
      <c r="M142" s="132" t="str">
        <f>VLOOKUP(L142,CódigosRetorno!$A$2:$B$2080,2,FALSE)</f>
        <v>El dato ingresado como atributo @unitCodeListAgencyName es incorrecto.</v>
      </c>
      <c r="N142" s="141" t="s">
        <v>9</v>
      </c>
      <c r="O142" s="232"/>
    </row>
    <row r="143" spans="1:15" s="332" customFormat="1" ht="36" x14ac:dyDescent="0.25">
      <c r="A143" s="232" t="s">
        <v>1094</v>
      </c>
      <c r="B143" s="125">
        <f>B139+1</f>
        <v>24</v>
      </c>
      <c r="C143" s="133" t="s">
        <v>2801</v>
      </c>
      <c r="D143" s="129" t="s">
        <v>324</v>
      </c>
      <c r="E143" s="125" t="s">
        <v>179</v>
      </c>
      <c r="F143" s="125" t="s">
        <v>766</v>
      </c>
      <c r="G143" s="129" t="s">
        <v>767</v>
      </c>
      <c r="H143" s="133" t="s">
        <v>3065</v>
      </c>
      <c r="I143" s="125">
        <v>1</v>
      </c>
      <c r="J143" s="132" t="s">
        <v>2803</v>
      </c>
      <c r="K143" s="138" t="s">
        <v>6</v>
      </c>
      <c r="L143" s="140" t="s">
        <v>2804</v>
      </c>
      <c r="M143" s="132" t="str">
        <f>VLOOKUP(L143,CódigosRetorno!$A$2:$B$2080,2,FALSE)</f>
        <v>CreditedQuantity - El dato ingresado no cumple con el estandar</v>
      </c>
      <c r="N143" s="131" t="s">
        <v>9</v>
      </c>
      <c r="O143" s="232"/>
    </row>
    <row r="144" spans="1:15" s="332" customFormat="1" ht="60" x14ac:dyDescent="0.25">
      <c r="A144" s="232"/>
      <c r="B144" s="131">
        <f>B143+1</f>
        <v>25</v>
      </c>
      <c r="C144" s="132" t="s">
        <v>1292</v>
      </c>
      <c r="D144" s="124" t="s">
        <v>324</v>
      </c>
      <c r="E144" s="124" t="s">
        <v>179</v>
      </c>
      <c r="F144" s="131" t="s">
        <v>223</v>
      </c>
      <c r="G144" s="124"/>
      <c r="H144" s="132" t="s">
        <v>3066</v>
      </c>
      <c r="I144" s="131" t="s">
        <v>2411</v>
      </c>
      <c r="J144" s="132" t="s">
        <v>2806</v>
      </c>
      <c r="K144" s="124" t="s">
        <v>203</v>
      </c>
      <c r="L144" s="138" t="s">
        <v>2807</v>
      </c>
      <c r="M144" s="132" t="str">
        <f>VLOOKUP(L144,CódigosRetorno!$A$2:$B$2080,2,FALSE)</f>
        <v>El código de producto no cumple con el formato establecido</v>
      </c>
      <c r="N144" s="131" t="s">
        <v>9</v>
      </c>
      <c r="O144" s="232"/>
    </row>
    <row r="145" spans="1:15" s="332" customFormat="1" ht="24" x14ac:dyDescent="0.25">
      <c r="A145" s="232"/>
      <c r="B145" s="1014">
        <f>B144+1</f>
        <v>26</v>
      </c>
      <c r="C145" s="996" t="s">
        <v>3067</v>
      </c>
      <c r="D145" s="1014" t="s">
        <v>324</v>
      </c>
      <c r="E145" s="1014" t="s">
        <v>179</v>
      </c>
      <c r="F145" s="1071" t="s">
        <v>664</v>
      </c>
      <c r="G145" s="1130" t="s">
        <v>8114</v>
      </c>
      <c r="H145" s="1047" t="s">
        <v>3068</v>
      </c>
      <c r="I145" s="1000" t="s">
        <v>2411</v>
      </c>
      <c r="J145" s="132" t="s">
        <v>1300</v>
      </c>
      <c r="K145" s="124" t="s">
        <v>203</v>
      </c>
      <c r="L145" s="138" t="s">
        <v>1301</v>
      </c>
      <c r="M145" s="132" t="str">
        <f>VLOOKUP(L145,CódigosRetorno!$A$2:$B$2080,2,FALSE)</f>
        <v>El Código producto de SUNAT no es válido</v>
      </c>
      <c r="N145" s="131" t="s">
        <v>1302</v>
      </c>
      <c r="O145" s="232"/>
    </row>
    <row r="146" spans="1:15" s="332" customFormat="1" ht="24" x14ac:dyDescent="0.25">
      <c r="A146" s="232"/>
      <c r="B146" s="1015"/>
      <c r="C146" s="1011"/>
      <c r="D146" s="1015"/>
      <c r="E146" s="1015"/>
      <c r="F146" s="1072"/>
      <c r="G146" s="1131"/>
      <c r="H146" s="1047"/>
      <c r="I146" s="1000"/>
      <c r="J146" s="769" t="s">
        <v>8108</v>
      </c>
      <c r="K146" s="652" t="s">
        <v>9710</v>
      </c>
      <c r="L146" s="660" t="s">
        <v>8109</v>
      </c>
      <c r="M146" s="770" t="str">
        <f>VLOOKUP(L146,CódigosRetorno!$A$2:$B$2080,2,FALSE)</f>
        <v>El Código producto de SUNAT no es válido</v>
      </c>
      <c r="N146" s="726"/>
      <c r="O146" s="232"/>
    </row>
    <row r="147" spans="1:15" s="332" customFormat="1" ht="36" x14ac:dyDescent="0.25">
      <c r="A147" s="232"/>
      <c r="B147" s="1015"/>
      <c r="C147" s="1011"/>
      <c r="D147" s="1015"/>
      <c r="E147" s="1015"/>
      <c r="F147" s="1072"/>
      <c r="G147" s="1131"/>
      <c r="H147" s="1047"/>
      <c r="I147" s="1000"/>
      <c r="J147" s="769" t="s">
        <v>8110</v>
      </c>
      <c r="K147" s="652" t="s">
        <v>9710</v>
      </c>
      <c r="L147" s="660" t="s">
        <v>8109</v>
      </c>
      <c r="M147" s="770" t="str">
        <f>VLOOKUP(L147,CódigosRetorno!$A$2:$B$2080,2,FALSE)</f>
        <v>El Código producto de SUNAT no es válido</v>
      </c>
      <c r="N147" s="726" t="s">
        <v>8112</v>
      </c>
      <c r="O147" s="232"/>
    </row>
    <row r="148" spans="1:15" s="332" customFormat="1" ht="24" x14ac:dyDescent="0.25">
      <c r="A148" s="232"/>
      <c r="B148" s="1015"/>
      <c r="C148" s="1011"/>
      <c r="D148" s="1015"/>
      <c r="E148" s="1015"/>
      <c r="F148" s="1072"/>
      <c r="G148" s="1131"/>
      <c r="H148" s="1047"/>
      <c r="I148" s="1000"/>
      <c r="J148" s="629" t="s">
        <v>1300</v>
      </c>
      <c r="K148" s="627" t="s">
        <v>203</v>
      </c>
      <c r="L148" s="628" t="s">
        <v>1301</v>
      </c>
      <c r="M148" s="629" t="str">
        <f>VLOOKUP(L148,CódigosRetorno!$A$2:$B$2080,2,FALSE)</f>
        <v>El Código producto de SUNAT no es válido</v>
      </c>
      <c r="N148" s="630" t="s">
        <v>1302</v>
      </c>
      <c r="O148" s="232"/>
    </row>
    <row r="149" spans="1:15" s="332" customFormat="1" ht="36" x14ac:dyDescent="0.25">
      <c r="A149" s="232"/>
      <c r="B149" s="1015"/>
      <c r="C149" s="1011"/>
      <c r="D149" s="1015"/>
      <c r="E149" s="1015"/>
      <c r="F149" s="1072"/>
      <c r="G149" s="1132"/>
      <c r="H149" s="1047"/>
      <c r="I149" s="1000"/>
      <c r="J149" s="629" t="s">
        <v>1303</v>
      </c>
      <c r="K149" s="627" t="s">
        <v>203</v>
      </c>
      <c r="L149" s="628" t="s">
        <v>1304</v>
      </c>
      <c r="M149" s="629" t="str">
        <f>VLOOKUP(L149,CódigosRetorno!$A$2:$B$2080,2,FALSE)</f>
        <v>El Codigo de producto SUNAT debe especificarse como minimo al tercer nivel jerarquico (a nivel de clase del codigo UNSPSC)</v>
      </c>
      <c r="N149" s="630" t="s">
        <v>1302</v>
      </c>
      <c r="O149" s="232"/>
    </row>
    <row r="150" spans="1:15" s="332" customFormat="1" ht="24" x14ac:dyDescent="0.25">
      <c r="A150" s="232"/>
      <c r="B150" s="1015"/>
      <c r="C150" s="1011"/>
      <c r="D150" s="1015"/>
      <c r="E150" s="1015"/>
      <c r="F150" s="1070"/>
      <c r="G150" s="124" t="s">
        <v>1307</v>
      </c>
      <c r="H150" s="139" t="s">
        <v>1083</v>
      </c>
      <c r="I150" s="131" t="s">
        <v>2411</v>
      </c>
      <c r="J150" s="132" t="s">
        <v>1308</v>
      </c>
      <c r="K150" s="124" t="s">
        <v>203</v>
      </c>
      <c r="L150" s="138" t="s">
        <v>1085</v>
      </c>
      <c r="M150" s="132" t="str">
        <f>VLOOKUP(L150,CódigosRetorno!$A$2:$B$2080,2,FALSE)</f>
        <v>El dato ingresado como atributo @listID es incorrecto.</v>
      </c>
      <c r="N150" s="131" t="s">
        <v>9</v>
      </c>
      <c r="O150" s="232"/>
    </row>
    <row r="151" spans="1:15" s="332" customFormat="1" ht="24" x14ac:dyDescent="0.25">
      <c r="A151" s="232"/>
      <c r="B151" s="1015"/>
      <c r="C151" s="1011"/>
      <c r="D151" s="1015"/>
      <c r="E151" s="1015"/>
      <c r="F151" s="1070"/>
      <c r="G151" s="124" t="s">
        <v>1309</v>
      </c>
      <c r="H151" s="139" t="s">
        <v>1065</v>
      </c>
      <c r="I151" s="131" t="s">
        <v>2411</v>
      </c>
      <c r="J151" s="132" t="s">
        <v>1310</v>
      </c>
      <c r="K151" s="124" t="s">
        <v>203</v>
      </c>
      <c r="L151" s="138" t="s">
        <v>1066</v>
      </c>
      <c r="M151" s="132" t="str">
        <f>VLOOKUP(L151,CódigosRetorno!$A$2:$B$2080,2,FALSE)</f>
        <v>El dato ingresado como atributo @listAgencyName es incorrecto.</v>
      </c>
      <c r="N151" s="131" t="s">
        <v>9</v>
      </c>
      <c r="O151" s="232"/>
    </row>
    <row r="152" spans="1:15" s="332" customFormat="1" ht="24" x14ac:dyDescent="0.25">
      <c r="A152" s="232"/>
      <c r="B152" s="1015"/>
      <c r="C152" s="1011"/>
      <c r="D152" s="1015"/>
      <c r="E152" s="1015"/>
      <c r="F152" s="1070"/>
      <c r="G152" s="124" t="s">
        <v>1311</v>
      </c>
      <c r="H152" s="139" t="s">
        <v>1068</v>
      </c>
      <c r="I152" s="131" t="s">
        <v>2411</v>
      </c>
      <c r="J152" s="132" t="s">
        <v>1312</v>
      </c>
      <c r="K152" s="138" t="s">
        <v>203</v>
      </c>
      <c r="L152" s="140" t="s">
        <v>1070</v>
      </c>
      <c r="M152" s="132" t="str">
        <f>VLOOKUP(L152,CódigosRetorno!$A$2:$B$2080,2,FALSE)</f>
        <v>El dato ingresado como atributo @listName es incorrecto.</v>
      </c>
      <c r="N152" s="141" t="s">
        <v>9</v>
      </c>
      <c r="O152" s="232"/>
    </row>
    <row r="153" spans="1:15" s="332" customFormat="1" ht="24" x14ac:dyDescent="0.25">
      <c r="A153" s="232"/>
      <c r="B153" s="1014">
        <f>B145+1</f>
        <v>27</v>
      </c>
      <c r="C153" s="996" t="s">
        <v>1313</v>
      </c>
      <c r="D153" s="1014" t="s">
        <v>324</v>
      </c>
      <c r="E153" s="1014" t="s">
        <v>179</v>
      </c>
      <c r="F153" s="1071" t="s">
        <v>1314</v>
      </c>
      <c r="G153" s="1001"/>
      <c r="H153" s="996" t="s">
        <v>3069</v>
      </c>
      <c r="I153" s="132"/>
      <c r="J153" s="132" t="s">
        <v>1316</v>
      </c>
      <c r="K153" s="124" t="s">
        <v>203</v>
      </c>
      <c r="L153" s="138" t="s">
        <v>1317</v>
      </c>
      <c r="M153" s="132" t="str">
        <f>VLOOKUP(L153,CódigosRetorno!$A$2:$B$2080,2,FALSE)</f>
        <v>El código de producto GS1 no cumple el estandar</v>
      </c>
      <c r="N153" s="131" t="s">
        <v>9</v>
      </c>
      <c r="O153" s="232"/>
    </row>
    <row r="154" spans="1:15" s="332" customFormat="1" ht="24" x14ac:dyDescent="0.25">
      <c r="A154" s="232"/>
      <c r="B154" s="1015"/>
      <c r="C154" s="1011"/>
      <c r="D154" s="1015"/>
      <c r="E154" s="1015"/>
      <c r="F154" s="1072"/>
      <c r="G154" s="1010"/>
      <c r="H154" s="1011"/>
      <c r="I154" s="132"/>
      <c r="J154" s="132" t="s">
        <v>1318</v>
      </c>
      <c r="K154" s="124" t="s">
        <v>203</v>
      </c>
      <c r="L154" s="138" t="s">
        <v>1317</v>
      </c>
      <c r="M154" s="132" t="str">
        <f>VLOOKUP(L154,CódigosRetorno!$A$2:$B$2080,2,FALSE)</f>
        <v>El código de producto GS1 no cumple el estandar</v>
      </c>
      <c r="N154" s="131" t="s">
        <v>9</v>
      </c>
      <c r="O154" s="232"/>
    </row>
    <row r="155" spans="1:15" s="332" customFormat="1" ht="24" x14ac:dyDescent="0.25">
      <c r="A155" s="232"/>
      <c r="B155" s="1015"/>
      <c r="C155" s="1011"/>
      <c r="D155" s="1015"/>
      <c r="E155" s="1015"/>
      <c r="F155" s="1072"/>
      <c r="G155" s="1010"/>
      <c r="H155" s="1011"/>
      <c r="I155" s="132"/>
      <c r="J155" s="132" t="s">
        <v>1319</v>
      </c>
      <c r="K155" s="124" t="s">
        <v>203</v>
      </c>
      <c r="L155" s="138" t="s">
        <v>1317</v>
      </c>
      <c r="M155" s="132" t="str">
        <f>VLOOKUP(L155,CódigosRetorno!$A$2:$B$2080,2,FALSE)</f>
        <v>El código de producto GS1 no cumple el estandar</v>
      </c>
      <c r="N155" s="131" t="s">
        <v>9</v>
      </c>
      <c r="O155" s="232"/>
    </row>
    <row r="156" spans="1:15" s="332" customFormat="1" ht="24" x14ac:dyDescent="0.25">
      <c r="A156" s="232"/>
      <c r="B156" s="1015"/>
      <c r="C156" s="1011"/>
      <c r="D156" s="1015"/>
      <c r="E156" s="1015"/>
      <c r="F156" s="1072"/>
      <c r="G156" s="1010"/>
      <c r="H156" s="1011"/>
      <c r="I156" s="132"/>
      <c r="J156" s="132" t="s">
        <v>1320</v>
      </c>
      <c r="K156" s="124" t="s">
        <v>203</v>
      </c>
      <c r="L156" s="138" t="s">
        <v>1317</v>
      </c>
      <c r="M156" s="132" t="str">
        <f>VLOOKUP(L156,CódigosRetorno!$A$2:$B$2080,2,FALSE)</f>
        <v>El código de producto GS1 no cumple el estandar</v>
      </c>
      <c r="N156" s="131" t="s">
        <v>9</v>
      </c>
      <c r="O156" s="232"/>
    </row>
    <row r="157" spans="1:15" s="332" customFormat="1" ht="24" x14ac:dyDescent="0.25">
      <c r="A157" s="232"/>
      <c r="B157" s="1015"/>
      <c r="C157" s="1011"/>
      <c r="D157" s="1015"/>
      <c r="E157" s="1015"/>
      <c r="F157" s="1073"/>
      <c r="G157" s="1002"/>
      <c r="H157" s="997"/>
      <c r="I157" s="132"/>
      <c r="J157" s="132" t="s">
        <v>1321</v>
      </c>
      <c r="K157" s="124" t="s">
        <v>203</v>
      </c>
      <c r="L157" s="138" t="s">
        <v>1322</v>
      </c>
      <c r="M157" s="132" t="str">
        <f>VLOOKUP(L157,CódigosRetorno!$A$2:$B$2080,2,FALSE)</f>
        <v>Si utiliza el estandar GS1 debe especificar el tipo de estructura GTIN</v>
      </c>
      <c r="N157" s="131" t="s">
        <v>9</v>
      </c>
      <c r="O157" s="232"/>
    </row>
    <row r="158" spans="1:15" s="332" customFormat="1" ht="24" x14ac:dyDescent="0.25">
      <c r="A158" s="232"/>
      <c r="B158" s="1015"/>
      <c r="C158" s="1011"/>
      <c r="D158" s="1015"/>
      <c r="E158" s="1015"/>
      <c r="F158" s="319" t="s">
        <v>1314</v>
      </c>
      <c r="G158" s="125"/>
      <c r="H158" s="326" t="s">
        <v>1323</v>
      </c>
      <c r="I158" s="125" t="s">
        <v>2411</v>
      </c>
      <c r="J158" s="132" t="s">
        <v>1324</v>
      </c>
      <c r="K158" s="124" t="s">
        <v>203</v>
      </c>
      <c r="L158" s="138" t="s">
        <v>1325</v>
      </c>
      <c r="M158" s="132" t="str">
        <f>VLOOKUP(L158,CódigosRetorno!$A$2:$B$2080,2,FALSE)</f>
        <v>El tipo de estructura GS1 no tiene un valor permitido</v>
      </c>
      <c r="N158" s="131" t="s">
        <v>9</v>
      </c>
      <c r="O158" s="232"/>
    </row>
    <row r="159" spans="1:15" s="332" customFormat="1" ht="60" x14ac:dyDescent="0.25">
      <c r="A159" s="232"/>
      <c r="B159" s="131">
        <f>B153+1</f>
        <v>28</v>
      </c>
      <c r="C159" s="132" t="s">
        <v>2811</v>
      </c>
      <c r="D159" s="124" t="s">
        <v>324</v>
      </c>
      <c r="E159" s="124" t="s">
        <v>179</v>
      </c>
      <c r="F159" s="131" t="s">
        <v>1341</v>
      </c>
      <c r="G159" s="124"/>
      <c r="H159" s="132" t="s">
        <v>3070</v>
      </c>
      <c r="I159" s="131">
        <v>1</v>
      </c>
      <c r="J159" s="132" t="s">
        <v>2813</v>
      </c>
      <c r="K159" s="124" t="s">
        <v>203</v>
      </c>
      <c r="L159" s="138" t="s">
        <v>2814</v>
      </c>
      <c r="M159" s="132" t="str">
        <f>VLOOKUP(L159,CódigosRetorno!$A$2:$B$2080,2,FALSE)</f>
        <v>Descripción del Ítem - El dato ingresado no cumple con el formato establecido.</v>
      </c>
      <c r="N159" s="131" t="s">
        <v>9</v>
      </c>
      <c r="O159" s="232"/>
    </row>
    <row r="160" spans="1:15" s="332" customFormat="1" ht="60" x14ac:dyDescent="0.25">
      <c r="A160" s="232"/>
      <c r="B160" s="1001">
        <f>B159+1</f>
        <v>29</v>
      </c>
      <c r="C160" s="996" t="s">
        <v>2815</v>
      </c>
      <c r="D160" s="1014" t="s">
        <v>324</v>
      </c>
      <c r="E160" s="1001" t="s">
        <v>179</v>
      </c>
      <c r="F160" s="1001" t="s">
        <v>766</v>
      </c>
      <c r="G160" s="1014" t="s">
        <v>767</v>
      </c>
      <c r="H160" s="996" t="s">
        <v>3071</v>
      </c>
      <c r="I160" s="1001">
        <v>1</v>
      </c>
      <c r="J160" s="132" t="s">
        <v>8061</v>
      </c>
      <c r="K160" s="138" t="s">
        <v>6</v>
      </c>
      <c r="L160" s="140" t="s">
        <v>1350</v>
      </c>
      <c r="M160" s="132" t="str">
        <f>VLOOKUP(L160,CódigosRetorno!$A$2:$B$2080,2,FALSE)</f>
        <v>El dato ingresado en PriceAmount del Valor de venta unitario por item no cumple con el formato establecido</v>
      </c>
      <c r="N160" s="131"/>
      <c r="O160" s="232"/>
    </row>
    <row r="161" spans="1:15" s="332" customFormat="1" ht="48" x14ac:dyDescent="0.25">
      <c r="A161" s="232"/>
      <c r="B161" s="1010"/>
      <c r="C161" s="1011"/>
      <c r="D161" s="1015"/>
      <c r="E161" s="1010"/>
      <c r="F161" s="1002"/>
      <c r="G161" s="1018"/>
      <c r="H161" s="997"/>
      <c r="I161" s="1002"/>
      <c r="J161" s="134" t="s">
        <v>1351</v>
      </c>
      <c r="K161" s="138" t="s">
        <v>6</v>
      </c>
      <c r="L161" s="140" t="s">
        <v>1352</v>
      </c>
      <c r="M161" s="132" t="str">
        <f>VLOOKUP(L161,CódigosRetorno!$A$2:$B$2080,2,FALSE)</f>
        <v>Operacion gratuita, solo debe consignar un monto referencial</v>
      </c>
      <c r="N161" s="131" t="s">
        <v>9</v>
      </c>
      <c r="O161" s="232"/>
    </row>
    <row r="162" spans="1:15" s="332" customFormat="1" ht="36" x14ac:dyDescent="0.25">
      <c r="A162" s="232"/>
      <c r="B162" s="1002"/>
      <c r="C162" s="997"/>
      <c r="D162" s="1018"/>
      <c r="E162" s="1002"/>
      <c r="F162" s="131" t="s">
        <v>141</v>
      </c>
      <c r="G162" s="124" t="s">
        <v>303</v>
      </c>
      <c r="H162" s="139" t="s">
        <v>1353</v>
      </c>
      <c r="I162" s="131">
        <v>1</v>
      </c>
      <c r="J162" s="134" t="s">
        <v>1376</v>
      </c>
      <c r="K162" s="138" t="s">
        <v>6</v>
      </c>
      <c r="L162" s="140" t="s">
        <v>939</v>
      </c>
      <c r="M162" s="132" t="str">
        <f>VLOOKUP(L162,CódigosRetorno!$A$2:$B$2080,2,FALSE)</f>
        <v>La moneda debe ser la misma en todo el documento. Salvo las percepciones que sólo son en moneda nacional</v>
      </c>
      <c r="N162" s="131" t="s">
        <v>1080</v>
      </c>
      <c r="O162" s="232"/>
    </row>
    <row r="163" spans="1:15" s="332" customFormat="1" ht="36" x14ac:dyDescent="0.25">
      <c r="A163" s="232"/>
      <c r="B163" s="1001">
        <f>B160+1</f>
        <v>30</v>
      </c>
      <c r="C163" s="996" t="s">
        <v>3072</v>
      </c>
      <c r="D163" s="1014" t="s">
        <v>324</v>
      </c>
      <c r="E163" s="1001" t="s">
        <v>179</v>
      </c>
      <c r="F163" s="1001" t="s">
        <v>766</v>
      </c>
      <c r="G163" s="1001" t="s">
        <v>767</v>
      </c>
      <c r="H163" s="996" t="s">
        <v>3073</v>
      </c>
      <c r="I163" s="1001">
        <v>1</v>
      </c>
      <c r="J163" s="132" t="s">
        <v>1349</v>
      </c>
      <c r="K163" s="138" t="s">
        <v>6</v>
      </c>
      <c r="L163" s="140" t="s">
        <v>1358</v>
      </c>
      <c r="M163" s="132" t="str">
        <f>VLOOKUP(L163,CódigosRetorno!$A$2:$B$2080,2,FALSE)</f>
        <v>El dato ingresado en PriceAmount del Precio de venta unitario por item no cumple con el formato establecido</v>
      </c>
      <c r="N163" s="131"/>
      <c r="O163" s="232"/>
    </row>
    <row r="164" spans="1:15" s="332" customFormat="1" ht="120" x14ac:dyDescent="0.25">
      <c r="A164" s="232"/>
      <c r="B164" s="1010"/>
      <c r="C164" s="1011"/>
      <c r="D164" s="1015"/>
      <c r="E164" s="1010"/>
      <c r="F164" s="1010"/>
      <c r="G164" s="1010"/>
      <c r="H164" s="1011"/>
      <c r="I164" s="1010"/>
      <c r="J164" s="132" t="s">
        <v>3074</v>
      </c>
      <c r="K164" s="562" t="s">
        <v>6</v>
      </c>
      <c r="L164" s="562" t="s">
        <v>1360</v>
      </c>
      <c r="M164" s="132" t="str">
        <f>VLOOKUP(L164,CódigosRetorno!$A$2:$B$2080,2,FALSE)</f>
        <v>El precio unitario de la operación que está informando difiere de los cálculos realizados en base a la información remitida</v>
      </c>
      <c r="N164" s="131"/>
      <c r="O164" s="232"/>
    </row>
    <row r="165" spans="1:15" s="332" customFormat="1" ht="120" x14ac:dyDescent="0.25">
      <c r="A165" s="232"/>
      <c r="B165" s="1010"/>
      <c r="C165" s="1011"/>
      <c r="D165" s="1015"/>
      <c r="E165" s="1010"/>
      <c r="F165" s="1010"/>
      <c r="G165" s="1010"/>
      <c r="H165" s="1011"/>
      <c r="I165" s="126"/>
      <c r="J165" s="132" t="s">
        <v>3075</v>
      </c>
      <c r="K165" s="138" t="s">
        <v>203</v>
      </c>
      <c r="L165" s="140" t="s">
        <v>2465</v>
      </c>
      <c r="M165" s="132" t="str">
        <f>VLOOKUP(L165,CódigosRetorno!$A$2:$B$2080,2,FALSE)</f>
        <v>El precio unitario de la operación que está informando difiere de los cálculos realizados en base a la información remitida</v>
      </c>
      <c r="N165" s="131"/>
      <c r="O165" s="232"/>
    </row>
    <row r="166" spans="1:15" s="332" customFormat="1" ht="72" x14ac:dyDescent="0.25">
      <c r="A166" s="232"/>
      <c r="B166" s="1010"/>
      <c r="C166" s="1011"/>
      <c r="D166" s="1015"/>
      <c r="E166" s="1010"/>
      <c r="F166" s="1002"/>
      <c r="G166" s="1002"/>
      <c r="H166" s="997"/>
      <c r="I166" s="126"/>
      <c r="J166" s="132" t="s">
        <v>2467</v>
      </c>
      <c r="K166" s="138" t="s">
        <v>6</v>
      </c>
      <c r="L166" s="140" t="s">
        <v>1373</v>
      </c>
      <c r="M166" s="132" t="str">
        <f>VLOOKUP(L166,CódigosRetorno!$A$2:$B$2080,2,FALSE)</f>
        <v>Si existe 'Valor referencial unitario en operac. no onerosas' con monto mayor a cero, la operacion debe ser gratuita (codigo de tributo 9996)</v>
      </c>
      <c r="N166" s="131" t="s">
        <v>9</v>
      </c>
      <c r="O166" s="232"/>
    </row>
    <row r="167" spans="1:15" s="332" customFormat="1" ht="36" x14ac:dyDescent="0.25">
      <c r="A167" s="232"/>
      <c r="B167" s="1010"/>
      <c r="C167" s="1011"/>
      <c r="D167" s="1015"/>
      <c r="E167" s="1010"/>
      <c r="F167" s="131" t="s">
        <v>141</v>
      </c>
      <c r="G167" s="124" t="s">
        <v>303</v>
      </c>
      <c r="H167" s="326" t="s">
        <v>1353</v>
      </c>
      <c r="I167" s="131">
        <v>1</v>
      </c>
      <c r="J167" s="134" t="s">
        <v>1376</v>
      </c>
      <c r="K167" s="138" t="s">
        <v>6</v>
      </c>
      <c r="L167" s="140" t="s">
        <v>939</v>
      </c>
      <c r="M167" s="132" t="str">
        <f>VLOOKUP(L167,CódigosRetorno!$A$2:$B$2080,2,FALSE)</f>
        <v>La moneda debe ser la misma en todo el documento. Salvo las percepciones que sólo son en moneda nacional</v>
      </c>
      <c r="N167" s="131" t="s">
        <v>1080</v>
      </c>
      <c r="O167" s="232"/>
    </row>
    <row r="168" spans="1:15" s="332" customFormat="1" ht="24" x14ac:dyDescent="0.25">
      <c r="A168" s="232"/>
      <c r="B168" s="1010"/>
      <c r="C168" s="1011"/>
      <c r="D168" s="1015"/>
      <c r="E168" s="1010"/>
      <c r="F168" s="1000" t="s">
        <v>325</v>
      </c>
      <c r="G168" s="1016" t="s">
        <v>2466</v>
      </c>
      <c r="H168" s="1012" t="s">
        <v>3076</v>
      </c>
      <c r="I168" s="1001">
        <v>1</v>
      </c>
      <c r="J168" s="132" t="s">
        <v>2821</v>
      </c>
      <c r="K168" s="138" t="s">
        <v>6</v>
      </c>
      <c r="L168" s="140" t="s">
        <v>1363</v>
      </c>
      <c r="M168" s="132" t="str">
        <f>VLOOKUP(L168,CódigosRetorno!$A$2:$B$2080,2,FALSE)</f>
        <v>Se ha consignado un valor invalido en el campo cbc:PriceTypeCode</v>
      </c>
      <c r="N168" s="131" t="s">
        <v>1364</v>
      </c>
      <c r="O168" s="232"/>
    </row>
    <row r="169" spans="1:15" s="332" customFormat="1" ht="48" x14ac:dyDescent="0.25">
      <c r="A169" s="232"/>
      <c r="B169" s="1010"/>
      <c r="C169" s="1011"/>
      <c r="D169" s="1015"/>
      <c r="E169" s="1010"/>
      <c r="F169" s="1000"/>
      <c r="G169" s="1016"/>
      <c r="H169" s="1021"/>
      <c r="I169" s="1010"/>
      <c r="J169" s="132" t="s">
        <v>8059</v>
      </c>
      <c r="K169" s="138" t="s">
        <v>6</v>
      </c>
      <c r="L169" s="140" t="s">
        <v>1363</v>
      </c>
      <c r="M169" s="132" t="str">
        <f>VLOOKUP(L169,CódigosRetorno!$A$2:$B$2080,2,FALSE)</f>
        <v>Se ha consignado un valor invalido en el campo cbc:PriceTypeCode</v>
      </c>
      <c r="N169" s="131" t="s">
        <v>9</v>
      </c>
      <c r="O169" s="232"/>
    </row>
    <row r="170" spans="1:15" s="332" customFormat="1" ht="36" x14ac:dyDescent="0.25">
      <c r="A170" s="232"/>
      <c r="B170" s="1010"/>
      <c r="C170" s="1011"/>
      <c r="D170" s="1015"/>
      <c r="E170" s="1010"/>
      <c r="F170" s="1000"/>
      <c r="G170" s="1016"/>
      <c r="H170" s="1013"/>
      <c r="I170" s="1002"/>
      <c r="J170" s="139" t="s">
        <v>1365</v>
      </c>
      <c r="K170" s="138" t="s">
        <v>6</v>
      </c>
      <c r="L170" s="140" t="s">
        <v>1366</v>
      </c>
      <c r="M170" s="132" t="str">
        <f>VLOOKUP(L170,CódigosRetorno!$A$2:$B$2080,2,FALSE)</f>
        <v>Existe mas de un tag cac:AlternativeConditionPrice con el mismo cbc:PriceTypeCode</v>
      </c>
      <c r="N170" s="131" t="s">
        <v>9</v>
      </c>
      <c r="O170" s="232"/>
    </row>
    <row r="171" spans="1:15" s="332" customFormat="1" ht="24" x14ac:dyDescent="0.25">
      <c r="A171" s="232"/>
      <c r="B171" s="1010"/>
      <c r="C171" s="1011"/>
      <c r="D171" s="1015"/>
      <c r="E171" s="1016" t="s">
        <v>179</v>
      </c>
      <c r="F171" s="1001"/>
      <c r="G171" s="141" t="s">
        <v>1367</v>
      </c>
      <c r="H171" s="91" t="s">
        <v>1068</v>
      </c>
      <c r="I171" s="125" t="s">
        <v>2411</v>
      </c>
      <c r="J171" s="132" t="s">
        <v>1368</v>
      </c>
      <c r="K171" s="138" t="s">
        <v>203</v>
      </c>
      <c r="L171" s="140" t="s">
        <v>1070</v>
      </c>
      <c r="M171" s="132" t="str">
        <f>VLOOKUP(L171,CódigosRetorno!$A$2:$B$2080,2,FALSE)</f>
        <v>El dato ingresado como atributo @listName es incorrecto.</v>
      </c>
      <c r="N171" s="141" t="s">
        <v>9</v>
      </c>
      <c r="O171" s="232"/>
    </row>
    <row r="172" spans="1:15" s="332" customFormat="1" ht="24" x14ac:dyDescent="0.25">
      <c r="A172" s="232"/>
      <c r="B172" s="1010"/>
      <c r="C172" s="1011"/>
      <c r="D172" s="1015"/>
      <c r="E172" s="1016"/>
      <c r="F172" s="1010"/>
      <c r="G172" s="141" t="s">
        <v>1045</v>
      </c>
      <c r="H172" s="91" t="s">
        <v>1065</v>
      </c>
      <c r="I172" s="125" t="s">
        <v>2411</v>
      </c>
      <c r="J172" s="132" t="s">
        <v>1047</v>
      </c>
      <c r="K172" s="124" t="s">
        <v>203</v>
      </c>
      <c r="L172" s="138" t="s">
        <v>1066</v>
      </c>
      <c r="M172" s="132" t="str">
        <f>VLOOKUP(L172,CódigosRetorno!$A$2:$B$2080,2,FALSE)</f>
        <v>El dato ingresado como atributo @listAgencyName es incorrecto.</v>
      </c>
      <c r="N172" s="141" t="s">
        <v>9</v>
      </c>
      <c r="O172" s="232"/>
    </row>
    <row r="173" spans="1:15" s="332" customFormat="1" ht="48" x14ac:dyDescent="0.25">
      <c r="A173" s="232"/>
      <c r="B173" s="1002"/>
      <c r="C173" s="997"/>
      <c r="D173" s="1018"/>
      <c r="E173" s="1016"/>
      <c r="F173" s="1002"/>
      <c r="G173" s="141" t="s">
        <v>1369</v>
      </c>
      <c r="H173" s="91" t="s">
        <v>1072</v>
      </c>
      <c r="I173" s="125" t="s">
        <v>2411</v>
      </c>
      <c r="J173" s="132" t="s">
        <v>1370</v>
      </c>
      <c r="K173" s="138" t="s">
        <v>203</v>
      </c>
      <c r="L173" s="140" t="s">
        <v>1074</v>
      </c>
      <c r="M173" s="132" t="str">
        <f>VLOOKUP(L173,CódigosRetorno!$A$2:$B$2080,2,FALSE)</f>
        <v>El dato ingresado como atributo @listURI es incorrecto.</v>
      </c>
      <c r="N173" s="141" t="s">
        <v>9</v>
      </c>
      <c r="O173" s="232"/>
    </row>
    <row r="174" spans="1:15" s="332" customFormat="1" ht="24" x14ac:dyDescent="0.25">
      <c r="A174" s="232"/>
      <c r="B174" s="1000">
        <f>B163+1</f>
        <v>31</v>
      </c>
      <c r="C174" s="1047" t="s">
        <v>2822</v>
      </c>
      <c r="D174" s="1016" t="s">
        <v>324</v>
      </c>
      <c r="E174" s="1016" t="s">
        <v>179</v>
      </c>
      <c r="F174" s="1001" t="s">
        <v>295</v>
      </c>
      <c r="G174" s="1001" t="s">
        <v>296</v>
      </c>
      <c r="H174" s="996" t="s">
        <v>3077</v>
      </c>
      <c r="I174" s="1001">
        <v>1</v>
      </c>
      <c r="J174" s="132" t="s">
        <v>3078</v>
      </c>
      <c r="K174" s="124" t="s">
        <v>6</v>
      </c>
      <c r="L174" s="138" t="s">
        <v>1381</v>
      </c>
      <c r="M174" s="132" t="str">
        <f>VLOOKUP(L174,CódigosRetorno!$A$2:$B$2080,2,FALSE)</f>
        <v>El xml no contiene el tag de impuesto por linea (TaxtTotal).</v>
      </c>
      <c r="N174" s="141" t="s">
        <v>9</v>
      </c>
      <c r="O174" s="232"/>
    </row>
    <row r="175" spans="1:15" s="332" customFormat="1" ht="36" x14ac:dyDescent="0.25">
      <c r="A175" s="232"/>
      <c r="B175" s="1000"/>
      <c r="C175" s="1047"/>
      <c r="D175" s="1016"/>
      <c r="E175" s="1016"/>
      <c r="F175" s="1010"/>
      <c r="G175" s="1010"/>
      <c r="H175" s="1011"/>
      <c r="I175" s="1010"/>
      <c r="J175" s="132" t="s">
        <v>2468</v>
      </c>
      <c r="K175" s="124" t="s">
        <v>6</v>
      </c>
      <c r="L175" s="138" t="s">
        <v>1383</v>
      </c>
      <c r="M175" s="132" t="str">
        <f>VLOOKUP(L175,CódigosRetorno!$A$2:$B$2080,2,FALSE)</f>
        <v>El dato ingresado en el monto total de impuestos por línea no cumple con el formato establecido</v>
      </c>
      <c r="N175" s="141" t="s">
        <v>9</v>
      </c>
      <c r="O175" s="232"/>
    </row>
    <row r="176" spans="1:15" s="332" customFormat="1" ht="60" x14ac:dyDescent="0.25">
      <c r="A176" s="232"/>
      <c r="B176" s="1000"/>
      <c r="C176" s="1047"/>
      <c r="D176" s="1016"/>
      <c r="E176" s="1016"/>
      <c r="F176" s="1010"/>
      <c r="G176" s="1010"/>
      <c r="H176" s="1011"/>
      <c r="I176" s="1010"/>
      <c r="J176" s="132" t="s">
        <v>2825</v>
      </c>
      <c r="K176" s="564" t="s">
        <v>6</v>
      </c>
      <c r="L176" s="562" t="s">
        <v>1385</v>
      </c>
      <c r="M176" s="132" t="str">
        <f>VLOOKUP(L176,CódigosRetorno!$A$2:$B$2080,2,FALSE)</f>
        <v>El importe total de impuestos por línea no coincide con la sumatoria de los impuestos por línea.</v>
      </c>
      <c r="N176" s="141" t="s">
        <v>9</v>
      </c>
      <c r="O176" s="232"/>
    </row>
    <row r="177" spans="1:15" s="332" customFormat="1" ht="60" x14ac:dyDescent="0.25">
      <c r="A177" s="232"/>
      <c r="B177" s="1000"/>
      <c r="C177" s="1047"/>
      <c r="D177" s="1016"/>
      <c r="E177" s="1016"/>
      <c r="F177" s="1010"/>
      <c r="G177" s="1010"/>
      <c r="H177" s="1011"/>
      <c r="I177" s="1010"/>
      <c r="J177" s="132" t="s">
        <v>2826</v>
      </c>
      <c r="K177" s="124" t="s">
        <v>203</v>
      </c>
      <c r="L177" s="138" t="s">
        <v>2469</v>
      </c>
      <c r="M177" s="132" t="str">
        <f>VLOOKUP(L177,CódigosRetorno!$A$2:$B$2080,2,FALSE)</f>
        <v>El importe total de impuestos por línea no coincide con la sumatoria de los impuestos por línea.</v>
      </c>
      <c r="N177" s="141" t="s">
        <v>9</v>
      </c>
      <c r="O177" s="232"/>
    </row>
    <row r="178" spans="1:15" s="332" customFormat="1" ht="24" x14ac:dyDescent="0.25">
      <c r="A178" s="232"/>
      <c r="B178" s="1000"/>
      <c r="C178" s="1047"/>
      <c r="D178" s="1016"/>
      <c r="E178" s="1016"/>
      <c r="F178" s="1002"/>
      <c r="G178" s="1002"/>
      <c r="H178" s="997"/>
      <c r="I178" s="1002"/>
      <c r="J178" s="91" t="s">
        <v>1386</v>
      </c>
      <c r="K178" s="124" t="s">
        <v>6</v>
      </c>
      <c r="L178" s="77" t="s">
        <v>1387</v>
      </c>
      <c r="M178" s="132" t="str">
        <f>VLOOKUP(L178,CódigosRetorno!$A$2:$B$2080,2,FALSE)</f>
        <v>El tag cac:TaxTotal no debe repetirse a nivel de Item</v>
      </c>
      <c r="N178" s="131" t="s">
        <v>9</v>
      </c>
      <c r="O178" s="232"/>
    </row>
    <row r="179" spans="1:15" s="332" customFormat="1" ht="36" x14ac:dyDescent="0.25">
      <c r="A179" s="232"/>
      <c r="B179" s="1000"/>
      <c r="C179" s="1047"/>
      <c r="D179" s="1016"/>
      <c r="E179" s="1016"/>
      <c r="F179" s="126" t="s">
        <v>141</v>
      </c>
      <c r="G179" s="124" t="s">
        <v>303</v>
      </c>
      <c r="H179" s="139" t="s">
        <v>1353</v>
      </c>
      <c r="I179" s="131">
        <v>1</v>
      </c>
      <c r="J179" s="134" t="s">
        <v>1376</v>
      </c>
      <c r="K179" s="138" t="s">
        <v>6</v>
      </c>
      <c r="L179" s="140" t="s">
        <v>939</v>
      </c>
      <c r="M179" s="132" t="str">
        <f>VLOOKUP(L179,CódigosRetorno!$A$2:$B$2080,2,FALSE)</f>
        <v>La moneda debe ser la misma en todo el documento. Salvo las percepciones que sólo son en moneda nacional</v>
      </c>
      <c r="N179" s="131" t="s">
        <v>1080</v>
      </c>
      <c r="O179" s="232"/>
    </row>
    <row r="180" spans="1:15" s="332" customFormat="1" ht="36" x14ac:dyDescent="0.25">
      <c r="A180" s="222"/>
      <c r="B180" s="1001">
        <f>B174+1</f>
        <v>32</v>
      </c>
      <c r="C180" s="996" t="s">
        <v>2470</v>
      </c>
      <c r="D180" s="1014" t="s">
        <v>324</v>
      </c>
      <c r="E180" s="1014" t="s">
        <v>179</v>
      </c>
      <c r="F180" s="1001" t="s">
        <v>295</v>
      </c>
      <c r="G180" s="1014" t="s">
        <v>296</v>
      </c>
      <c r="H180" s="996" t="s">
        <v>3079</v>
      </c>
      <c r="I180" s="1001" t="s">
        <v>2411</v>
      </c>
      <c r="J180" s="132" t="s">
        <v>2468</v>
      </c>
      <c r="K180" s="38" t="s">
        <v>6</v>
      </c>
      <c r="L180" s="140" t="s">
        <v>1390</v>
      </c>
      <c r="M180" s="132" t="str">
        <f>VLOOKUP(L180,CódigosRetorno!$A$2:$B$2080,2,FALSE)</f>
        <v>El dato ingresado en TaxableAmount de la linea no cumple con el formato establecido</v>
      </c>
      <c r="N180" s="131" t="s">
        <v>9</v>
      </c>
      <c r="O180" s="222"/>
    </row>
    <row r="181" spans="1:15" s="332" customFormat="1" ht="36" x14ac:dyDescent="0.25">
      <c r="A181" s="222"/>
      <c r="B181" s="1010"/>
      <c r="C181" s="1011"/>
      <c r="D181" s="1015"/>
      <c r="E181" s="1015"/>
      <c r="F181" s="1010"/>
      <c r="G181" s="1015"/>
      <c r="H181" s="1011"/>
      <c r="I181" s="1010"/>
      <c r="J181" s="134" t="s">
        <v>3080</v>
      </c>
      <c r="K181" s="138" t="s">
        <v>6</v>
      </c>
      <c r="L181" s="76" t="s">
        <v>3081</v>
      </c>
      <c r="M181" s="132" t="str">
        <f>VLOOKUP(L181,CódigosRetorno!$A$2:$B$2080,2,FALSE)</f>
        <v>Factura de operacion sujeta IVAP debe consignar Monto de impuestos por item</v>
      </c>
      <c r="N181" s="131" t="s">
        <v>9</v>
      </c>
      <c r="O181" s="222"/>
    </row>
    <row r="182" spans="1:15" s="332" customFormat="1" ht="84" x14ac:dyDescent="0.25">
      <c r="A182" s="222"/>
      <c r="B182" s="1010"/>
      <c r="C182" s="1011"/>
      <c r="D182" s="1015"/>
      <c r="E182" s="1015"/>
      <c r="F182" s="1010"/>
      <c r="G182" s="1015"/>
      <c r="H182" s="1011"/>
      <c r="I182" s="1010"/>
      <c r="J182" s="132" t="s">
        <v>3082</v>
      </c>
      <c r="K182" s="562" t="s">
        <v>6</v>
      </c>
      <c r="L182" s="562" t="s">
        <v>1392</v>
      </c>
      <c r="M182" s="132" t="str">
        <f>VLOOKUP(L182,CódigosRetorno!$A$2:$B$2080,2,FALSE)</f>
        <v>La base imponible a nivel de línea difiere de la información consignada en el comprobante</v>
      </c>
      <c r="N182" s="131" t="s">
        <v>9</v>
      </c>
      <c r="O182" s="222"/>
    </row>
    <row r="183" spans="1:15" s="332" customFormat="1" ht="96" x14ac:dyDescent="0.25">
      <c r="A183" s="222"/>
      <c r="B183" s="1010"/>
      <c r="C183" s="1011"/>
      <c r="D183" s="1015"/>
      <c r="E183" s="1015"/>
      <c r="F183" s="1010"/>
      <c r="G183" s="1015"/>
      <c r="H183" s="1011"/>
      <c r="I183" s="1010"/>
      <c r="J183" s="132" t="s">
        <v>3083</v>
      </c>
      <c r="K183" s="124" t="s">
        <v>203</v>
      </c>
      <c r="L183" s="138" t="s">
        <v>2473</v>
      </c>
      <c r="M183" s="132" t="str">
        <f>VLOOKUP(L183,CódigosRetorno!$A$2:$B$2080,2,FALSE)</f>
        <v>La base imponible a nivel de línea difiere de la información consignada en el comprobante</v>
      </c>
      <c r="N183" s="131"/>
      <c r="O183" s="222"/>
    </row>
    <row r="184" spans="1:15" s="332" customFormat="1" ht="72" x14ac:dyDescent="0.25">
      <c r="A184" s="222"/>
      <c r="B184" s="1010"/>
      <c r="C184" s="1011"/>
      <c r="D184" s="1015"/>
      <c r="E184" s="1015"/>
      <c r="F184" s="1010"/>
      <c r="G184" s="1015"/>
      <c r="H184" s="1011"/>
      <c r="I184" s="1010"/>
      <c r="J184" s="132" t="s">
        <v>3084</v>
      </c>
      <c r="K184" s="562" t="s">
        <v>6</v>
      </c>
      <c r="L184" s="562" t="s">
        <v>1392</v>
      </c>
      <c r="M184" s="132" t="str">
        <f>VLOOKUP(L184,CódigosRetorno!$A$2:$B$2080,2,FALSE)</f>
        <v>La base imponible a nivel de línea difiere de la información consignada en el comprobante</v>
      </c>
      <c r="N184" s="131"/>
      <c r="O184" s="222"/>
    </row>
    <row r="185" spans="1:15" s="332" customFormat="1" ht="72" x14ac:dyDescent="0.25">
      <c r="A185" s="222"/>
      <c r="B185" s="1010"/>
      <c r="C185" s="1011"/>
      <c r="D185" s="1015"/>
      <c r="E185" s="1015"/>
      <c r="F185" s="1010"/>
      <c r="G185" s="1015"/>
      <c r="H185" s="1011"/>
      <c r="I185" s="1010"/>
      <c r="J185" s="132" t="s">
        <v>3085</v>
      </c>
      <c r="K185" s="124" t="s">
        <v>203</v>
      </c>
      <c r="L185" s="138" t="s">
        <v>2473</v>
      </c>
      <c r="M185" s="132" t="str">
        <f>VLOOKUP(L185,CódigosRetorno!$A$2:$B$2080,2,FALSE)</f>
        <v>La base imponible a nivel de línea difiere de la información consignada en el comprobante</v>
      </c>
      <c r="N185" s="131" t="s">
        <v>9</v>
      </c>
      <c r="O185" s="222"/>
    </row>
    <row r="186" spans="1:15" s="332" customFormat="1" ht="36" x14ac:dyDescent="0.25">
      <c r="A186" s="222"/>
      <c r="B186" s="1010"/>
      <c r="C186" s="1011"/>
      <c r="D186" s="1015"/>
      <c r="E186" s="1015"/>
      <c r="F186" s="125" t="s">
        <v>141</v>
      </c>
      <c r="G186" s="129" t="s">
        <v>303</v>
      </c>
      <c r="H186" s="91" t="s">
        <v>1394</v>
      </c>
      <c r="I186" s="131">
        <v>1</v>
      </c>
      <c r="J186" s="134" t="s">
        <v>1376</v>
      </c>
      <c r="K186" s="138" t="s">
        <v>6</v>
      </c>
      <c r="L186" s="140" t="s">
        <v>939</v>
      </c>
      <c r="M186" s="132" t="str">
        <f>VLOOKUP(L186,CódigosRetorno!$A$2:$B$2080,2,FALSE)</f>
        <v>La moneda debe ser la misma en todo el documento. Salvo las percepciones que sólo son en moneda nacional</v>
      </c>
      <c r="N186" s="131" t="s">
        <v>1080</v>
      </c>
      <c r="O186" s="222"/>
    </row>
    <row r="187" spans="1:15" s="332" customFormat="1" ht="36" x14ac:dyDescent="0.25">
      <c r="A187" s="222"/>
      <c r="B187" s="1010"/>
      <c r="C187" s="1011"/>
      <c r="D187" s="1015"/>
      <c r="E187" s="1015"/>
      <c r="F187" s="1001" t="s">
        <v>295</v>
      </c>
      <c r="G187" s="1014" t="s">
        <v>296</v>
      </c>
      <c r="H187" s="996" t="s">
        <v>3086</v>
      </c>
      <c r="I187" s="1001">
        <v>1</v>
      </c>
      <c r="J187" s="132" t="s">
        <v>946</v>
      </c>
      <c r="K187" s="138" t="s">
        <v>6</v>
      </c>
      <c r="L187" s="140" t="s">
        <v>1397</v>
      </c>
      <c r="M187" s="132" t="str">
        <f>VLOOKUP(L187,CódigosRetorno!$A$2:$B$2080,2,FALSE)</f>
        <v>El dato ingresado en TaxAmount de la linea no cumple con el formato establecido</v>
      </c>
      <c r="N187" s="131" t="s">
        <v>9</v>
      </c>
      <c r="O187" s="222"/>
    </row>
    <row r="188" spans="1:15" s="332" customFormat="1" ht="36" x14ac:dyDescent="0.25">
      <c r="A188" s="222"/>
      <c r="B188" s="1010"/>
      <c r="C188" s="1011"/>
      <c r="D188" s="1015"/>
      <c r="E188" s="1015"/>
      <c r="F188" s="1010"/>
      <c r="G188" s="1015"/>
      <c r="H188" s="1011"/>
      <c r="I188" s="1010"/>
      <c r="J188" s="132" t="s">
        <v>1398</v>
      </c>
      <c r="K188" s="138" t="s">
        <v>6</v>
      </c>
      <c r="L188" s="140" t="s">
        <v>1399</v>
      </c>
      <c r="M188" s="132" t="str">
        <f>VLOOKUP(L188,CódigosRetorno!$A$2:$B$2080,2,FALSE)</f>
        <v>El monto de afectacion de IGV por linea debe ser igual a 0.00 para Exoneradas, Inafectas, Exportación, Gratuitas de exoneradas o Gratuitas de inafectas.</v>
      </c>
      <c r="N188" s="141" t="s">
        <v>9</v>
      </c>
      <c r="O188" s="222"/>
    </row>
    <row r="189" spans="1:15" s="332" customFormat="1" ht="60" x14ac:dyDescent="0.25">
      <c r="A189" s="222"/>
      <c r="B189" s="1010"/>
      <c r="C189" s="1011"/>
      <c r="D189" s="1015"/>
      <c r="E189" s="1015"/>
      <c r="F189" s="1010"/>
      <c r="G189" s="1015"/>
      <c r="H189" s="1011"/>
      <c r="I189" s="1010"/>
      <c r="J189" s="132" t="s">
        <v>1400</v>
      </c>
      <c r="K189" s="138" t="s">
        <v>6</v>
      </c>
      <c r="L189" s="140" t="s">
        <v>1401</v>
      </c>
      <c r="M189" s="132" t="str">
        <f>VLOOKUP(L189,CódigosRetorno!$A$2:$B$2080,2,FALSE)</f>
        <v>El monto de afectación de IGV por linea debe ser diferente a 0.00.</v>
      </c>
      <c r="N189" s="141" t="s">
        <v>9</v>
      </c>
      <c r="O189" s="222"/>
    </row>
    <row r="190" spans="1:15" s="332" customFormat="1" ht="60" x14ac:dyDescent="0.25">
      <c r="A190" s="222"/>
      <c r="B190" s="1010"/>
      <c r="C190" s="1011"/>
      <c r="D190" s="1015"/>
      <c r="E190" s="1015"/>
      <c r="F190" s="1010"/>
      <c r="G190" s="1015"/>
      <c r="H190" s="1011"/>
      <c r="I190" s="1010"/>
      <c r="J190" s="132" t="s">
        <v>1402</v>
      </c>
      <c r="K190" s="138" t="s">
        <v>6</v>
      </c>
      <c r="L190" s="140" t="s">
        <v>1399</v>
      </c>
      <c r="M190" s="132" t="str">
        <f>VLOOKUP(L190,CódigosRetorno!$A$2:$B$2080,2,FALSE)</f>
        <v>El monto de afectacion de IGV por linea debe ser igual a 0.00 para Exoneradas, Inafectas, Exportación, Gratuitas de exoneradas o Gratuitas de inafectas.</v>
      </c>
      <c r="N190" s="141" t="s">
        <v>9</v>
      </c>
      <c r="O190" s="222"/>
    </row>
    <row r="191" spans="1:15" s="332" customFormat="1" ht="60" x14ac:dyDescent="0.25">
      <c r="A191" s="222"/>
      <c r="B191" s="1010"/>
      <c r="C191" s="1011"/>
      <c r="D191" s="1015"/>
      <c r="E191" s="1015"/>
      <c r="F191" s="1010"/>
      <c r="G191" s="1015"/>
      <c r="H191" s="1011"/>
      <c r="I191" s="1010"/>
      <c r="J191" s="132" t="s">
        <v>1403</v>
      </c>
      <c r="K191" s="138" t="s">
        <v>6</v>
      </c>
      <c r="L191" s="140" t="s">
        <v>1401</v>
      </c>
      <c r="M191" s="132" t="str">
        <f>VLOOKUP(L191,CódigosRetorno!$A$2:$B$2080,2,FALSE)</f>
        <v>El monto de afectación de IGV por linea debe ser diferente a 0.00.</v>
      </c>
      <c r="N191" s="141" t="s">
        <v>9</v>
      </c>
      <c r="O191" s="222"/>
    </row>
    <row r="192" spans="1:15" s="332" customFormat="1" ht="60" x14ac:dyDescent="0.25">
      <c r="A192" s="222"/>
      <c r="B192" s="1010"/>
      <c r="C192" s="1011"/>
      <c r="D192" s="1015"/>
      <c r="E192" s="1015"/>
      <c r="F192" s="1010"/>
      <c r="G192" s="1015"/>
      <c r="H192" s="1011"/>
      <c r="I192" s="1010"/>
      <c r="J192" s="132" t="s">
        <v>2833</v>
      </c>
      <c r="K192" s="138" t="s">
        <v>6</v>
      </c>
      <c r="L192" s="140" t="s">
        <v>1405</v>
      </c>
      <c r="M192" s="132" t="str">
        <f>VLOOKUP(L192,CódigosRetorno!$A$2:$B$2080,2,FALSE)</f>
        <v>El producto del factor y monto base de la afectación del IGV/IVAP no corresponde al monto de afectacion de linea.</v>
      </c>
      <c r="N192" s="131" t="s">
        <v>9</v>
      </c>
      <c r="O192" s="222"/>
    </row>
    <row r="193" spans="1:15" s="332" customFormat="1" ht="24" x14ac:dyDescent="0.25">
      <c r="A193" s="222"/>
      <c r="B193" s="1010"/>
      <c r="C193" s="1011"/>
      <c r="D193" s="1015"/>
      <c r="E193" s="1015"/>
      <c r="F193" s="1002"/>
      <c r="G193" s="1018"/>
      <c r="H193" s="997"/>
      <c r="I193" s="126"/>
      <c r="J193" s="651" t="s">
        <v>8333</v>
      </c>
      <c r="K193" s="660" t="s">
        <v>6</v>
      </c>
      <c r="L193" s="655" t="s">
        <v>8334</v>
      </c>
      <c r="M193" s="651" t="str">
        <f>VLOOKUP(L193,CódigosRetorno!$A$2:$B$2080,2,FALSE)</f>
        <v>Las penalidades son operaciones inafectas del IGV</v>
      </c>
      <c r="N193" s="131" t="s">
        <v>9</v>
      </c>
      <c r="O193" s="232"/>
    </row>
    <row r="194" spans="1:15" s="332" customFormat="1" ht="36" x14ac:dyDescent="0.25">
      <c r="A194" s="222"/>
      <c r="B194" s="1010"/>
      <c r="C194" s="1011"/>
      <c r="D194" s="1015"/>
      <c r="E194" s="1015"/>
      <c r="F194" s="125" t="s">
        <v>141</v>
      </c>
      <c r="G194" s="129" t="s">
        <v>303</v>
      </c>
      <c r="H194" s="91" t="s">
        <v>1353</v>
      </c>
      <c r="I194" s="131">
        <v>1</v>
      </c>
      <c r="J194" s="134" t="s">
        <v>1376</v>
      </c>
      <c r="K194" s="138" t="s">
        <v>6</v>
      </c>
      <c r="L194" s="140" t="s">
        <v>939</v>
      </c>
      <c r="M194" s="132" t="str">
        <f>VLOOKUP(L194,CódigosRetorno!$A$2:$B$2080,2,FALSE)</f>
        <v>La moneda debe ser la misma en todo el documento. Salvo las percepciones que sólo son en moneda nacional</v>
      </c>
      <c r="N194" s="131" t="s">
        <v>1080</v>
      </c>
      <c r="O194" s="222"/>
    </row>
    <row r="195" spans="1:15" s="332" customFormat="1" ht="24" x14ac:dyDescent="0.25">
      <c r="A195" s="222"/>
      <c r="B195" s="1010"/>
      <c r="C195" s="1011"/>
      <c r="D195" s="1015"/>
      <c r="E195" s="1015"/>
      <c r="F195" s="1001" t="s">
        <v>1406</v>
      </c>
      <c r="G195" s="1001" t="s">
        <v>1407</v>
      </c>
      <c r="H195" s="996" t="s">
        <v>3087</v>
      </c>
      <c r="I195" s="1001" t="s">
        <v>2411</v>
      </c>
      <c r="J195" s="134" t="s">
        <v>1409</v>
      </c>
      <c r="K195" s="138" t="s">
        <v>6</v>
      </c>
      <c r="L195" s="140" t="s">
        <v>1410</v>
      </c>
      <c r="M195" s="132" t="str">
        <f>VLOOKUP(L195,CódigosRetorno!$A$2:$B$2080,2,FALSE)</f>
        <v>El XML no contiene el tag de la tasa del tributo de la línea</v>
      </c>
      <c r="N195" s="141" t="s">
        <v>9</v>
      </c>
      <c r="O195" s="222"/>
    </row>
    <row r="196" spans="1:15" s="332" customFormat="1" ht="36" x14ac:dyDescent="0.25">
      <c r="A196" s="222"/>
      <c r="B196" s="1010"/>
      <c r="C196" s="1011"/>
      <c r="D196" s="1015"/>
      <c r="E196" s="1015"/>
      <c r="F196" s="1010"/>
      <c r="G196" s="1010"/>
      <c r="H196" s="1011"/>
      <c r="I196" s="1010"/>
      <c r="J196" s="132" t="s">
        <v>1521</v>
      </c>
      <c r="K196" s="138" t="s">
        <v>6</v>
      </c>
      <c r="L196" s="140" t="s">
        <v>1412</v>
      </c>
      <c r="M196" s="132" t="str">
        <f>VLOOKUP(L196,CódigosRetorno!$A$2:$B$2080,2,FALSE)</f>
        <v>El dato ingresado como factor de afectacion por linea no cumple con el formato establecido.</v>
      </c>
      <c r="N196" s="141" t="s">
        <v>9</v>
      </c>
      <c r="O196" s="222"/>
    </row>
    <row r="197" spans="1:15" s="332" customFormat="1" ht="36" x14ac:dyDescent="0.25">
      <c r="A197" s="222"/>
      <c r="B197" s="1010"/>
      <c r="C197" s="1011"/>
      <c r="D197" s="1015"/>
      <c r="E197" s="1015"/>
      <c r="F197" s="1010"/>
      <c r="G197" s="1010"/>
      <c r="H197" s="1011"/>
      <c r="I197" s="1010"/>
      <c r="J197" s="132" t="s">
        <v>1398</v>
      </c>
      <c r="K197" s="138" t="s">
        <v>6</v>
      </c>
      <c r="L197" s="140" t="s">
        <v>3088</v>
      </c>
      <c r="M197" s="132" t="str">
        <f>VLOOKUP(L197,CódigosRetorno!$A$2:$B$2080,2,FALSE)</f>
        <v>El factor de afectación de IGV por linea debe ser igual a 0.00 para Exoneradas, Inafectas, Exportación, Gratuitas de exoneradas o Gratuitas de inafectas.</v>
      </c>
      <c r="N197" s="141" t="s">
        <v>9</v>
      </c>
      <c r="O197" s="222"/>
    </row>
    <row r="198" spans="1:15" s="332" customFormat="1" ht="60" x14ac:dyDescent="0.25">
      <c r="A198" s="222"/>
      <c r="B198" s="1010"/>
      <c r="C198" s="1011"/>
      <c r="D198" s="1015"/>
      <c r="E198" s="1015"/>
      <c r="F198" s="1010"/>
      <c r="G198" s="1010"/>
      <c r="H198" s="1011"/>
      <c r="I198" s="1010"/>
      <c r="J198" s="132" t="s">
        <v>1413</v>
      </c>
      <c r="K198" s="138" t="s">
        <v>6</v>
      </c>
      <c r="L198" s="140" t="s">
        <v>1414</v>
      </c>
      <c r="M198" s="132" t="str">
        <f>VLOOKUP(L198,CódigosRetorno!$A$2:$B$2080,2,FALSE)</f>
        <v>El factor de afectación de IGV por linea debe ser diferente a 0.00.</v>
      </c>
      <c r="N198" s="141" t="s">
        <v>9</v>
      </c>
      <c r="O198" s="222"/>
    </row>
    <row r="199" spans="1:15" s="332" customFormat="1" ht="48" x14ac:dyDescent="0.25">
      <c r="A199" s="222"/>
      <c r="B199" s="1010"/>
      <c r="C199" s="1011"/>
      <c r="D199" s="1015"/>
      <c r="E199" s="1015"/>
      <c r="F199" s="1010"/>
      <c r="G199" s="1010"/>
      <c r="H199" s="1011"/>
      <c r="I199" s="1010"/>
      <c r="J199" s="132" t="s">
        <v>1415</v>
      </c>
      <c r="K199" s="138" t="s">
        <v>6</v>
      </c>
      <c r="L199" s="140" t="s">
        <v>1414</v>
      </c>
      <c r="M199" s="132" t="str">
        <f>VLOOKUP(L199,CódigosRetorno!$A$2:$B$2080,2,FALSE)</f>
        <v>El factor de afectación de IGV por linea debe ser diferente a 0.00.</v>
      </c>
      <c r="N199" s="141" t="s">
        <v>9</v>
      </c>
      <c r="O199" s="222"/>
    </row>
    <row r="200" spans="1:15" s="332" customFormat="1" ht="48" x14ac:dyDescent="0.25">
      <c r="A200" s="222"/>
      <c r="B200" s="1010"/>
      <c r="C200" s="1011"/>
      <c r="D200" s="1015"/>
      <c r="E200" s="1015"/>
      <c r="F200" s="1001"/>
      <c r="G200" s="1016" t="s">
        <v>1416</v>
      </c>
      <c r="H200" s="995" t="s">
        <v>3089</v>
      </c>
      <c r="I200" s="1001">
        <v>1</v>
      </c>
      <c r="J200" s="132" t="s">
        <v>1418</v>
      </c>
      <c r="K200" s="138" t="s">
        <v>6</v>
      </c>
      <c r="L200" s="140" t="s">
        <v>1419</v>
      </c>
      <c r="M200" s="132" t="str">
        <f>VLOOKUP(L200,CódigosRetorno!$A$2:$B$2080,2,FALSE)</f>
        <v>El XML no contiene el tag cbc:TaxExemptionReasonCode de Afectacion al IGV</v>
      </c>
      <c r="N200" s="141" t="s">
        <v>9</v>
      </c>
      <c r="O200" s="222"/>
    </row>
    <row r="201" spans="1:15" s="332" customFormat="1" ht="24" x14ac:dyDescent="0.25">
      <c r="A201" s="222"/>
      <c r="B201" s="1010"/>
      <c r="C201" s="1011"/>
      <c r="D201" s="1015"/>
      <c r="E201" s="1015"/>
      <c r="F201" s="1010"/>
      <c r="G201" s="1016"/>
      <c r="H201" s="995"/>
      <c r="I201" s="1010"/>
      <c r="J201" s="132" t="s">
        <v>1420</v>
      </c>
      <c r="K201" s="138" t="s">
        <v>6</v>
      </c>
      <c r="L201" s="140" t="s">
        <v>1421</v>
      </c>
      <c r="M201" s="132" t="str">
        <f>VLOOKUP(L201,CódigosRetorno!$A$2:$B$2080,2,FALSE)</f>
        <v>Afectación de IGV no corresponde al código de tributo de la linea.</v>
      </c>
      <c r="N201" s="141" t="s">
        <v>9</v>
      </c>
      <c r="O201" s="222"/>
    </row>
    <row r="202" spans="1:15" s="332" customFormat="1" ht="60" x14ac:dyDescent="0.25">
      <c r="A202" s="222"/>
      <c r="B202" s="1010"/>
      <c r="C202" s="1011"/>
      <c r="D202" s="1015"/>
      <c r="E202" s="1015"/>
      <c r="F202" s="1010"/>
      <c r="G202" s="1016"/>
      <c r="H202" s="995"/>
      <c r="I202" s="1010"/>
      <c r="J202" s="132" t="s">
        <v>1422</v>
      </c>
      <c r="K202" s="138" t="s">
        <v>6</v>
      </c>
      <c r="L202" s="140" t="s">
        <v>1423</v>
      </c>
      <c r="M202" s="132" t="str">
        <f>VLOOKUP(L202,CódigosRetorno!$A$2:$B$2080,2,FALSE)</f>
        <v>El tipo de afectacion del IGV es incorrecto</v>
      </c>
      <c r="N202" s="141" t="s">
        <v>1424</v>
      </c>
      <c r="O202" s="222"/>
    </row>
    <row r="203" spans="1:15" s="332" customFormat="1" ht="24" x14ac:dyDescent="0.25">
      <c r="A203" s="222"/>
      <c r="B203" s="1010"/>
      <c r="C203" s="1011"/>
      <c r="D203" s="1015"/>
      <c r="E203" s="1015"/>
      <c r="F203" s="1010"/>
      <c r="G203" s="1016"/>
      <c r="H203" s="995"/>
      <c r="I203" s="1010"/>
      <c r="J203" s="132" t="s">
        <v>3090</v>
      </c>
      <c r="K203" s="138" t="s">
        <v>6</v>
      </c>
      <c r="L203" s="140" t="s">
        <v>1426</v>
      </c>
      <c r="M203" s="132" t="str">
        <f>VLOOKUP(L203,CódigosRetorno!$A$2:$B$2080,2,FALSE)</f>
        <v>Operaciones de exportacion, deben consignar Tipo Afectacion igual a 40</v>
      </c>
      <c r="N203" s="131" t="s">
        <v>9</v>
      </c>
      <c r="O203" s="222"/>
    </row>
    <row r="204" spans="1:15" s="332" customFormat="1" ht="24" x14ac:dyDescent="0.25">
      <c r="A204" s="222"/>
      <c r="B204" s="1010"/>
      <c r="C204" s="1011"/>
      <c r="D204" s="1015"/>
      <c r="E204" s="1015"/>
      <c r="F204" s="1010"/>
      <c r="G204" s="1016"/>
      <c r="H204" s="995"/>
      <c r="I204" s="1010"/>
      <c r="J204" s="132" t="s">
        <v>3091</v>
      </c>
      <c r="K204" s="138" t="s">
        <v>6</v>
      </c>
      <c r="L204" s="140" t="s">
        <v>1428</v>
      </c>
      <c r="M204" s="132" t="str">
        <f>VLOOKUP(L204,CódigosRetorno!$A$2:$B$2080,2,FALSE)</f>
        <v>Comprobante operacion sujeta IVAP solo debe tener ítems con código de afectación del IGV igual a 17</v>
      </c>
      <c r="N204" s="131" t="s">
        <v>9</v>
      </c>
      <c r="O204" s="222"/>
    </row>
    <row r="205" spans="1:15" s="332" customFormat="1" ht="24" x14ac:dyDescent="0.25">
      <c r="A205" s="222"/>
      <c r="B205" s="1010"/>
      <c r="C205" s="1011"/>
      <c r="D205" s="1015"/>
      <c r="E205" s="1015"/>
      <c r="F205" s="1010"/>
      <c r="G205" s="1016"/>
      <c r="H205" s="995"/>
      <c r="I205" s="1010"/>
      <c r="J205" s="132" t="s">
        <v>3092</v>
      </c>
      <c r="K205" s="138" t="s">
        <v>6</v>
      </c>
      <c r="L205" s="140" t="s">
        <v>2839</v>
      </c>
      <c r="M205" s="132" t="str">
        <f>VLOOKUP(L205,CódigosRetorno!$A$2:$B$2080,2,FALSE)</f>
        <v>Tipo de nota debe ser 'Ajustes afectos al IVAP'</v>
      </c>
      <c r="N205" s="141" t="s">
        <v>9</v>
      </c>
      <c r="O205" s="222"/>
    </row>
    <row r="206" spans="1:15" s="332" customFormat="1" ht="24" x14ac:dyDescent="0.25">
      <c r="A206" s="222"/>
      <c r="B206" s="1010"/>
      <c r="C206" s="1011"/>
      <c r="D206" s="1015"/>
      <c r="E206" s="1015"/>
      <c r="F206" s="1001"/>
      <c r="G206" s="141" t="s">
        <v>1045</v>
      </c>
      <c r="H206" s="91" t="s">
        <v>1065</v>
      </c>
      <c r="I206" s="131" t="s">
        <v>2411</v>
      </c>
      <c r="J206" s="132" t="s">
        <v>1047</v>
      </c>
      <c r="K206" s="138" t="s">
        <v>203</v>
      </c>
      <c r="L206" s="140" t="s">
        <v>1066</v>
      </c>
      <c r="M206" s="132" t="str">
        <f>VLOOKUP(L206,CódigosRetorno!$A$2:$B$2080,2,FALSE)</f>
        <v>El dato ingresado como atributo @listAgencyName es incorrecto.</v>
      </c>
      <c r="N206" s="141" t="s">
        <v>9</v>
      </c>
      <c r="O206" s="222"/>
    </row>
    <row r="207" spans="1:15" s="332" customFormat="1" ht="24" x14ac:dyDescent="0.25">
      <c r="A207" s="222"/>
      <c r="B207" s="1010"/>
      <c r="C207" s="1011"/>
      <c r="D207" s="1015"/>
      <c r="E207" s="1015"/>
      <c r="F207" s="1010"/>
      <c r="G207" s="141" t="s">
        <v>1429</v>
      </c>
      <c r="H207" s="91" t="s">
        <v>1068</v>
      </c>
      <c r="I207" s="131" t="s">
        <v>2411</v>
      </c>
      <c r="J207" s="132" t="s">
        <v>1430</v>
      </c>
      <c r="K207" s="124" t="s">
        <v>203</v>
      </c>
      <c r="L207" s="138" t="s">
        <v>1070</v>
      </c>
      <c r="M207" s="132" t="str">
        <f>VLOOKUP(L207,CódigosRetorno!$A$2:$B$2080,2,FALSE)</f>
        <v>El dato ingresado como atributo @listName es incorrecto.</v>
      </c>
      <c r="N207" s="141" t="s">
        <v>9</v>
      </c>
      <c r="O207" s="222"/>
    </row>
    <row r="208" spans="1:15" s="332" customFormat="1" ht="48" x14ac:dyDescent="0.25">
      <c r="A208" s="222"/>
      <c r="B208" s="1010"/>
      <c r="C208" s="1011"/>
      <c r="D208" s="1015"/>
      <c r="E208" s="1015"/>
      <c r="F208" s="1002"/>
      <c r="G208" s="131" t="s">
        <v>1431</v>
      </c>
      <c r="H208" s="91" t="s">
        <v>1072</v>
      </c>
      <c r="I208" s="131" t="s">
        <v>2411</v>
      </c>
      <c r="J208" s="132" t="s">
        <v>1432</v>
      </c>
      <c r="K208" s="138" t="s">
        <v>203</v>
      </c>
      <c r="L208" s="140" t="s">
        <v>1074</v>
      </c>
      <c r="M208" s="132" t="str">
        <f>VLOOKUP(L208,CódigosRetorno!$A$2:$B$2080,2,FALSE)</f>
        <v>El dato ingresado como atributo @listURI es incorrecto.</v>
      </c>
      <c r="N208" s="141" t="s">
        <v>9</v>
      </c>
      <c r="O208" s="222"/>
    </row>
    <row r="209" spans="1:15" s="332" customFormat="1" ht="24" x14ac:dyDescent="0.25">
      <c r="A209" s="222"/>
      <c r="B209" s="1010"/>
      <c r="C209" s="1011"/>
      <c r="D209" s="1015"/>
      <c r="E209" s="1015"/>
      <c r="F209" s="1001" t="s">
        <v>655</v>
      </c>
      <c r="G209" s="1016" t="s">
        <v>991</v>
      </c>
      <c r="H209" s="995" t="s">
        <v>3093</v>
      </c>
      <c r="I209" s="1001">
        <v>1</v>
      </c>
      <c r="J209" s="132" t="s">
        <v>599</v>
      </c>
      <c r="K209" s="138" t="s">
        <v>6</v>
      </c>
      <c r="L209" s="140" t="s">
        <v>1434</v>
      </c>
      <c r="M209" s="132" t="str">
        <f>VLOOKUP(L209,CódigosRetorno!$A$2:$B$2080,2,FALSE)</f>
        <v>El XML no contiene el tag cac:TaxCategory/cac:TaxScheme/cbc:ID del Item</v>
      </c>
      <c r="N209" s="131" t="s">
        <v>9</v>
      </c>
      <c r="O209" s="222"/>
    </row>
    <row r="210" spans="1:15" s="332" customFormat="1" ht="24" x14ac:dyDescent="0.25">
      <c r="A210" s="222"/>
      <c r="B210" s="1010"/>
      <c r="C210" s="1011"/>
      <c r="D210" s="1015"/>
      <c r="E210" s="1015"/>
      <c r="F210" s="1010"/>
      <c r="G210" s="1016"/>
      <c r="H210" s="995"/>
      <c r="I210" s="1010"/>
      <c r="J210" s="132" t="s">
        <v>463</v>
      </c>
      <c r="K210" s="138" t="s">
        <v>6</v>
      </c>
      <c r="L210" s="140" t="s">
        <v>1435</v>
      </c>
      <c r="M210" s="132" t="str">
        <f>VLOOKUP(L210,CódigosRetorno!$A$2:$B$2080,2,FALSE)</f>
        <v>El codigo del tributo es invalido</v>
      </c>
      <c r="N210" s="131" t="s">
        <v>1436</v>
      </c>
      <c r="O210" s="222"/>
    </row>
    <row r="211" spans="1:15" s="332" customFormat="1" ht="24" x14ac:dyDescent="0.25">
      <c r="A211" s="222"/>
      <c r="B211" s="1010"/>
      <c r="C211" s="1011"/>
      <c r="D211" s="1015"/>
      <c r="E211" s="1015"/>
      <c r="F211" s="1010"/>
      <c r="G211" s="1016"/>
      <c r="H211" s="995"/>
      <c r="I211" s="1010"/>
      <c r="J211" s="139" t="s">
        <v>1437</v>
      </c>
      <c r="K211" s="138" t="s">
        <v>6</v>
      </c>
      <c r="L211" s="140" t="s">
        <v>1438</v>
      </c>
      <c r="M211" s="132" t="str">
        <f>VLOOKUP(L211,CódigosRetorno!$A$2:$B$2080,2,FALSE)</f>
        <v>El código de tributo no debe repetirse a nivel de item</v>
      </c>
      <c r="N211" s="141" t="s">
        <v>9</v>
      </c>
      <c r="O211" s="222"/>
    </row>
    <row r="212" spans="1:15" s="332" customFormat="1" ht="48" x14ac:dyDescent="0.25">
      <c r="A212" s="222"/>
      <c r="B212" s="1010"/>
      <c r="C212" s="1011"/>
      <c r="D212" s="1015"/>
      <c r="E212" s="1015"/>
      <c r="F212" s="1010"/>
      <c r="G212" s="1016"/>
      <c r="H212" s="995"/>
      <c r="I212" s="1010"/>
      <c r="J212" s="139" t="s">
        <v>3094</v>
      </c>
      <c r="K212" s="138" t="s">
        <v>6</v>
      </c>
      <c r="L212" s="140" t="s">
        <v>1440</v>
      </c>
      <c r="M212" s="132" t="str">
        <f>VLOOKUP(L212,CódigosRetorno!$A$2:$B$2080,2,FALSE)</f>
        <v>El XML debe contener al menos un tributo por linea de afectacion por IGV</v>
      </c>
      <c r="N212" s="141" t="s">
        <v>9</v>
      </c>
      <c r="O212" s="222"/>
    </row>
    <row r="213" spans="1:15" s="332" customFormat="1" ht="108" x14ac:dyDescent="0.25">
      <c r="A213" s="222"/>
      <c r="B213" s="1010"/>
      <c r="C213" s="1011"/>
      <c r="D213" s="1015"/>
      <c r="E213" s="1015"/>
      <c r="F213" s="1010"/>
      <c r="G213" s="1016"/>
      <c r="H213" s="995"/>
      <c r="I213" s="1010"/>
      <c r="J213" s="134" t="s">
        <v>1441</v>
      </c>
      <c r="K213" s="138" t="s">
        <v>6</v>
      </c>
      <c r="L213" s="140" t="s">
        <v>1442</v>
      </c>
      <c r="M213" s="132" t="str">
        <f>VLOOKUP(L213,CódigosRetorno!$A$2:$B$2080,2,FALSE)</f>
        <v>La combinación de tributos no es permitida</v>
      </c>
      <c r="N213" s="141" t="s">
        <v>9</v>
      </c>
      <c r="O213" s="222"/>
    </row>
    <row r="214" spans="1:15" s="332" customFormat="1" ht="24" x14ac:dyDescent="0.25">
      <c r="A214" s="222"/>
      <c r="B214" s="1010"/>
      <c r="C214" s="1011"/>
      <c r="D214" s="1015"/>
      <c r="E214" s="1015"/>
      <c r="F214" s="1000"/>
      <c r="G214" s="131" t="s">
        <v>1443</v>
      </c>
      <c r="H214" s="132" t="s">
        <v>1113</v>
      </c>
      <c r="I214" s="352" t="s">
        <v>2411</v>
      </c>
      <c r="J214" s="132" t="s">
        <v>1444</v>
      </c>
      <c r="K214" s="124" t="s">
        <v>203</v>
      </c>
      <c r="L214" s="138" t="s">
        <v>1115</v>
      </c>
      <c r="M214" s="132" t="str">
        <f>VLOOKUP(L214,CódigosRetorno!$A$2:$B$2080,2,FALSE)</f>
        <v>El dato ingresado como atributo @schemeName es incorrecto.</v>
      </c>
      <c r="N214" s="141" t="s">
        <v>9</v>
      </c>
      <c r="O214" s="222"/>
    </row>
    <row r="215" spans="1:15" s="332" customFormat="1" ht="24" x14ac:dyDescent="0.25">
      <c r="A215" s="222"/>
      <c r="B215" s="1010"/>
      <c r="C215" s="1011"/>
      <c r="D215" s="1015"/>
      <c r="E215" s="1015"/>
      <c r="F215" s="1000"/>
      <c r="G215" s="131" t="s">
        <v>1045</v>
      </c>
      <c r="H215" s="132" t="s">
        <v>1046</v>
      </c>
      <c r="I215" s="352" t="s">
        <v>2411</v>
      </c>
      <c r="J215" s="132" t="s">
        <v>1047</v>
      </c>
      <c r="K215" s="124" t="s">
        <v>203</v>
      </c>
      <c r="L215" s="138" t="s">
        <v>1048</v>
      </c>
      <c r="M215" s="132" t="str">
        <f>VLOOKUP(L215,CódigosRetorno!$A$2:$B$2080,2,FALSE)</f>
        <v>El dato ingresado como atributo @schemeAgencyName es incorrecto.</v>
      </c>
      <c r="N215" s="141" t="s">
        <v>9</v>
      </c>
      <c r="O215" s="222"/>
    </row>
    <row r="216" spans="1:15" s="332" customFormat="1" ht="48" x14ac:dyDescent="0.25">
      <c r="A216" s="222"/>
      <c r="B216" s="1010"/>
      <c r="C216" s="1011"/>
      <c r="D216" s="1015"/>
      <c r="E216" s="1015"/>
      <c r="F216" s="1000"/>
      <c r="G216" s="141" t="s">
        <v>1445</v>
      </c>
      <c r="H216" s="91" t="s">
        <v>1117</v>
      </c>
      <c r="I216" s="352" t="s">
        <v>2411</v>
      </c>
      <c r="J216" s="132" t="s">
        <v>1446</v>
      </c>
      <c r="K216" s="138" t="s">
        <v>203</v>
      </c>
      <c r="L216" s="140" t="s">
        <v>1119</v>
      </c>
      <c r="M216" s="132" t="str">
        <f>VLOOKUP(L216,CódigosRetorno!$A$2:$B$2080,2,FALSE)</f>
        <v>El dato ingresado como atributo @schemeURI es incorrecto.</v>
      </c>
      <c r="N216" s="141" t="s">
        <v>9</v>
      </c>
      <c r="O216" s="222"/>
    </row>
    <row r="217" spans="1:15" s="332" customFormat="1" ht="24" x14ac:dyDescent="0.25">
      <c r="A217" s="222"/>
      <c r="B217" s="1010"/>
      <c r="C217" s="1011"/>
      <c r="D217" s="1015"/>
      <c r="E217" s="1015"/>
      <c r="F217" s="1000" t="s">
        <v>1447</v>
      </c>
      <c r="G217" s="1018" t="s">
        <v>991</v>
      </c>
      <c r="H217" s="1013" t="s">
        <v>3095</v>
      </c>
      <c r="I217" s="1001">
        <v>1</v>
      </c>
      <c r="J217" s="132" t="s">
        <v>599</v>
      </c>
      <c r="K217" s="138" t="s">
        <v>6</v>
      </c>
      <c r="L217" s="140" t="s">
        <v>1449</v>
      </c>
      <c r="M217" s="132" t="str">
        <f>VLOOKUP(L217,CódigosRetorno!$A$2:$B$2080,2,FALSE)</f>
        <v>El XML no contiene el tag o no existe información del nombre de tributo de la línea</v>
      </c>
      <c r="N217" s="131" t="s">
        <v>9</v>
      </c>
      <c r="O217" s="222"/>
    </row>
    <row r="218" spans="1:15" s="332" customFormat="1" ht="36" x14ac:dyDescent="0.25">
      <c r="A218" s="222"/>
      <c r="B218" s="1010"/>
      <c r="C218" s="1011"/>
      <c r="D218" s="1015"/>
      <c r="E218" s="1015"/>
      <c r="F218" s="1000"/>
      <c r="G218" s="1016"/>
      <c r="H218" s="995"/>
      <c r="I218" s="1010"/>
      <c r="J218" s="134" t="s">
        <v>1450</v>
      </c>
      <c r="K218" s="138" t="s">
        <v>6</v>
      </c>
      <c r="L218" s="140" t="s">
        <v>1003</v>
      </c>
      <c r="M218" s="132" t="str">
        <f>VLOOKUP(L218,CódigosRetorno!$A$2:$B$2080,2,FALSE)</f>
        <v>Nombre de tributo no corresponde al código de tributo de la linea.</v>
      </c>
      <c r="N218" s="131" t="s">
        <v>1436</v>
      </c>
      <c r="O218" s="222"/>
    </row>
    <row r="219" spans="1:15" s="332" customFormat="1" ht="48" x14ac:dyDescent="0.25">
      <c r="A219" s="222"/>
      <c r="B219" s="1010"/>
      <c r="C219" s="1011"/>
      <c r="D219" s="1015"/>
      <c r="E219" s="1018"/>
      <c r="F219" s="125" t="s">
        <v>141</v>
      </c>
      <c r="G219" s="129"/>
      <c r="H219" s="133" t="s">
        <v>3096</v>
      </c>
      <c r="I219" s="125">
        <v>1</v>
      </c>
      <c r="J219" s="134" t="s">
        <v>1452</v>
      </c>
      <c r="K219" s="138" t="s">
        <v>6</v>
      </c>
      <c r="L219" s="138" t="s">
        <v>1453</v>
      </c>
      <c r="M219" s="132" t="str">
        <f>VLOOKUP(L219,CódigosRetorno!$A$2:$B$2080,2,FALSE)</f>
        <v>El Name o TaxTypeCode debe corresponder al codigo de tributo del item</v>
      </c>
      <c r="N219" s="131" t="s">
        <v>1436</v>
      </c>
      <c r="O219" s="222"/>
    </row>
    <row r="220" spans="1:15" s="332" customFormat="1" ht="36" x14ac:dyDescent="0.25">
      <c r="A220" s="222"/>
      <c r="B220" s="1001">
        <f>B180+1</f>
        <v>33</v>
      </c>
      <c r="C220" s="996" t="s">
        <v>1454</v>
      </c>
      <c r="D220" s="1014" t="s">
        <v>324</v>
      </c>
      <c r="E220" s="1014" t="s">
        <v>179</v>
      </c>
      <c r="F220" s="131" t="s">
        <v>295</v>
      </c>
      <c r="G220" s="124" t="s">
        <v>296</v>
      </c>
      <c r="H220" s="132" t="s">
        <v>3097</v>
      </c>
      <c r="I220" s="131" t="s">
        <v>2411</v>
      </c>
      <c r="J220" s="132" t="s">
        <v>2468</v>
      </c>
      <c r="K220" s="38" t="s">
        <v>6</v>
      </c>
      <c r="L220" s="140" t="s">
        <v>1390</v>
      </c>
      <c r="M220" s="132" t="str">
        <f>VLOOKUP(L220,CódigosRetorno!$A$2:$B$2080,2,FALSE)</f>
        <v>El dato ingresado en TaxableAmount de la linea no cumple con el formato establecido</v>
      </c>
      <c r="N220" s="131" t="s">
        <v>9</v>
      </c>
      <c r="O220" s="222"/>
    </row>
    <row r="221" spans="1:15" s="332" customFormat="1" ht="36" x14ac:dyDescent="0.25">
      <c r="A221" s="222"/>
      <c r="B221" s="1010"/>
      <c r="C221" s="1011"/>
      <c r="D221" s="1015"/>
      <c r="E221" s="1015"/>
      <c r="F221" s="125" t="s">
        <v>141</v>
      </c>
      <c r="G221" s="129" t="s">
        <v>303</v>
      </c>
      <c r="H221" s="91" t="s">
        <v>1353</v>
      </c>
      <c r="I221" s="131">
        <v>1</v>
      </c>
      <c r="J221" s="134" t="s">
        <v>1376</v>
      </c>
      <c r="K221" s="138" t="s">
        <v>6</v>
      </c>
      <c r="L221" s="140" t="s">
        <v>939</v>
      </c>
      <c r="M221" s="132" t="str">
        <f>VLOOKUP(L221,CódigosRetorno!$A$2:$B$2080,2,FALSE)</f>
        <v>La moneda debe ser la misma en todo el documento. Salvo las percepciones que sólo son en moneda nacional</v>
      </c>
      <c r="N221" s="131" t="s">
        <v>1080</v>
      </c>
      <c r="O221" s="222"/>
    </row>
    <row r="222" spans="1:15" s="332" customFormat="1" ht="36" x14ac:dyDescent="0.25">
      <c r="A222" s="222"/>
      <c r="B222" s="1010"/>
      <c r="C222" s="1011"/>
      <c r="D222" s="1015"/>
      <c r="E222" s="1015"/>
      <c r="F222" s="1001" t="s">
        <v>295</v>
      </c>
      <c r="G222" s="1014" t="s">
        <v>296</v>
      </c>
      <c r="H222" s="1012" t="s">
        <v>3098</v>
      </c>
      <c r="I222" s="1001">
        <v>1</v>
      </c>
      <c r="J222" s="132" t="s">
        <v>946</v>
      </c>
      <c r="K222" s="138" t="s">
        <v>6</v>
      </c>
      <c r="L222" s="140" t="s">
        <v>1397</v>
      </c>
      <c r="M222" s="132" t="str">
        <f>VLOOKUP(L222,CódigosRetorno!$A$2:$B$2080,2,FALSE)</f>
        <v>El dato ingresado en TaxAmount de la linea no cumple con el formato establecido</v>
      </c>
      <c r="N222" s="141" t="s">
        <v>9</v>
      </c>
      <c r="O222" s="222"/>
    </row>
    <row r="223" spans="1:15" s="332" customFormat="1" ht="60" x14ac:dyDescent="0.25">
      <c r="A223" s="222"/>
      <c r="B223" s="1010"/>
      <c r="C223" s="1011"/>
      <c r="D223" s="1015"/>
      <c r="E223" s="1015"/>
      <c r="F223" s="1010"/>
      <c r="G223" s="1015"/>
      <c r="H223" s="1021"/>
      <c r="I223" s="1010"/>
      <c r="J223" s="132" t="s">
        <v>1456</v>
      </c>
      <c r="K223" s="138" t="s">
        <v>6</v>
      </c>
      <c r="L223" s="140" t="s">
        <v>1457</v>
      </c>
      <c r="M223" s="132" t="str">
        <f>VLOOKUP(L223,CódigosRetorno!$A$2:$B$2080,2,FALSE)</f>
        <v>El producto del factor y monto base de la afectación del ISC no corresponde al monto de afectacion de linea.</v>
      </c>
      <c r="N223" s="141" t="s">
        <v>9</v>
      </c>
      <c r="O223" s="222"/>
    </row>
    <row r="224" spans="1:15" s="332" customFormat="1" ht="60" x14ac:dyDescent="0.25">
      <c r="A224" s="222"/>
      <c r="B224" s="1010"/>
      <c r="C224" s="1011"/>
      <c r="D224" s="1015"/>
      <c r="E224" s="1015"/>
      <c r="F224" s="1010"/>
      <c r="G224" s="1015"/>
      <c r="H224" s="1021"/>
      <c r="I224" s="1010"/>
      <c r="J224" s="132" t="s">
        <v>1458</v>
      </c>
      <c r="K224" s="138" t="s">
        <v>6</v>
      </c>
      <c r="L224" s="140" t="s">
        <v>1459</v>
      </c>
      <c r="M224" s="132" t="str">
        <f>VLOOKUP(L224,CódigosRetorno!$A$2:$B$2080,2,FALSE)</f>
        <v>El producto del factor y monto base de la afectación de otros tributos no corresponde al monto de afectacion de linea.</v>
      </c>
      <c r="N224" s="141" t="s">
        <v>9</v>
      </c>
      <c r="O224" s="222"/>
    </row>
    <row r="225" spans="1:15" s="332" customFormat="1" ht="36" x14ac:dyDescent="0.25">
      <c r="A225" s="222"/>
      <c r="B225" s="1010"/>
      <c r="C225" s="1011"/>
      <c r="D225" s="1015"/>
      <c r="E225" s="1015"/>
      <c r="F225" s="125" t="s">
        <v>141</v>
      </c>
      <c r="G225" s="129" t="s">
        <v>303</v>
      </c>
      <c r="H225" s="91" t="s">
        <v>1353</v>
      </c>
      <c r="I225" s="131">
        <v>1</v>
      </c>
      <c r="J225" s="134" t="s">
        <v>1376</v>
      </c>
      <c r="K225" s="138" t="s">
        <v>6</v>
      </c>
      <c r="L225" s="140" t="s">
        <v>939</v>
      </c>
      <c r="M225" s="132" t="str">
        <f>VLOOKUP(L225,CódigosRetorno!$A$2:$B$2080,2,FALSE)</f>
        <v>La moneda debe ser la misma en todo el documento. Salvo las percepciones que sólo son en moneda nacional</v>
      </c>
      <c r="N225" s="131" t="s">
        <v>1080</v>
      </c>
      <c r="O225" s="222"/>
    </row>
    <row r="226" spans="1:15" s="332" customFormat="1" ht="24" x14ac:dyDescent="0.25">
      <c r="A226" s="222"/>
      <c r="B226" s="1010"/>
      <c r="C226" s="1011"/>
      <c r="D226" s="1015"/>
      <c r="E226" s="1015"/>
      <c r="F226" s="1001" t="s">
        <v>1406</v>
      </c>
      <c r="G226" s="1001" t="s">
        <v>1407</v>
      </c>
      <c r="H226" s="1012" t="s">
        <v>3099</v>
      </c>
      <c r="I226" s="1001" t="s">
        <v>2411</v>
      </c>
      <c r="J226" s="134" t="s">
        <v>1409</v>
      </c>
      <c r="K226" s="138" t="s">
        <v>6</v>
      </c>
      <c r="L226" s="140" t="s">
        <v>1410</v>
      </c>
      <c r="M226" s="132" t="str">
        <f>VLOOKUP(L226,CódigosRetorno!$A$2:$B$2080,2,FALSE)</f>
        <v>El XML no contiene el tag de la tasa del tributo de la línea</v>
      </c>
      <c r="N226" s="141" t="s">
        <v>9</v>
      </c>
      <c r="O226" s="222"/>
    </row>
    <row r="227" spans="1:15" s="332" customFormat="1" ht="36" x14ac:dyDescent="0.25">
      <c r="A227" s="222"/>
      <c r="B227" s="1010"/>
      <c r="C227" s="1011"/>
      <c r="D227" s="1015"/>
      <c r="E227" s="1015"/>
      <c r="F227" s="1010"/>
      <c r="G227" s="1010"/>
      <c r="H227" s="1021"/>
      <c r="I227" s="1010"/>
      <c r="J227" s="132" t="s">
        <v>1521</v>
      </c>
      <c r="K227" s="138" t="s">
        <v>6</v>
      </c>
      <c r="L227" s="140" t="s">
        <v>1412</v>
      </c>
      <c r="M227" s="132" t="str">
        <f>VLOOKUP(L227,CódigosRetorno!$A$2:$B$2080,2,FALSE)</f>
        <v>El dato ingresado como factor de afectacion por linea no cumple con el formato establecido.</v>
      </c>
      <c r="N227" s="141" t="s">
        <v>9</v>
      </c>
      <c r="O227" s="222"/>
    </row>
    <row r="228" spans="1:15" s="332" customFormat="1" ht="48" x14ac:dyDescent="0.25">
      <c r="A228" s="222"/>
      <c r="B228" s="1010"/>
      <c r="C228" s="1011"/>
      <c r="D228" s="1015"/>
      <c r="E228" s="1015"/>
      <c r="F228" s="1010"/>
      <c r="G228" s="1010"/>
      <c r="H228" s="1021"/>
      <c r="I228" s="1010"/>
      <c r="J228" s="132" t="s">
        <v>1461</v>
      </c>
      <c r="K228" s="138" t="s">
        <v>6</v>
      </c>
      <c r="L228" s="140" t="s">
        <v>1462</v>
      </c>
      <c r="M228" s="132" t="str">
        <f>VLOOKUP(L228,CódigosRetorno!$A$2:$B$2080,2,FALSE)</f>
        <v>El factor de afectación de ISC por linea debe ser diferente a 0.00.</v>
      </c>
      <c r="N228" s="141" t="s">
        <v>9</v>
      </c>
      <c r="O228" s="222"/>
    </row>
    <row r="229" spans="1:15" s="332" customFormat="1" ht="24" x14ac:dyDescent="0.25">
      <c r="A229" s="222"/>
      <c r="B229" s="1010"/>
      <c r="C229" s="1011"/>
      <c r="D229" s="1015"/>
      <c r="E229" s="1015"/>
      <c r="F229" s="1000" t="s">
        <v>325</v>
      </c>
      <c r="G229" s="1016" t="s">
        <v>1463</v>
      </c>
      <c r="H229" s="995" t="s">
        <v>3100</v>
      </c>
      <c r="I229" s="1001">
        <v>1</v>
      </c>
      <c r="J229" s="132" t="s">
        <v>3101</v>
      </c>
      <c r="K229" s="138" t="s">
        <v>6</v>
      </c>
      <c r="L229" s="140" t="s">
        <v>1466</v>
      </c>
      <c r="M229" s="132" t="str">
        <f>VLOOKUP(L229,CódigosRetorno!$A$2:$B$2080,2,FALSE)</f>
        <v>Si existe monto de ISC en el ITEM debe especificar el sistema de calculo</v>
      </c>
      <c r="N229" s="131" t="s">
        <v>9</v>
      </c>
      <c r="O229" s="222"/>
    </row>
    <row r="230" spans="1:15" s="332" customFormat="1" ht="24" x14ac:dyDescent="0.25">
      <c r="A230" s="222"/>
      <c r="B230" s="1010"/>
      <c r="C230" s="1011"/>
      <c r="D230" s="1015"/>
      <c r="E230" s="1015"/>
      <c r="F230" s="1000"/>
      <c r="G230" s="1016"/>
      <c r="H230" s="995"/>
      <c r="I230" s="1010"/>
      <c r="J230" s="132" t="s">
        <v>1467</v>
      </c>
      <c r="K230" s="138" t="s">
        <v>6</v>
      </c>
      <c r="L230" s="140" t="s">
        <v>1468</v>
      </c>
      <c r="M230" s="132" t="str">
        <f>VLOOKUP(L230,CódigosRetorno!$A$2:$B$2080,2,FALSE)</f>
        <v>Solo debe consignar sistema de calculo si el tributo es ISC</v>
      </c>
      <c r="N230" s="141" t="s">
        <v>9</v>
      </c>
      <c r="O230" s="222"/>
    </row>
    <row r="231" spans="1:15" s="332" customFormat="1" ht="36" x14ac:dyDescent="0.25">
      <c r="A231" s="222"/>
      <c r="B231" s="1010"/>
      <c r="C231" s="1011"/>
      <c r="D231" s="1015"/>
      <c r="E231" s="1015"/>
      <c r="F231" s="1000"/>
      <c r="G231" s="1016"/>
      <c r="H231" s="995"/>
      <c r="I231" s="1010"/>
      <c r="J231" s="132" t="s">
        <v>1469</v>
      </c>
      <c r="K231" s="138" t="s">
        <v>6</v>
      </c>
      <c r="L231" s="140" t="s">
        <v>2847</v>
      </c>
      <c r="M231" s="132" t="str">
        <f>VLOOKUP(L231,CódigosRetorno!$A$2:$B$2080,2,FALSE)</f>
        <v>El sistema de calculo del ISC es incorrecto</v>
      </c>
      <c r="N231" s="131" t="s">
        <v>1471</v>
      </c>
      <c r="O231" s="222"/>
    </row>
    <row r="232" spans="1:15" s="332" customFormat="1" ht="24" x14ac:dyDescent="0.25">
      <c r="A232" s="222"/>
      <c r="B232" s="1010"/>
      <c r="C232" s="1011"/>
      <c r="D232" s="1015"/>
      <c r="E232" s="1015"/>
      <c r="F232" s="1001" t="s">
        <v>655</v>
      </c>
      <c r="G232" s="1014" t="s">
        <v>991</v>
      </c>
      <c r="H232" s="1012" t="s">
        <v>3102</v>
      </c>
      <c r="I232" s="1001">
        <v>1</v>
      </c>
      <c r="J232" s="132" t="s">
        <v>599</v>
      </c>
      <c r="K232" s="138" t="s">
        <v>6</v>
      </c>
      <c r="L232" s="140" t="s">
        <v>1434</v>
      </c>
      <c r="M232" s="132" t="str">
        <f>VLOOKUP(L232,CódigosRetorno!$A$2:$B$2080,2,FALSE)</f>
        <v>El XML no contiene el tag cac:TaxCategory/cac:TaxScheme/cbc:ID del Item</v>
      </c>
      <c r="N232" s="131" t="s">
        <v>9</v>
      </c>
      <c r="O232" s="222"/>
    </row>
    <row r="233" spans="1:15" s="332" customFormat="1" ht="24" x14ac:dyDescent="0.25">
      <c r="A233" s="222"/>
      <c r="B233" s="1010"/>
      <c r="C233" s="1011"/>
      <c r="D233" s="1015"/>
      <c r="E233" s="1015"/>
      <c r="F233" s="1010"/>
      <c r="G233" s="1015"/>
      <c r="H233" s="1021"/>
      <c r="I233" s="1010"/>
      <c r="J233" s="132" t="s">
        <v>463</v>
      </c>
      <c r="K233" s="138" t="s">
        <v>6</v>
      </c>
      <c r="L233" s="140" t="s">
        <v>1435</v>
      </c>
      <c r="M233" s="132" t="str">
        <f>VLOOKUP(L233,CódigosRetorno!$A$2:$B$2080,2,FALSE)</f>
        <v>El codigo del tributo es invalido</v>
      </c>
      <c r="N233" s="131" t="s">
        <v>1436</v>
      </c>
      <c r="O233" s="222"/>
    </row>
    <row r="234" spans="1:15" s="332" customFormat="1" ht="24" x14ac:dyDescent="0.25">
      <c r="A234" s="222"/>
      <c r="B234" s="1010"/>
      <c r="C234" s="1011"/>
      <c r="D234" s="1015"/>
      <c r="E234" s="1015"/>
      <c r="F234" s="1010"/>
      <c r="G234" s="1015"/>
      <c r="H234" s="1021"/>
      <c r="I234" s="1010"/>
      <c r="J234" s="91" t="s">
        <v>1437</v>
      </c>
      <c r="K234" s="138" t="s">
        <v>6</v>
      </c>
      <c r="L234" s="140" t="s">
        <v>1438</v>
      </c>
      <c r="M234" s="132" t="str">
        <f>VLOOKUP(L234,CódigosRetorno!$A$2:$B$2080,2,FALSE)</f>
        <v>El código de tributo no debe repetirse a nivel de item</v>
      </c>
      <c r="N234" s="141" t="s">
        <v>9</v>
      </c>
      <c r="O234" s="222"/>
    </row>
    <row r="235" spans="1:15" s="332" customFormat="1" ht="24" x14ac:dyDescent="0.25">
      <c r="A235" s="222"/>
      <c r="B235" s="1010"/>
      <c r="C235" s="1011"/>
      <c r="D235" s="1015"/>
      <c r="E235" s="1015"/>
      <c r="F235" s="1001"/>
      <c r="G235" s="131" t="s">
        <v>1443</v>
      </c>
      <c r="H235" s="132" t="s">
        <v>1113</v>
      </c>
      <c r="I235" s="131" t="s">
        <v>2411</v>
      </c>
      <c r="J235" s="132" t="s">
        <v>1444</v>
      </c>
      <c r="K235" s="124" t="s">
        <v>203</v>
      </c>
      <c r="L235" s="138" t="s">
        <v>1115</v>
      </c>
      <c r="M235" s="132" t="str">
        <f>VLOOKUP(L235,CódigosRetorno!$A$2:$B$2080,2,FALSE)</f>
        <v>El dato ingresado como atributo @schemeName es incorrecto.</v>
      </c>
      <c r="N235" s="141" t="s">
        <v>9</v>
      </c>
      <c r="O235" s="222"/>
    </row>
    <row r="236" spans="1:15" s="332" customFormat="1" ht="24" x14ac:dyDescent="0.25">
      <c r="A236" s="222"/>
      <c r="B236" s="1010"/>
      <c r="C236" s="1011"/>
      <c r="D236" s="1015"/>
      <c r="E236" s="1015"/>
      <c r="F236" s="1010"/>
      <c r="G236" s="131" t="s">
        <v>1045</v>
      </c>
      <c r="H236" s="132" t="s">
        <v>1046</v>
      </c>
      <c r="I236" s="131" t="s">
        <v>2411</v>
      </c>
      <c r="J236" s="132" t="s">
        <v>1047</v>
      </c>
      <c r="K236" s="124" t="s">
        <v>203</v>
      </c>
      <c r="L236" s="138" t="s">
        <v>1048</v>
      </c>
      <c r="M236" s="132" t="str">
        <f>VLOOKUP(L236,CódigosRetorno!$A$2:$B$2080,2,FALSE)</f>
        <v>El dato ingresado como atributo @schemeAgencyName es incorrecto.</v>
      </c>
      <c r="N236" s="141" t="s">
        <v>9</v>
      </c>
      <c r="O236" s="222"/>
    </row>
    <row r="237" spans="1:15" s="332" customFormat="1" ht="48" x14ac:dyDescent="0.25">
      <c r="A237" s="222"/>
      <c r="B237" s="1010"/>
      <c r="C237" s="1011"/>
      <c r="D237" s="1015"/>
      <c r="E237" s="1015"/>
      <c r="F237" s="1002"/>
      <c r="G237" s="131" t="s">
        <v>1472</v>
      </c>
      <c r="H237" s="91" t="s">
        <v>1117</v>
      </c>
      <c r="I237" s="131" t="s">
        <v>2411</v>
      </c>
      <c r="J237" s="132" t="s">
        <v>1446</v>
      </c>
      <c r="K237" s="138" t="s">
        <v>203</v>
      </c>
      <c r="L237" s="140" t="s">
        <v>1119</v>
      </c>
      <c r="M237" s="132" t="str">
        <f>VLOOKUP(L237,CódigosRetorno!$A$2:$B$2080,2,FALSE)</f>
        <v>El dato ingresado como atributo @schemeURI es incorrecto.</v>
      </c>
      <c r="N237" s="141" t="s">
        <v>9</v>
      </c>
      <c r="O237" s="222"/>
    </row>
    <row r="238" spans="1:15" s="332" customFormat="1" ht="24" x14ac:dyDescent="0.25">
      <c r="A238" s="222"/>
      <c r="B238" s="1010"/>
      <c r="C238" s="1011"/>
      <c r="D238" s="1015"/>
      <c r="E238" s="1015"/>
      <c r="F238" s="1001" t="s">
        <v>1447</v>
      </c>
      <c r="G238" s="1014" t="s">
        <v>991</v>
      </c>
      <c r="H238" s="1012" t="s">
        <v>3095</v>
      </c>
      <c r="I238" s="1001">
        <v>1</v>
      </c>
      <c r="J238" s="132" t="s">
        <v>599</v>
      </c>
      <c r="K238" s="138" t="s">
        <v>6</v>
      </c>
      <c r="L238" s="140" t="s">
        <v>1449</v>
      </c>
      <c r="M238" s="132" t="str">
        <f>VLOOKUP(L238,CódigosRetorno!$A$2:$B$2080,2,FALSE)</f>
        <v>El XML no contiene el tag o no existe información del nombre de tributo de la línea</v>
      </c>
      <c r="N238" s="131" t="s">
        <v>9</v>
      </c>
      <c r="O238" s="222"/>
    </row>
    <row r="239" spans="1:15" s="332" customFormat="1" ht="36" x14ac:dyDescent="0.25">
      <c r="A239" s="222"/>
      <c r="B239" s="1010"/>
      <c r="C239" s="1011"/>
      <c r="D239" s="1015"/>
      <c r="E239" s="1015"/>
      <c r="F239" s="1002"/>
      <c r="G239" s="1018"/>
      <c r="H239" s="1013"/>
      <c r="I239" s="1002"/>
      <c r="J239" s="134" t="s">
        <v>1450</v>
      </c>
      <c r="K239" s="138" t="s">
        <v>6</v>
      </c>
      <c r="L239" s="140" t="s">
        <v>1003</v>
      </c>
      <c r="M239" s="132" t="str">
        <f>VLOOKUP(L239,CódigosRetorno!$A$2:$B$2080,2,FALSE)</f>
        <v>Nombre de tributo no corresponde al código de tributo de la linea.</v>
      </c>
      <c r="N239" s="131" t="s">
        <v>1436</v>
      </c>
      <c r="O239" s="222"/>
    </row>
    <row r="240" spans="1:15" s="332" customFormat="1" ht="48" x14ac:dyDescent="0.25">
      <c r="A240" s="222"/>
      <c r="B240" s="1010"/>
      <c r="C240" s="1011"/>
      <c r="D240" s="1015"/>
      <c r="E240" s="1015"/>
      <c r="F240" s="131" t="s">
        <v>141</v>
      </c>
      <c r="G240" s="124"/>
      <c r="H240" s="132" t="s">
        <v>3096</v>
      </c>
      <c r="I240" s="131">
        <v>1</v>
      </c>
      <c r="J240" s="134" t="s">
        <v>1452</v>
      </c>
      <c r="K240" s="138" t="s">
        <v>6</v>
      </c>
      <c r="L240" s="138" t="s">
        <v>1453</v>
      </c>
      <c r="M240" s="132" t="str">
        <f>VLOOKUP(L240,CódigosRetorno!$A$2:$B$2080,2,FALSE)</f>
        <v>El Name o TaxTypeCode debe corresponder al codigo de tributo del item</v>
      </c>
      <c r="N240" s="131" t="s">
        <v>1436</v>
      </c>
      <c r="O240" s="222"/>
    </row>
    <row r="241" spans="1:15" s="332" customFormat="1" ht="36" x14ac:dyDescent="0.25">
      <c r="A241" s="222"/>
      <c r="B241" s="1000">
        <f>B220+1</f>
        <v>34</v>
      </c>
      <c r="C241" s="1047" t="s">
        <v>1474</v>
      </c>
      <c r="D241" s="1016" t="s">
        <v>324</v>
      </c>
      <c r="E241" s="1016" t="s">
        <v>179</v>
      </c>
      <c r="F241" s="1000" t="s">
        <v>295</v>
      </c>
      <c r="G241" s="1016" t="s">
        <v>296</v>
      </c>
      <c r="H241" s="995" t="s">
        <v>3103</v>
      </c>
      <c r="I241" s="1000">
        <v>1</v>
      </c>
      <c r="J241" s="132" t="s">
        <v>1396</v>
      </c>
      <c r="K241" s="138" t="s">
        <v>6</v>
      </c>
      <c r="L241" s="140" t="s">
        <v>1397</v>
      </c>
      <c r="M241" s="132" t="str">
        <f>VLOOKUP(L241,CódigosRetorno!$A$2:$B$2080,2,FALSE)</f>
        <v>El dato ingresado en TaxAmount de la linea no cumple con el formato establecido</v>
      </c>
      <c r="N241" s="141" t="s">
        <v>9</v>
      </c>
      <c r="O241" s="222"/>
    </row>
    <row r="242" spans="1:15" s="332" customFormat="1" ht="72" x14ac:dyDescent="0.25">
      <c r="A242" s="222"/>
      <c r="B242" s="1000"/>
      <c r="C242" s="1047"/>
      <c r="D242" s="1016"/>
      <c r="E242" s="1016"/>
      <c r="F242" s="1000"/>
      <c r="G242" s="1016"/>
      <c r="H242" s="995"/>
      <c r="I242" s="1000"/>
      <c r="J242" s="132" t="s">
        <v>3104</v>
      </c>
      <c r="K242" s="138" t="s">
        <v>203</v>
      </c>
      <c r="L242" s="140" t="s">
        <v>1476</v>
      </c>
      <c r="M242" s="132" t="str">
        <f>VLOOKUP(L242,CódigosRetorno!$A$2:$B$2080,2,FALSE)</f>
        <v>El dato ingresado en el campo cac:TaxSubtotal/cbc:TaxAmount del ítem no coincide con el valor calculado</v>
      </c>
      <c r="N242" s="141" t="s">
        <v>9</v>
      </c>
      <c r="O242" s="222"/>
    </row>
    <row r="243" spans="1:15" s="332" customFormat="1" ht="36" x14ac:dyDescent="0.25">
      <c r="A243" s="222"/>
      <c r="B243" s="1000"/>
      <c r="C243" s="1047"/>
      <c r="D243" s="1016"/>
      <c r="E243" s="1016"/>
      <c r="F243" s="125" t="s">
        <v>141</v>
      </c>
      <c r="G243" s="129" t="s">
        <v>303</v>
      </c>
      <c r="H243" s="328" t="s">
        <v>1353</v>
      </c>
      <c r="I243" s="131">
        <v>1</v>
      </c>
      <c r="J243" s="134" t="s">
        <v>1376</v>
      </c>
      <c r="K243" s="138" t="s">
        <v>6</v>
      </c>
      <c r="L243" s="140" t="s">
        <v>939</v>
      </c>
      <c r="M243" s="132" t="str">
        <f>VLOOKUP(L243,CódigosRetorno!$A$2:$B$2080,2,FALSE)</f>
        <v>La moneda debe ser la misma en todo el documento. Salvo las percepciones que sólo son en moneda nacional</v>
      </c>
      <c r="N243" s="131" t="s">
        <v>1080</v>
      </c>
      <c r="O243" s="222"/>
    </row>
    <row r="244" spans="1:15" s="332" customFormat="1" ht="24" x14ac:dyDescent="0.25">
      <c r="A244" s="222"/>
      <c r="B244" s="1000"/>
      <c r="C244" s="1047"/>
      <c r="D244" s="1016"/>
      <c r="E244" s="1016"/>
      <c r="F244" s="1001" t="s">
        <v>1477</v>
      </c>
      <c r="G244" s="1014" t="s">
        <v>1478</v>
      </c>
      <c r="H244" s="996" t="s">
        <v>3105</v>
      </c>
      <c r="I244" s="131"/>
      <c r="J244" s="132" t="s">
        <v>1480</v>
      </c>
      <c r="K244" s="138" t="s">
        <v>6</v>
      </c>
      <c r="L244" s="140" t="s">
        <v>1481</v>
      </c>
      <c r="M244" s="132" t="str">
        <f>VLOOKUP(L244,CódigosRetorno!$A$2:$B$2080,2,FALSE)</f>
        <v>El valor del tag no cumple con el formato establecido</v>
      </c>
      <c r="N244" s="131" t="s">
        <v>9</v>
      </c>
      <c r="O244" s="222"/>
    </row>
    <row r="245" spans="1:15" s="332" customFormat="1" ht="24" x14ac:dyDescent="0.25">
      <c r="A245" s="222"/>
      <c r="B245" s="1000"/>
      <c r="C245" s="1047"/>
      <c r="D245" s="1016"/>
      <c r="E245" s="1016"/>
      <c r="F245" s="1010"/>
      <c r="G245" s="1015"/>
      <c r="H245" s="1011"/>
      <c r="I245" s="131"/>
      <c r="J245" s="132" t="s">
        <v>1482</v>
      </c>
      <c r="K245" s="138" t="s">
        <v>6</v>
      </c>
      <c r="L245" s="140" t="s">
        <v>1483</v>
      </c>
      <c r="M245" s="132" t="str">
        <f>VLOOKUP(L245,CódigosRetorno!$A$2:$B$2080,2,FALSE)</f>
        <v>Debe consignar el campo cac:TaxSubtotal/cbc:BaseUnitMeasure a nivel de ítem</v>
      </c>
      <c r="N245" s="131" t="s">
        <v>9</v>
      </c>
      <c r="O245" s="222"/>
    </row>
    <row r="246" spans="1:15" s="332" customFormat="1" ht="36" x14ac:dyDescent="0.25">
      <c r="A246" s="222"/>
      <c r="B246" s="1000"/>
      <c r="C246" s="1047"/>
      <c r="D246" s="1016"/>
      <c r="E246" s="1016"/>
      <c r="F246" s="1002"/>
      <c r="G246" s="1018"/>
      <c r="H246" s="997"/>
      <c r="I246" s="131"/>
      <c r="J246" s="132" t="s">
        <v>1484</v>
      </c>
      <c r="K246" s="138" t="s">
        <v>6</v>
      </c>
      <c r="L246" s="140" t="s">
        <v>1485</v>
      </c>
      <c r="M246" s="132" t="str">
        <f>VLOOKUP(L246,CódigosRetorno!$A$2:$B$2080,2,FALSE)</f>
        <v>El valor ingresado en el campo cac:TaxSubtotal/cbc:BaseUnitMeasure no corresponde al valor esperado</v>
      </c>
      <c r="N246" s="131" t="s">
        <v>9</v>
      </c>
      <c r="O246" s="222"/>
    </row>
    <row r="247" spans="1:15" s="332" customFormat="1" ht="24" x14ac:dyDescent="0.25">
      <c r="A247" s="222"/>
      <c r="B247" s="1000"/>
      <c r="C247" s="1047"/>
      <c r="D247" s="1016"/>
      <c r="E247" s="1016"/>
      <c r="F247" s="125" t="s">
        <v>141</v>
      </c>
      <c r="G247" s="129" t="s">
        <v>1486</v>
      </c>
      <c r="H247" s="91" t="s">
        <v>1487</v>
      </c>
      <c r="I247" s="131"/>
      <c r="J247" s="134" t="s">
        <v>1488</v>
      </c>
      <c r="K247" s="138" t="s">
        <v>203</v>
      </c>
      <c r="L247" s="140" t="s">
        <v>1489</v>
      </c>
      <c r="M247" s="132" t="str">
        <f>VLOOKUP(L247,CódigosRetorno!$A$2:$B$2080,2,FALSE)</f>
        <v>El dato ingresado como unidad de medida no corresponde al valor esperado</v>
      </c>
      <c r="N247" s="131" t="s">
        <v>9</v>
      </c>
      <c r="O247" s="222"/>
    </row>
    <row r="248" spans="1:15" s="332" customFormat="1" ht="36" x14ac:dyDescent="0.25">
      <c r="A248" s="222"/>
      <c r="B248" s="1000"/>
      <c r="C248" s="1047"/>
      <c r="D248" s="1016"/>
      <c r="E248" s="1016"/>
      <c r="F248" s="1000" t="s">
        <v>1406</v>
      </c>
      <c r="G248" s="1000" t="s">
        <v>1407</v>
      </c>
      <c r="H248" s="995" t="s">
        <v>3106</v>
      </c>
      <c r="I248" s="1000">
        <v>1</v>
      </c>
      <c r="J248" s="132" t="s">
        <v>1411</v>
      </c>
      <c r="K248" s="138" t="s">
        <v>6</v>
      </c>
      <c r="L248" s="140" t="s">
        <v>1481</v>
      </c>
      <c r="M248" s="132" t="str">
        <f>VLOOKUP(L248,CódigosRetorno!$A$2:$B$2080,2,FALSE)</f>
        <v>El valor del tag no cumple con el formato establecido</v>
      </c>
      <c r="N248" s="141" t="s">
        <v>9</v>
      </c>
      <c r="O248" s="222"/>
    </row>
    <row r="249" spans="1:15" s="332" customFormat="1" ht="48" x14ac:dyDescent="0.25">
      <c r="A249" s="222"/>
      <c r="B249" s="1000"/>
      <c r="C249" s="1047"/>
      <c r="D249" s="1016"/>
      <c r="E249" s="1016"/>
      <c r="F249" s="1000"/>
      <c r="G249" s="1000"/>
      <c r="H249" s="995"/>
      <c r="I249" s="1000"/>
      <c r="J249" s="132" t="s">
        <v>1491</v>
      </c>
      <c r="K249" s="138" t="s">
        <v>6</v>
      </c>
      <c r="L249" s="140" t="s">
        <v>1492</v>
      </c>
      <c r="M249" s="132" t="str">
        <f>VLOOKUP(L249,CódigosRetorno!$A$2:$B$2080,2,FALSE)</f>
        <v>El valor ingresado en el campo cac:TaxSubtotal/cbc:PerUnitAmount del ítem no corresponde al valor esperado</v>
      </c>
      <c r="N249" s="141" t="s">
        <v>9</v>
      </c>
      <c r="O249" s="222"/>
    </row>
    <row r="250" spans="1:15" s="332" customFormat="1" ht="72" x14ac:dyDescent="0.25">
      <c r="A250" s="222"/>
      <c r="B250" s="1000"/>
      <c r="C250" s="1047"/>
      <c r="D250" s="1016"/>
      <c r="E250" s="1016"/>
      <c r="F250" s="1000"/>
      <c r="G250" s="1000"/>
      <c r="H250" s="995"/>
      <c r="I250" s="1000"/>
      <c r="J250" s="132" t="s">
        <v>3107</v>
      </c>
      <c r="K250" s="138" t="s">
        <v>203</v>
      </c>
      <c r="L250" s="140" t="s">
        <v>1494</v>
      </c>
      <c r="M250" s="132" t="str">
        <f>VLOOKUP(L250,CódigosRetorno!$A$2:$B$2080,2,FALSE)</f>
        <v>La tasa del tributo de la línea no corresponde al valor esperado</v>
      </c>
      <c r="N250" s="141" t="s">
        <v>9</v>
      </c>
      <c r="O250" s="222"/>
    </row>
    <row r="251" spans="1:15" s="332" customFormat="1" ht="24" x14ac:dyDescent="0.25">
      <c r="A251" s="222"/>
      <c r="B251" s="1000"/>
      <c r="C251" s="1047"/>
      <c r="D251" s="1016"/>
      <c r="E251" s="1016"/>
      <c r="F251" s="1000" t="s">
        <v>655</v>
      </c>
      <c r="G251" s="1016" t="s">
        <v>991</v>
      </c>
      <c r="H251" s="995" t="s">
        <v>3108</v>
      </c>
      <c r="I251" s="1000">
        <v>1</v>
      </c>
      <c r="J251" s="132" t="s">
        <v>599</v>
      </c>
      <c r="K251" s="138" t="s">
        <v>6</v>
      </c>
      <c r="L251" s="140" t="s">
        <v>1434</v>
      </c>
      <c r="M251" s="132" t="str">
        <f>VLOOKUP(L251,CódigosRetorno!$A$2:$B$2080,2,FALSE)</f>
        <v>El XML no contiene el tag cac:TaxCategory/cac:TaxScheme/cbc:ID del Item</v>
      </c>
      <c r="N251" s="141" t="s">
        <v>9</v>
      </c>
      <c r="O251" s="222"/>
    </row>
    <row r="252" spans="1:15" s="332" customFormat="1" ht="24" x14ac:dyDescent="0.25">
      <c r="A252" s="222"/>
      <c r="B252" s="1000"/>
      <c r="C252" s="1047"/>
      <c r="D252" s="1016"/>
      <c r="E252" s="1016"/>
      <c r="F252" s="1000"/>
      <c r="G252" s="1016"/>
      <c r="H252" s="995"/>
      <c r="I252" s="1000"/>
      <c r="J252" s="132" t="s">
        <v>463</v>
      </c>
      <c r="K252" s="138" t="s">
        <v>6</v>
      </c>
      <c r="L252" s="140" t="s">
        <v>1435</v>
      </c>
      <c r="M252" s="132" t="str">
        <f>VLOOKUP(L252,CódigosRetorno!$A$2:$B$2080,2,FALSE)</f>
        <v>El codigo del tributo es invalido</v>
      </c>
      <c r="N252" s="131" t="s">
        <v>1436</v>
      </c>
      <c r="O252" s="222"/>
    </row>
    <row r="253" spans="1:15" s="332" customFormat="1" ht="24" x14ac:dyDescent="0.25">
      <c r="A253" s="222"/>
      <c r="B253" s="1000"/>
      <c r="C253" s="1047"/>
      <c r="D253" s="1016"/>
      <c r="E253" s="1016"/>
      <c r="F253" s="1000"/>
      <c r="G253" s="1016"/>
      <c r="H253" s="995"/>
      <c r="I253" s="1000"/>
      <c r="J253" s="139" t="s">
        <v>1437</v>
      </c>
      <c r="K253" s="138" t="s">
        <v>6</v>
      </c>
      <c r="L253" s="140" t="s">
        <v>1438</v>
      </c>
      <c r="M253" s="132" t="str">
        <f>VLOOKUP(L253,CódigosRetorno!$A$2:$B$2080,2,FALSE)</f>
        <v>El código de tributo no debe repetirse a nivel de item</v>
      </c>
      <c r="N253" s="141" t="s">
        <v>9</v>
      </c>
      <c r="O253" s="222"/>
    </row>
    <row r="254" spans="1:15" s="332" customFormat="1" ht="24" x14ac:dyDescent="0.25">
      <c r="A254" s="222"/>
      <c r="B254" s="1000"/>
      <c r="C254" s="1047"/>
      <c r="D254" s="1016"/>
      <c r="E254" s="1016"/>
      <c r="F254" s="1000"/>
      <c r="G254" s="131" t="s">
        <v>1443</v>
      </c>
      <c r="H254" s="132" t="s">
        <v>1113</v>
      </c>
      <c r="I254" s="131" t="s">
        <v>2411</v>
      </c>
      <c r="J254" s="132" t="s">
        <v>1444</v>
      </c>
      <c r="K254" s="124" t="s">
        <v>203</v>
      </c>
      <c r="L254" s="138" t="s">
        <v>1115</v>
      </c>
      <c r="M254" s="132" t="str">
        <f>VLOOKUP(L254,CódigosRetorno!$A$2:$B$2080,2,FALSE)</f>
        <v>El dato ingresado como atributo @schemeName es incorrecto.</v>
      </c>
      <c r="N254" s="141" t="s">
        <v>9</v>
      </c>
      <c r="O254" s="222"/>
    </row>
    <row r="255" spans="1:15" s="332" customFormat="1" ht="24" x14ac:dyDescent="0.25">
      <c r="A255" s="222"/>
      <c r="B255" s="1000"/>
      <c r="C255" s="1047"/>
      <c r="D255" s="1016"/>
      <c r="E255" s="1016"/>
      <c r="F255" s="1000"/>
      <c r="G255" s="131" t="s">
        <v>1045</v>
      </c>
      <c r="H255" s="132" t="s">
        <v>1046</v>
      </c>
      <c r="I255" s="131" t="s">
        <v>2411</v>
      </c>
      <c r="J255" s="132" t="s">
        <v>1047</v>
      </c>
      <c r="K255" s="124" t="s">
        <v>203</v>
      </c>
      <c r="L255" s="138" t="s">
        <v>1048</v>
      </c>
      <c r="M255" s="132" t="str">
        <f>VLOOKUP(L255,CódigosRetorno!$A$2:$B$2080,2,FALSE)</f>
        <v>El dato ingresado como atributo @schemeAgencyName es incorrecto.</v>
      </c>
      <c r="N255" s="141" t="s">
        <v>9</v>
      </c>
      <c r="O255" s="222"/>
    </row>
    <row r="256" spans="1:15" s="332" customFormat="1" ht="48" x14ac:dyDescent="0.25">
      <c r="A256" s="222"/>
      <c r="B256" s="1000"/>
      <c r="C256" s="1047"/>
      <c r="D256" s="1016"/>
      <c r="E256" s="1016"/>
      <c r="F256" s="1000"/>
      <c r="G256" s="131" t="s">
        <v>1472</v>
      </c>
      <c r="H256" s="91" t="s">
        <v>1117</v>
      </c>
      <c r="I256" s="131" t="s">
        <v>2411</v>
      </c>
      <c r="J256" s="132" t="s">
        <v>1446</v>
      </c>
      <c r="K256" s="138" t="s">
        <v>203</v>
      </c>
      <c r="L256" s="140" t="s">
        <v>1119</v>
      </c>
      <c r="M256" s="132" t="str">
        <f>VLOOKUP(L256,CódigosRetorno!$A$2:$B$2080,2,FALSE)</f>
        <v>El dato ingresado como atributo @schemeURI es incorrecto.</v>
      </c>
      <c r="N256" s="141" t="s">
        <v>9</v>
      </c>
      <c r="O256" s="222"/>
    </row>
    <row r="257" spans="1:15" s="332" customFormat="1" ht="24" x14ac:dyDescent="0.25">
      <c r="A257" s="222"/>
      <c r="B257" s="1000"/>
      <c r="C257" s="1047"/>
      <c r="D257" s="1016"/>
      <c r="E257" s="1016"/>
      <c r="F257" s="1000" t="s">
        <v>1447</v>
      </c>
      <c r="G257" s="1016" t="s">
        <v>991</v>
      </c>
      <c r="H257" s="995" t="s">
        <v>3095</v>
      </c>
      <c r="I257" s="1000">
        <v>1</v>
      </c>
      <c r="J257" s="132" t="s">
        <v>599</v>
      </c>
      <c r="K257" s="138" t="s">
        <v>6</v>
      </c>
      <c r="L257" s="140" t="s">
        <v>1449</v>
      </c>
      <c r="M257" s="132" t="str">
        <f>VLOOKUP(L257,CódigosRetorno!$A$2:$B$2080,2,FALSE)</f>
        <v>El XML no contiene el tag o no existe información del nombre de tributo de la línea</v>
      </c>
      <c r="N257" s="141" t="s">
        <v>9</v>
      </c>
      <c r="O257" s="222"/>
    </row>
    <row r="258" spans="1:15" s="332" customFormat="1" ht="36" x14ac:dyDescent="0.25">
      <c r="A258" s="222"/>
      <c r="B258" s="1000"/>
      <c r="C258" s="1047"/>
      <c r="D258" s="1016"/>
      <c r="E258" s="1016"/>
      <c r="F258" s="1000"/>
      <c r="G258" s="1016"/>
      <c r="H258" s="995"/>
      <c r="I258" s="1000"/>
      <c r="J258" s="134" t="s">
        <v>1450</v>
      </c>
      <c r="K258" s="138" t="s">
        <v>6</v>
      </c>
      <c r="L258" s="140" t="s">
        <v>1003</v>
      </c>
      <c r="M258" s="132" t="str">
        <f>VLOOKUP(L258,CódigosRetorno!$A$2:$B$2080,2,FALSE)</f>
        <v>Nombre de tributo no corresponde al código de tributo de la linea.</v>
      </c>
      <c r="N258" s="131" t="s">
        <v>1436</v>
      </c>
      <c r="O258" s="222"/>
    </row>
    <row r="259" spans="1:15" s="332" customFormat="1" ht="48" x14ac:dyDescent="0.25">
      <c r="A259" s="222"/>
      <c r="B259" s="1000"/>
      <c r="C259" s="1047"/>
      <c r="D259" s="1016"/>
      <c r="E259" s="1016"/>
      <c r="F259" s="131" t="s">
        <v>141</v>
      </c>
      <c r="G259" s="124" t="s">
        <v>991</v>
      </c>
      <c r="H259" s="132" t="s">
        <v>3096</v>
      </c>
      <c r="I259" s="131">
        <v>1</v>
      </c>
      <c r="J259" s="134" t="s">
        <v>1452</v>
      </c>
      <c r="K259" s="138" t="s">
        <v>6</v>
      </c>
      <c r="L259" s="138" t="s">
        <v>1453</v>
      </c>
      <c r="M259" s="132" t="str">
        <f>VLOOKUP(L259,CódigosRetorno!$A$2:$B$2080,2,FALSE)</f>
        <v>El Name o TaxTypeCode debe corresponder al codigo de tributo del item</v>
      </c>
      <c r="N259" s="131" t="s">
        <v>1436</v>
      </c>
      <c r="O259" s="222"/>
    </row>
    <row r="260" spans="1:15" s="332" customFormat="1" ht="36" x14ac:dyDescent="0.25">
      <c r="A260" s="232"/>
      <c r="B260" s="1001">
        <f>B241+1</f>
        <v>35</v>
      </c>
      <c r="C260" s="996" t="s">
        <v>1495</v>
      </c>
      <c r="D260" s="1014" t="s">
        <v>324</v>
      </c>
      <c r="E260" s="1014" t="s">
        <v>179</v>
      </c>
      <c r="F260" s="1001" t="s">
        <v>295</v>
      </c>
      <c r="G260" s="1014" t="s">
        <v>296</v>
      </c>
      <c r="H260" s="996" t="s">
        <v>3109</v>
      </c>
      <c r="I260" s="125">
        <v>1</v>
      </c>
      <c r="J260" s="132" t="s">
        <v>946</v>
      </c>
      <c r="K260" s="138" t="s">
        <v>6</v>
      </c>
      <c r="L260" s="140" t="s">
        <v>1498</v>
      </c>
      <c r="M260" s="132" t="str">
        <f>VLOOKUP(L260,CódigosRetorno!$A$2:$B$2080,2,FALSE)</f>
        <v>El dato ingresado en LineExtensionAmount del item no cumple con el formato establecido</v>
      </c>
      <c r="N260" s="131" t="s">
        <v>9</v>
      </c>
      <c r="O260" s="232"/>
    </row>
    <row r="261" spans="1:15" s="332" customFormat="1" ht="108" x14ac:dyDescent="0.25">
      <c r="A261" s="232"/>
      <c r="B261" s="1010"/>
      <c r="C261" s="1011"/>
      <c r="D261" s="1015"/>
      <c r="E261" s="1015"/>
      <c r="F261" s="1010"/>
      <c r="G261" s="1015"/>
      <c r="H261" s="1011"/>
      <c r="I261" s="125"/>
      <c r="J261" s="132" t="s">
        <v>3110</v>
      </c>
      <c r="K261" s="562" t="s">
        <v>6</v>
      </c>
      <c r="L261" s="562" t="s">
        <v>1500</v>
      </c>
      <c r="M261" s="132" t="str">
        <f>VLOOKUP(L261,CódigosRetorno!$A$2:$B$2080,2,FALSE)</f>
        <v>El valor de venta por ítem difiere de los importes consignados.</v>
      </c>
      <c r="N261" s="131" t="s">
        <v>9</v>
      </c>
      <c r="O261" s="232"/>
    </row>
    <row r="262" spans="1:15" s="332" customFormat="1" ht="108" x14ac:dyDescent="0.25">
      <c r="A262" s="232"/>
      <c r="B262" s="1010"/>
      <c r="C262" s="1011"/>
      <c r="D262" s="1015"/>
      <c r="E262" s="1015"/>
      <c r="F262" s="1010"/>
      <c r="G262" s="1015"/>
      <c r="H262" s="1011"/>
      <c r="I262" s="125"/>
      <c r="J262" s="132" t="s">
        <v>3111</v>
      </c>
      <c r="K262" s="138" t="s">
        <v>203</v>
      </c>
      <c r="L262" s="76" t="s">
        <v>2490</v>
      </c>
      <c r="M262" s="132" t="str">
        <f>VLOOKUP(L262,CódigosRetorno!$A$2:$B$2080,2,FALSE)</f>
        <v>El valor de venta por ítem difiere de los importes consignados.</v>
      </c>
      <c r="N262" s="131"/>
      <c r="O262" s="232"/>
    </row>
    <row r="263" spans="1:15" s="332" customFormat="1" ht="84" x14ac:dyDescent="0.25">
      <c r="A263" s="232"/>
      <c r="B263" s="1010"/>
      <c r="C263" s="1011"/>
      <c r="D263" s="1015"/>
      <c r="E263" s="1015"/>
      <c r="F263" s="1010"/>
      <c r="G263" s="1015"/>
      <c r="H263" s="1011"/>
      <c r="I263" s="125"/>
      <c r="J263" s="132" t="s">
        <v>3112</v>
      </c>
      <c r="K263" s="562" t="s">
        <v>6</v>
      </c>
      <c r="L263" s="562" t="s">
        <v>1500</v>
      </c>
      <c r="M263" s="132" t="str">
        <f>VLOOKUP(L263,CódigosRetorno!$A$2:$B$2080,2,FALSE)</f>
        <v>El valor de venta por ítem difiere de los importes consignados.</v>
      </c>
      <c r="N263" s="131"/>
      <c r="O263" s="232"/>
    </row>
    <row r="264" spans="1:15" s="332" customFormat="1" ht="96" x14ac:dyDescent="0.25">
      <c r="A264" s="232"/>
      <c r="B264" s="1010"/>
      <c r="C264" s="1011"/>
      <c r="D264" s="1015"/>
      <c r="E264" s="1015"/>
      <c r="F264" s="1010"/>
      <c r="G264" s="1015"/>
      <c r="H264" s="1011"/>
      <c r="I264" s="125"/>
      <c r="J264" s="132" t="s">
        <v>3113</v>
      </c>
      <c r="K264" s="138" t="s">
        <v>203</v>
      </c>
      <c r="L264" s="140" t="s">
        <v>2490</v>
      </c>
      <c r="M264" s="132" t="str">
        <f>VLOOKUP(L264,CódigosRetorno!$A$2:$B$2080,2,FALSE)</f>
        <v>El valor de venta por ítem difiere de los importes consignados.</v>
      </c>
      <c r="N264" s="131" t="s">
        <v>9</v>
      </c>
      <c r="O264" s="232"/>
    </row>
    <row r="265" spans="1:15" s="332" customFormat="1" ht="36" x14ac:dyDescent="0.25">
      <c r="A265" s="232"/>
      <c r="B265" s="1002"/>
      <c r="C265" s="997"/>
      <c r="D265" s="1018"/>
      <c r="E265" s="1018"/>
      <c r="F265" s="131" t="s">
        <v>141</v>
      </c>
      <c r="G265" s="124" t="s">
        <v>303</v>
      </c>
      <c r="H265" s="139" t="s">
        <v>1353</v>
      </c>
      <c r="I265" s="131">
        <v>1</v>
      </c>
      <c r="J265" s="134" t="s">
        <v>1376</v>
      </c>
      <c r="K265" s="138" t="s">
        <v>6</v>
      </c>
      <c r="L265" s="140" t="s">
        <v>939</v>
      </c>
      <c r="M265" s="132" t="str">
        <f>VLOOKUP(L265,CódigosRetorno!$A$2:$B$2080,2,FALSE)</f>
        <v>La moneda debe ser la misma en todo el documento. Salvo las percepciones que sólo son en moneda nacional</v>
      </c>
      <c r="N265" s="131" t="s">
        <v>1080</v>
      </c>
      <c r="O265" s="232"/>
    </row>
    <row r="266" spans="1:15" s="332" customFormat="1" x14ac:dyDescent="0.25">
      <c r="A266" s="232"/>
      <c r="B266" s="430" t="s">
        <v>3114</v>
      </c>
      <c r="C266" s="430"/>
      <c r="D266" s="426"/>
      <c r="E266" s="425" t="s">
        <v>9</v>
      </c>
      <c r="F266" s="432" t="s">
        <v>9</v>
      </c>
      <c r="G266" s="432" t="s">
        <v>9</v>
      </c>
      <c r="H266" s="433"/>
      <c r="I266" s="78"/>
      <c r="J266" s="419" t="s">
        <v>9</v>
      </c>
      <c r="K266" s="420" t="s">
        <v>9</v>
      </c>
      <c r="L266" s="421" t="s">
        <v>9</v>
      </c>
      <c r="M266" s="419" t="str">
        <f>VLOOKUP(L266,CódigosRetorno!$A$2:$B$2080,2,FALSE)</f>
        <v>-</v>
      </c>
      <c r="N266" s="418" t="s">
        <v>9</v>
      </c>
      <c r="O266" s="232"/>
    </row>
    <row r="267" spans="1:15" s="332" customFormat="1" x14ac:dyDescent="0.25">
      <c r="A267" s="232"/>
      <c r="B267" s="1014">
        <f>B260+1</f>
        <v>36</v>
      </c>
      <c r="C267" s="1023" t="s">
        <v>1530</v>
      </c>
      <c r="D267" s="1001" t="s">
        <v>60</v>
      </c>
      <c r="E267" s="1001" t="s">
        <v>179</v>
      </c>
      <c r="F267" s="1000" t="s">
        <v>295</v>
      </c>
      <c r="G267" s="1001" t="s">
        <v>296</v>
      </c>
      <c r="H267" s="996" t="s">
        <v>3115</v>
      </c>
      <c r="I267" s="1095">
        <v>1</v>
      </c>
      <c r="J267" s="132" t="s">
        <v>3116</v>
      </c>
      <c r="K267" s="124" t="s">
        <v>6</v>
      </c>
      <c r="L267" s="138" t="s">
        <v>1533</v>
      </c>
      <c r="M267" s="132" t="str">
        <f>VLOOKUP(L267,CódigosRetorno!$A$2:$B$2080,2,FALSE)</f>
        <v>El Monto total de impuestos es obligatorio</v>
      </c>
      <c r="N267" s="131" t="s">
        <v>9</v>
      </c>
      <c r="O267" s="232"/>
    </row>
    <row r="268" spans="1:15" s="332" customFormat="1" ht="36" x14ac:dyDescent="0.25">
      <c r="A268" s="232"/>
      <c r="B268" s="1015"/>
      <c r="C268" s="1024"/>
      <c r="D268" s="1010"/>
      <c r="E268" s="1010"/>
      <c r="F268" s="1000"/>
      <c r="G268" s="1010"/>
      <c r="H268" s="1011"/>
      <c r="I268" s="1095"/>
      <c r="J268" s="132" t="s">
        <v>2468</v>
      </c>
      <c r="K268" s="124" t="s">
        <v>6</v>
      </c>
      <c r="L268" s="138" t="s">
        <v>1534</v>
      </c>
      <c r="M268" s="132" t="str">
        <f>VLOOKUP(L268,CódigosRetorno!$A$2:$B$2080,2,FALSE)</f>
        <v>El dato ingresado en el monto total de impuestos no cumple con el formato establecido</v>
      </c>
      <c r="N268" s="131" t="s">
        <v>9</v>
      </c>
      <c r="O268" s="232"/>
    </row>
    <row r="269" spans="1:15" s="332" customFormat="1" ht="60" x14ac:dyDescent="0.25">
      <c r="A269" s="232"/>
      <c r="B269" s="1015"/>
      <c r="C269" s="1024"/>
      <c r="D269" s="1010"/>
      <c r="E269" s="1010"/>
      <c r="F269" s="1000"/>
      <c r="G269" s="1010"/>
      <c r="H269" s="1011"/>
      <c r="I269" s="1095"/>
      <c r="J269" s="132" t="s">
        <v>2863</v>
      </c>
      <c r="K269" s="564" t="s">
        <v>6</v>
      </c>
      <c r="L269" s="562" t="s">
        <v>1536</v>
      </c>
      <c r="M269" s="132" t="str">
        <f>VLOOKUP(L269,CódigosRetorno!$A$2:$B$2080,2,FALSE)</f>
        <v>La sumatoria de impuestos globales no corresponde al monto total de impuestos.</v>
      </c>
      <c r="N269" s="131" t="s">
        <v>9</v>
      </c>
      <c r="O269" s="232"/>
    </row>
    <row r="270" spans="1:15" s="332" customFormat="1" ht="72" x14ac:dyDescent="0.25">
      <c r="A270" s="232"/>
      <c r="B270" s="1015"/>
      <c r="C270" s="1024"/>
      <c r="D270" s="1010"/>
      <c r="E270" s="1010"/>
      <c r="F270" s="1000"/>
      <c r="G270" s="1010"/>
      <c r="H270" s="1011"/>
      <c r="I270" s="1095"/>
      <c r="J270" s="132" t="s">
        <v>2864</v>
      </c>
      <c r="K270" s="124" t="s">
        <v>203</v>
      </c>
      <c r="L270" s="138" t="s">
        <v>2493</v>
      </c>
      <c r="M270" s="132" t="str">
        <f>VLOOKUP(L270,CódigosRetorno!$A$2:$B$2080,2,FALSE)</f>
        <v>La sumatoria de impuestos globales no corresponde al monto total de impuestos.</v>
      </c>
      <c r="N270" s="131" t="s">
        <v>9</v>
      </c>
      <c r="O270" s="232"/>
    </row>
    <row r="271" spans="1:15" s="332" customFormat="1" ht="96" x14ac:dyDescent="0.25">
      <c r="A271" s="232"/>
      <c r="B271" s="1015"/>
      <c r="C271" s="1024"/>
      <c r="D271" s="1010"/>
      <c r="E271" s="1010"/>
      <c r="F271" s="1000"/>
      <c r="G271" s="1010"/>
      <c r="H271" s="1011"/>
      <c r="I271" s="1095"/>
      <c r="J271" s="91" t="s">
        <v>3117</v>
      </c>
      <c r="K271" s="124" t="s">
        <v>6</v>
      </c>
      <c r="L271" s="138" t="s">
        <v>1540</v>
      </c>
      <c r="M271" s="132" t="str">
        <f>VLOOKUP(L271,CódigosRetorno!$A$2:$B$2080,2,FALSE)</f>
        <v xml:space="preserve">Si tiene operaciones de un tributo en alguna línea, debe consignar el tag del total del tributo </v>
      </c>
      <c r="N271" s="131" t="s">
        <v>9</v>
      </c>
      <c r="O271" s="232"/>
    </row>
    <row r="272" spans="1:15" s="332" customFormat="1" ht="24" x14ac:dyDescent="0.25">
      <c r="A272" s="232"/>
      <c r="B272" s="1015"/>
      <c r="C272" s="1024"/>
      <c r="D272" s="1010"/>
      <c r="E272" s="1010"/>
      <c r="F272" s="1000"/>
      <c r="G272" s="1010"/>
      <c r="H272" s="1011"/>
      <c r="I272" s="1095"/>
      <c r="J272" s="91" t="s">
        <v>1537</v>
      </c>
      <c r="K272" s="124" t="s">
        <v>6</v>
      </c>
      <c r="L272" s="138" t="s">
        <v>1538</v>
      </c>
      <c r="M272" s="132" t="str">
        <f>VLOOKUP(L272,CódigosRetorno!$A$2:$B$2080,2,FALSE)</f>
        <v>El tag cac:TaxTotal no debe repetirse a nivel de totales</v>
      </c>
      <c r="N272" s="131" t="s">
        <v>9</v>
      </c>
      <c r="O272" s="232"/>
    </row>
    <row r="273" spans="1:15" s="332" customFormat="1" ht="36" x14ac:dyDescent="0.25">
      <c r="A273" s="232"/>
      <c r="B273" s="1018"/>
      <c r="C273" s="1025"/>
      <c r="D273" s="1002"/>
      <c r="E273" s="1002"/>
      <c r="F273" s="127" t="s">
        <v>141</v>
      </c>
      <c r="G273" s="124" t="s">
        <v>303</v>
      </c>
      <c r="H273" s="139" t="s">
        <v>1353</v>
      </c>
      <c r="I273" s="386">
        <v>1</v>
      </c>
      <c r="J273" s="134" t="s">
        <v>1376</v>
      </c>
      <c r="K273" s="138" t="s">
        <v>6</v>
      </c>
      <c r="L273" s="140" t="s">
        <v>939</v>
      </c>
      <c r="M273" s="132" t="str">
        <f>VLOOKUP(L273,CódigosRetorno!$A$2:$B$2080,2,FALSE)</f>
        <v>La moneda debe ser la misma en todo el documento. Salvo las percepciones que sólo son en moneda nacional</v>
      </c>
      <c r="N273" s="131" t="s">
        <v>1080</v>
      </c>
      <c r="O273" s="232"/>
    </row>
    <row r="274" spans="1:15" s="332" customFormat="1" ht="24" x14ac:dyDescent="0.25">
      <c r="A274" s="222"/>
      <c r="B274" s="1001" t="s">
        <v>3118</v>
      </c>
      <c r="C274" s="996" t="s">
        <v>1542</v>
      </c>
      <c r="D274" s="1001" t="s">
        <v>60</v>
      </c>
      <c r="E274" s="1001" t="s">
        <v>179</v>
      </c>
      <c r="F274" s="1014" t="s">
        <v>295</v>
      </c>
      <c r="G274" s="1014" t="s">
        <v>1496</v>
      </c>
      <c r="H274" s="996" t="s">
        <v>3119</v>
      </c>
      <c r="I274" s="1001">
        <v>1</v>
      </c>
      <c r="J274" s="134" t="s">
        <v>1409</v>
      </c>
      <c r="K274" s="138" t="s">
        <v>6</v>
      </c>
      <c r="L274" s="140" t="s">
        <v>1544</v>
      </c>
      <c r="M274" s="132" t="str">
        <f>VLOOKUP(L274,CódigosRetorno!$A$2:$B$2080,2,FALSE)</f>
        <v>El XML no contiene el tag o no existe información de total valor de venta globales</v>
      </c>
      <c r="N274" s="79" t="s">
        <v>9</v>
      </c>
      <c r="O274" s="222"/>
    </row>
    <row r="275" spans="1:15" s="332" customFormat="1" ht="36" x14ac:dyDescent="0.25">
      <c r="A275" s="222"/>
      <c r="B275" s="1010"/>
      <c r="C275" s="1011"/>
      <c r="D275" s="1010"/>
      <c r="E275" s="1010"/>
      <c r="F275" s="1015"/>
      <c r="G275" s="1015"/>
      <c r="H275" s="1011"/>
      <c r="I275" s="1010"/>
      <c r="J275" s="132" t="s">
        <v>946</v>
      </c>
      <c r="K275" s="38" t="s">
        <v>6</v>
      </c>
      <c r="L275" s="138" t="s">
        <v>1545</v>
      </c>
      <c r="M275" s="132" t="str">
        <f>VLOOKUP(L275,CódigosRetorno!$A$2:$B$2080,2,FALSE)</f>
        <v>El dato ingresado en el total valor de venta globales no cumple con el formato establecido</v>
      </c>
      <c r="N275" s="79" t="s">
        <v>9</v>
      </c>
      <c r="O275" s="222"/>
    </row>
    <row r="276" spans="1:15" s="332" customFormat="1" ht="96" x14ac:dyDescent="0.25">
      <c r="A276" s="222"/>
      <c r="B276" s="1010"/>
      <c r="C276" s="1011"/>
      <c r="D276" s="1010"/>
      <c r="E276" s="1010"/>
      <c r="F276" s="1015"/>
      <c r="G276" s="1015"/>
      <c r="H276" s="1011"/>
      <c r="I276" s="1010"/>
      <c r="J276" s="132" t="s">
        <v>2869</v>
      </c>
      <c r="K276" s="562" t="s">
        <v>6</v>
      </c>
      <c r="L276" s="562" t="s">
        <v>1547</v>
      </c>
      <c r="M276" s="132" t="str">
        <f>VLOOKUP(L276,CódigosRetorno!$A$2:$B$2080,2,FALSE)</f>
        <v>La sumatoria del total valor de venta - Exportaciones de línea no corresponden al total</v>
      </c>
      <c r="N276" s="79" t="s">
        <v>9</v>
      </c>
      <c r="O276" s="222"/>
    </row>
    <row r="277" spans="1:15" s="332" customFormat="1" ht="108" x14ac:dyDescent="0.25">
      <c r="A277" s="222"/>
      <c r="B277" s="1010"/>
      <c r="C277" s="1011"/>
      <c r="D277" s="1010"/>
      <c r="E277" s="1010"/>
      <c r="F277" s="1015"/>
      <c r="G277" s="1015"/>
      <c r="H277" s="1011"/>
      <c r="I277" s="1010"/>
      <c r="J277" s="132" t="s">
        <v>2870</v>
      </c>
      <c r="K277" s="38" t="s">
        <v>203</v>
      </c>
      <c r="L277" s="138" t="s">
        <v>2494</v>
      </c>
      <c r="M277" s="132" t="str">
        <f>VLOOKUP(L277,CódigosRetorno!$A$2:$B$2080,2,FALSE)</f>
        <v>La sumatoria del total valor de venta - Exportaciones de línea no corresponden al total</v>
      </c>
      <c r="N277" s="79"/>
      <c r="O277" s="222"/>
    </row>
    <row r="278" spans="1:15" s="332" customFormat="1" ht="96" x14ac:dyDescent="0.25">
      <c r="A278" s="222"/>
      <c r="B278" s="1010"/>
      <c r="C278" s="1011"/>
      <c r="D278" s="1010"/>
      <c r="E278" s="1010"/>
      <c r="F278" s="1015"/>
      <c r="G278" s="1015"/>
      <c r="H278" s="1011"/>
      <c r="I278" s="1010"/>
      <c r="J278" s="132" t="s">
        <v>2871</v>
      </c>
      <c r="K278" s="562" t="s">
        <v>6</v>
      </c>
      <c r="L278" s="562" t="s">
        <v>1549</v>
      </c>
      <c r="M278" s="132" t="str">
        <f>VLOOKUP(L278,CódigosRetorno!$A$2:$B$2080,2,FALSE)</f>
        <v>La sumatoria del total valor de venta - operaciones exoneradas de línea no corresponden al total</v>
      </c>
      <c r="N278" s="79"/>
      <c r="O278" s="222"/>
    </row>
    <row r="279" spans="1:15" s="332" customFormat="1" ht="108" x14ac:dyDescent="0.25">
      <c r="A279" s="222"/>
      <c r="B279" s="1010"/>
      <c r="C279" s="1011"/>
      <c r="D279" s="1010"/>
      <c r="E279" s="1010"/>
      <c r="F279" s="1015"/>
      <c r="G279" s="1015"/>
      <c r="H279" s="1011"/>
      <c r="I279" s="1010"/>
      <c r="J279" s="132" t="s">
        <v>2872</v>
      </c>
      <c r="K279" s="38" t="s">
        <v>203</v>
      </c>
      <c r="L279" s="138" t="s">
        <v>2495</v>
      </c>
      <c r="M279" s="132" t="str">
        <f>VLOOKUP(L279,CódigosRetorno!$A$2:$B$2080,2,FALSE)</f>
        <v>La sumatoria del total valor de venta - operaciones exoneradas de línea no corresponden al total</v>
      </c>
      <c r="N279" s="79" t="s">
        <v>9</v>
      </c>
      <c r="O279" s="222"/>
    </row>
    <row r="280" spans="1:15" s="332" customFormat="1" ht="96" x14ac:dyDescent="0.25">
      <c r="A280" s="222"/>
      <c r="B280" s="1010"/>
      <c r="C280" s="1011"/>
      <c r="D280" s="1010"/>
      <c r="E280" s="1010"/>
      <c r="F280" s="1015"/>
      <c r="G280" s="1015"/>
      <c r="H280" s="1011"/>
      <c r="I280" s="1010"/>
      <c r="J280" s="132" t="s">
        <v>2873</v>
      </c>
      <c r="K280" s="562" t="s">
        <v>6</v>
      </c>
      <c r="L280" s="562" t="s">
        <v>1551</v>
      </c>
      <c r="M280" s="132" t="str">
        <f>VLOOKUP(L280,CódigosRetorno!$A$2:$B$2080,2,FALSE)</f>
        <v>La sumatoria del total valor de venta - operaciones inafectas de línea no corresponden al total</v>
      </c>
      <c r="N280" s="141" t="s">
        <v>9</v>
      </c>
      <c r="O280" s="222"/>
    </row>
    <row r="281" spans="1:15" s="332" customFormat="1" ht="108" x14ac:dyDescent="0.25">
      <c r="A281" s="222"/>
      <c r="B281" s="1010"/>
      <c r="C281" s="1011"/>
      <c r="D281" s="1010"/>
      <c r="E281" s="1010"/>
      <c r="F281" s="1015"/>
      <c r="G281" s="1015"/>
      <c r="H281" s="1011"/>
      <c r="I281" s="1010"/>
      <c r="J281" s="132" t="s">
        <v>2874</v>
      </c>
      <c r="K281" s="138" t="s">
        <v>203</v>
      </c>
      <c r="L281" s="138" t="s">
        <v>2496</v>
      </c>
      <c r="M281" s="132" t="str">
        <f>VLOOKUP(L281,CódigosRetorno!$A$2:$B$2080,2,FALSE)</f>
        <v>La sumatoria del total valor de venta - operaciones inafectas de línea no corresponden al total</v>
      </c>
      <c r="N281" s="141" t="s">
        <v>9</v>
      </c>
      <c r="O281" s="222"/>
    </row>
    <row r="282" spans="1:15" s="332" customFormat="1" ht="43.15" customHeight="1" x14ac:dyDescent="0.25">
      <c r="A282" s="222"/>
      <c r="B282" s="1010"/>
      <c r="C282" s="1011"/>
      <c r="D282" s="1010"/>
      <c r="E282" s="1010"/>
      <c r="F282" s="1018"/>
      <c r="G282" s="1018"/>
      <c r="H282" s="997"/>
      <c r="I282" s="126"/>
      <c r="J282" s="651" t="s">
        <v>8335</v>
      </c>
      <c r="K282" s="660" t="s">
        <v>6</v>
      </c>
      <c r="L282" s="655" t="s">
        <v>8334</v>
      </c>
      <c r="M282" s="651" t="str">
        <f>VLOOKUP(L282,CódigosRetorno!$A$2:$B$2080,2,FALSE)</f>
        <v>Las penalidades son operaciones inafectas del IGV</v>
      </c>
      <c r="N282" s="131" t="s">
        <v>9</v>
      </c>
      <c r="O282" s="232"/>
    </row>
    <row r="283" spans="1:15" s="332" customFormat="1" ht="36" x14ac:dyDescent="0.25">
      <c r="A283" s="222"/>
      <c r="B283" s="1010"/>
      <c r="C283" s="1011"/>
      <c r="D283" s="1010"/>
      <c r="E283" s="1010"/>
      <c r="F283" s="125" t="s">
        <v>141</v>
      </c>
      <c r="G283" s="124" t="s">
        <v>303</v>
      </c>
      <c r="H283" s="91" t="s">
        <v>1353</v>
      </c>
      <c r="I283" s="131">
        <v>1</v>
      </c>
      <c r="J283" s="134" t="s">
        <v>1376</v>
      </c>
      <c r="K283" s="138" t="s">
        <v>6</v>
      </c>
      <c r="L283" s="140" t="s">
        <v>939</v>
      </c>
      <c r="M283" s="132" t="str">
        <f>VLOOKUP(L283,CódigosRetorno!$A$2:$B$2080,2,FALSE)</f>
        <v>La moneda debe ser la misma en todo el documento. Salvo las percepciones que sólo son en moneda nacional</v>
      </c>
      <c r="N283" s="131" t="s">
        <v>1080</v>
      </c>
      <c r="O283" s="222"/>
    </row>
    <row r="284" spans="1:15" s="332" customFormat="1" ht="36" x14ac:dyDescent="0.25">
      <c r="A284" s="222"/>
      <c r="B284" s="1010"/>
      <c r="C284" s="1011"/>
      <c r="D284" s="1010"/>
      <c r="E284" s="1010"/>
      <c r="F284" s="1001"/>
      <c r="G284" s="1014" t="s">
        <v>1561</v>
      </c>
      <c r="H284" s="1012" t="s">
        <v>3120</v>
      </c>
      <c r="I284" s="1001">
        <v>1</v>
      </c>
      <c r="J284" s="132" t="s">
        <v>946</v>
      </c>
      <c r="K284" s="138" t="s">
        <v>6</v>
      </c>
      <c r="L284" s="140" t="s">
        <v>983</v>
      </c>
      <c r="M284" s="132" t="str">
        <f>VLOOKUP(L284,CódigosRetorno!$A$2:$B$2080,2,FALSE)</f>
        <v>El dato ingresado en TaxAmount no cumple con el formato establecido</v>
      </c>
      <c r="N284" s="141" t="s">
        <v>9</v>
      </c>
      <c r="O284" s="222"/>
    </row>
    <row r="285" spans="1:15" s="332" customFormat="1" ht="36" x14ac:dyDescent="0.25">
      <c r="A285" s="222"/>
      <c r="B285" s="1010"/>
      <c r="C285" s="1011"/>
      <c r="D285" s="1010"/>
      <c r="E285" s="1010"/>
      <c r="F285" s="1002"/>
      <c r="G285" s="1018"/>
      <c r="H285" s="1013"/>
      <c r="I285" s="1002"/>
      <c r="J285" s="132" t="s">
        <v>2501</v>
      </c>
      <c r="K285" s="124" t="s">
        <v>6</v>
      </c>
      <c r="L285" s="138" t="s">
        <v>1564</v>
      </c>
      <c r="M285" s="132" t="str">
        <f>VLOOKUP(L285,CódigosRetorno!$A$2:$B$2080,2,FALSE)</f>
        <v xml:space="preserve">El monto total del impuestos sobre el valor de venta de operaciones gratuitas/inafectas/exoneradas debe ser igual a 0.00 </v>
      </c>
      <c r="N285" s="141" t="s">
        <v>9</v>
      </c>
      <c r="O285" s="222"/>
    </row>
    <row r="286" spans="1:15" s="332" customFormat="1" ht="36" x14ac:dyDescent="0.25">
      <c r="A286" s="222"/>
      <c r="B286" s="1010"/>
      <c r="C286" s="1011"/>
      <c r="D286" s="1010"/>
      <c r="E286" s="1010"/>
      <c r="F286" s="125" t="s">
        <v>141</v>
      </c>
      <c r="G286" s="124" t="s">
        <v>303</v>
      </c>
      <c r="H286" s="91" t="s">
        <v>1353</v>
      </c>
      <c r="I286" s="131">
        <v>1</v>
      </c>
      <c r="J286" s="134" t="s">
        <v>1376</v>
      </c>
      <c r="K286" s="138" t="s">
        <v>6</v>
      </c>
      <c r="L286" s="140" t="s">
        <v>939</v>
      </c>
      <c r="M286" s="132" t="str">
        <f>VLOOKUP(L286,CódigosRetorno!$A$2:$B$2080,2,FALSE)</f>
        <v>La moneda debe ser la misma en todo el documento. Salvo las percepciones que sólo son en moneda nacional</v>
      </c>
      <c r="N286" s="131" t="s">
        <v>1080</v>
      </c>
      <c r="O286" s="222"/>
    </row>
    <row r="287" spans="1:15" s="332" customFormat="1" ht="24" x14ac:dyDescent="0.25">
      <c r="A287" s="222"/>
      <c r="B287" s="1010"/>
      <c r="C287" s="1011"/>
      <c r="D287" s="1010"/>
      <c r="E287" s="1010"/>
      <c r="F287" s="1001" t="s">
        <v>655</v>
      </c>
      <c r="G287" s="1014" t="s">
        <v>991</v>
      </c>
      <c r="H287" s="996" t="s">
        <v>3121</v>
      </c>
      <c r="I287" s="1001">
        <v>1</v>
      </c>
      <c r="J287" s="132" t="s">
        <v>599</v>
      </c>
      <c r="K287" s="124" t="s">
        <v>6</v>
      </c>
      <c r="L287" s="407" t="s">
        <v>1566</v>
      </c>
      <c r="M287" s="132" t="str">
        <f>VLOOKUP(L287,CódigosRetorno!$A$2:$B$2080,2,FALSE)</f>
        <v>El XML no contiene el tag o no existe información de código de tributo.</v>
      </c>
      <c r="N287" s="131" t="s">
        <v>9</v>
      </c>
      <c r="O287" s="222"/>
    </row>
    <row r="288" spans="1:15" s="332" customFormat="1" ht="24" x14ac:dyDescent="0.25">
      <c r="A288" s="222"/>
      <c r="B288" s="1010"/>
      <c r="C288" s="1011"/>
      <c r="D288" s="1010"/>
      <c r="E288" s="1010"/>
      <c r="F288" s="1010"/>
      <c r="G288" s="1015"/>
      <c r="H288" s="1011"/>
      <c r="I288" s="1010"/>
      <c r="J288" s="134" t="s">
        <v>1567</v>
      </c>
      <c r="K288" s="320" t="s">
        <v>6</v>
      </c>
      <c r="L288" s="382" t="s">
        <v>1568</v>
      </c>
      <c r="M288" s="132" t="str">
        <f>VLOOKUP(L288,CódigosRetorno!$A$2:$B$2080,2,FALSE)</f>
        <v>El dato ingresado como codigo de tributo global no corresponde al valor esperado.</v>
      </c>
      <c r="N288" s="131" t="s">
        <v>1436</v>
      </c>
      <c r="O288" s="222"/>
    </row>
    <row r="289" spans="1:15" s="332" customFormat="1" ht="24" x14ac:dyDescent="0.25">
      <c r="A289" s="222"/>
      <c r="B289" s="1010"/>
      <c r="C289" s="1011"/>
      <c r="D289" s="1010"/>
      <c r="E289" s="1010"/>
      <c r="F289" s="1010"/>
      <c r="G289" s="1015"/>
      <c r="H289" s="1011"/>
      <c r="I289" s="1010"/>
      <c r="J289" s="330" t="s">
        <v>1569</v>
      </c>
      <c r="K289" s="140" t="s">
        <v>6</v>
      </c>
      <c r="L289" s="140" t="s">
        <v>1570</v>
      </c>
      <c r="M289" s="132" t="str">
        <f>VLOOKUP(L289,CódigosRetorno!$A$2:$B$2080,2,FALSE)</f>
        <v>El código de tributo no debe repetirse a nivel de totales</v>
      </c>
      <c r="N289" s="121" t="s">
        <v>9</v>
      </c>
      <c r="O289" s="222"/>
    </row>
    <row r="290" spans="1:15" s="332" customFormat="1" ht="48" x14ac:dyDescent="0.25">
      <c r="A290" s="222"/>
      <c r="B290" s="1010"/>
      <c r="C290" s="1011"/>
      <c r="D290" s="1010"/>
      <c r="E290" s="1010"/>
      <c r="F290" s="1010"/>
      <c r="G290" s="1015"/>
      <c r="H290" s="1011"/>
      <c r="I290" s="1010"/>
      <c r="J290" s="132" t="s">
        <v>3122</v>
      </c>
      <c r="K290" s="138" t="s">
        <v>6</v>
      </c>
      <c r="L290" s="140" t="s">
        <v>2878</v>
      </c>
      <c r="M290" s="132" t="str">
        <f>VLOOKUP(L290,CódigosRetorno!$A$2:$B$2080,2,FALSE)</f>
        <v>El dato ingresado como codigo de tributo global es invalido para tipo de nota</v>
      </c>
      <c r="N290" s="121" t="s">
        <v>9</v>
      </c>
      <c r="O290" s="222"/>
    </row>
    <row r="291" spans="1:15" s="332" customFormat="1" ht="48" x14ac:dyDescent="0.25">
      <c r="A291" s="222"/>
      <c r="B291" s="1010"/>
      <c r="C291" s="1011"/>
      <c r="D291" s="1010"/>
      <c r="E291" s="1010"/>
      <c r="F291" s="1002"/>
      <c r="G291" s="1018"/>
      <c r="H291" s="997"/>
      <c r="I291" s="1002"/>
      <c r="J291" s="132" t="s">
        <v>3123</v>
      </c>
      <c r="K291" s="138" t="s">
        <v>6</v>
      </c>
      <c r="L291" s="140" t="s">
        <v>2878</v>
      </c>
      <c r="M291" s="132" t="str">
        <f>VLOOKUP(L291,CódigosRetorno!$A$2:$B$2080,2,FALSE)</f>
        <v>El dato ingresado como codigo de tributo global es invalido para tipo de nota</v>
      </c>
      <c r="N291" s="121" t="s">
        <v>9</v>
      </c>
      <c r="O291" s="222"/>
    </row>
    <row r="292" spans="1:15" s="332" customFormat="1" ht="24" x14ac:dyDescent="0.25">
      <c r="A292" s="222"/>
      <c r="B292" s="1010"/>
      <c r="C292" s="1011"/>
      <c r="D292" s="1010"/>
      <c r="E292" s="1010"/>
      <c r="F292" s="1000"/>
      <c r="G292" s="131" t="s">
        <v>1443</v>
      </c>
      <c r="H292" s="132" t="s">
        <v>1113</v>
      </c>
      <c r="I292" s="131" t="s">
        <v>2411</v>
      </c>
      <c r="J292" s="132" t="s">
        <v>1444</v>
      </c>
      <c r="K292" s="124" t="s">
        <v>203</v>
      </c>
      <c r="L292" s="138" t="s">
        <v>1115</v>
      </c>
      <c r="M292" s="132" t="str">
        <f>VLOOKUP(L292,CódigosRetorno!$A$2:$B$2080,2,FALSE)</f>
        <v>El dato ingresado como atributo @schemeName es incorrecto.</v>
      </c>
      <c r="N292" s="141" t="s">
        <v>9</v>
      </c>
      <c r="O292" s="222"/>
    </row>
    <row r="293" spans="1:15" s="332" customFormat="1" ht="24" x14ac:dyDescent="0.25">
      <c r="A293" s="222"/>
      <c r="B293" s="1010"/>
      <c r="C293" s="1011"/>
      <c r="D293" s="1010"/>
      <c r="E293" s="1010"/>
      <c r="F293" s="1000"/>
      <c r="G293" s="131" t="s">
        <v>1045</v>
      </c>
      <c r="H293" s="132" t="s">
        <v>1046</v>
      </c>
      <c r="I293" s="131" t="s">
        <v>2411</v>
      </c>
      <c r="J293" s="132" t="s">
        <v>1047</v>
      </c>
      <c r="K293" s="124" t="s">
        <v>203</v>
      </c>
      <c r="L293" s="138" t="s">
        <v>1048</v>
      </c>
      <c r="M293" s="132" t="str">
        <f>VLOOKUP(L293,CódigosRetorno!$A$2:$B$2080,2,FALSE)</f>
        <v>El dato ingresado como atributo @schemeAgencyName es incorrecto.</v>
      </c>
      <c r="N293" s="141" t="s">
        <v>9</v>
      </c>
      <c r="O293" s="222"/>
    </row>
    <row r="294" spans="1:15" s="332" customFormat="1" ht="48" x14ac:dyDescent="0.25">
      <c r="A294" s="222"/>
      <c r="B294" s="1010"/>
      <c r="C294" s="1011"/>
      <c r="D294" s="1010"/>
      <c r="E294" s="1010"/>
      <c r="F294" s="1000"/>
      <c r="G294" s="131" t="s">
        <v>1472</v>
      </c>
      <c r="H294" s="91" t="s">
        <v>1117</v>
      </c>
      <c r="I294" s="131" t="s">
        <v>2411</v>
      </c>
      <c r="J294" s="132" t="s">
        <v>1446</v>
      </c>
      <c r="K294" s="138" t="s">
        <v>203</v>
      </c>
      <c r="L294" s="140" t="s">
        <v>1119</v>
      </c>
      <c r="M294" s="132" t="str">
        <f>VLOOKUP(L294,CódigosRetorno!$A$2:$B$2080,2,FALSE)</f>
        <v>El dato ingresado como atributo @schemeURI es incorrecto.</v>
      </c>
      <c r="N294" s="141" t="s">
        <v>9</v>
      </c>
      <c r="O294" s="222"/>
    </row>
    <row r="295" spans="1:15" s="332" customFormat="1" ht="24" x14ac:dyDescent="0.25">
      <c r="A295" s="222"/>
      <c r="B295" s="1010"/>
      <c r="C295" s="1011"/>
      <c r="D295" s="1010"/>
      <c r="E295" s="1010"/>
      <c r="F295" s="1001" t="s">
        <v>1447</v>
      </c>
      <c r="G295" s="1014" t="s">
        <v>991</v>
      </c>
      <c r="H295" s="1012" t="s">
        <v>3124</v>
      </c>
      <c r="I295" s="1001">
        <v>1</v>
      </c>
      <c r="J295" s="132" t="s">
        <v>599</v>
      </c>
      <c r="K295" s="138" t="s">
        <v>6</v>
      </c>
      <c r="L295" s="140" t="s">
        <v>1574</v>
      </c>
      <c r="M295" s="132" t="str">
        <f>VLOOKUP(L295,CódigosRetorno!$A$2:$B$2080,2,FALSE)</f>
        <v>El XML no contiene el tag TaxScheme Name de impuestos globales</v>
      </c>
      <c r="N295" s="131" t="s">
        <v>9</v>
      </c>
      <c r="O295" s="222"/>
    </row>
    <row r="296" spans="1:15" s="332" customFormat="1" ht="24" x14ac:dyDescent="0.25">
      <c r="A296" s="222"/>
      <c r="B296" s="1010"/>
      <c r="C296" s="1011"/>
      <c r="D296" s="1010"/>
      <c r="E296" s="1010"/>
      <c r="F296" s="1010"/>
      <c r="G296" s="1015"/>
      <c r="H296" s="1021"/>
      <c r="I296" s="1010"/>
      <c r="J296" s="134" t="s">
        <v>1575</v>
      </c>
      <c r="K296" s="138" t="s">
        <v>6</v>
      </c>
      <c r="L296" s="140" t="s">
        <v>1576</v>
      </c>
      <c r="M296" s="132" t="str">
        <f>VLOOKUP(L296,CódigosRetorno!$A$2:$B$2080,2,FALSE)</f>
        <v>El valor del tag nombre del tributo no corresponde al esperado.</v>
      </c>
      <c r="N296" s="131" t="s">
        <v>1436</v>
      </c>
      <c r="O296" s="222"/>
    </row>
    <row r="297" spans="1:15" s="332" customFormat="1" ht="24" x14ac:dyDescent="0.25">
      <c r="A297" s="222"/>
      <c r="B297" s="1010"/>
      <c r="C297" s="1011"/>
      <c r="D297" s="1010"/>
      <c r="E297" s="1010"/>
      <c r="F297" s="1001" t="s">
        <v>141</v>
      </c>
      <c r="G297" s="1014"/>
      <c r="H297" s="1012" t="s">
        <v>3125</v>
      </c>
      <c r="I297" s="1010">
        <v>1</v>
      </c>
      <c r="J297" s="132" t="s">
        <v>599</v>
      </c>
      <c r="K297" s="138" t="s">
        <v>6</v>
      </c>
      <c r="L297" s="140" t="s">
        <v>1578</v>
      </c>
      <c r="M297" s="132" t="str">
        <f>VLOOKUP(L297,CódigosRetorno!$A$2:$B$2080,2,FALSE)</f>
        <v>El XML no contiene el tag código de tributo internacional de impuestos globales</v>
      </c>
      <c r="N297" s="131" t="s">
        <v>9</v>
      </c>
      <c r="O297" s="222"/>
    </row>
    <row r="298" spans="1:15" s="332" customFormat="1" ht="36" x14ac:dyDescent="0.25">
      <c r="A298" s="222"/>
      <c r="B298" s="1010"/>
      <c r="C298" s="1011"/>
      <c r="D298" s="1010"/>
      <c r="E298" s="1002"/>
      <c r="F298" s="1010"/>
      <c r="G298" s="1015"/>
      <c r="H298" s="1021"/>
      <c r="I298" s="1010"/>
      <c r="J298" s="134" t="s">
        <v>1579</v>
      </c>
      <c r="K298" s="138" t="s">
        <v>6</v>
      </c>
      <c r="L298" s="140" t="s">
        <v>1580</v>
      </c>
      <c r="M298" s="132" t="str">
        <f>VLOOKUP(L298,CódigosRetorno!$A$2:$B$2080,2,FALSE)</f>
        <v>El valor del tag codigo de tributo internacional no corresponde al esperado.</v>
      </c>
      <c r="N298" s="131" t="s">
        <v>1436</v>
      </c>
      <c r="O298" s="222"/>
    </row>
    <row r="299" spans="1:15" s="332" customFormat="1" ht="36" x14ac:dyDescent="0.25">
      <c r="A299" s="222"/>
      <c r="B299" s="1001">
        <v>40</v>
      </c>
      <c r="C299" s="996" t="s">
        <v>2882</v>
      </c>
      <c r="D299" s="1001" t="s">
        <v>60</v>
      </c>
      <c r="E299" s="1001" t="s">
        <v>179</v>
      </c>
      <c r="F299" s="1001" t="s">
        <v>295</v>
      </c>
      <c r="G299" s="1014" t="s">
        <v>1496</v>
      </c>
      <c r="H299" s="996" t="s">
        <v>3119</v>
      </c>
      <c r="I299" s="1001">
        <v>1</v>
      </c>
      <c r="J299" s="132" t="s">
        <v>946</v>
      </c>
      <c r="K299" s="38" t="s">
        <v>6</v>
      </c>
      <c r="L299" s="138" t="s">
        <v>1545</v>
      </c>
      <c r="M299" s="132" t="str">
        <f>VLOOKUP(L299,CódigosRetorno!$A$2:$B$2080,2,FALSE)</f>
        <v>El dato ingresado en el total valor de venta globales no cumple con el formato establecido</v>
      </c>
      <c r="N299" s="131" t="s">
        <v>9</v>
      </c>
      <c r="O299" s="222"/>
    </row>
    <row r="300" spans="1:15" s="332" customFormat="1" ht="96" x14ac:dyDescent="0.25">
      <c r="A300" s="222"/>
      <c r="B300" s="1010"/>
      <c r="C300" s="1011"/>
      <c r="D300" s="1010"/>
      <c r="E300" s="1010"/>
      <c r="F300" s="1010"/>
      <c r="G300" s="1015"/>
      <c r="H300" s="1011"/>
      <c r="I300" s="1010"/>
      <c r="J300" s="132" t="s">
        <v>3126</v>
      </c>
      <c r="K300" s="562" t="s">
        <v>6</v>
      </c>
      <c r="L300" s="562" t="s">
        <v>1585</v>
      </c>
      <c r="M300" s="132" t="str">
        <f>VLOOKUP(L300,CódigosRetorno!$A$2:$B$2080,2,FALSE)</f>
        <v>La sumatoria del total valor de venta - operaciones gratuitas de línea no corresponden al total</v>
      </c>
      <c r="N300" s="131" t="s">
        <v>9</v>
      </c>
      <c r="O300" s="222"/>
    </row>
    <row r="301" spans="1:15" s="332" customFormat="1" ht="108" x14ac:dyDescent="0.25">
      <c r="A301" s="222"/>
      <c r="B301" s="1010"/>
      <c r="C301" s="1011"/>
      <c r="D301" s="1010"/>
      <c r="E301" s="1010"/>
      <c r="F301" s="1010"/>
      <c r="G301" s="1015"/>
      <c r="H301" s="1011"/>
      <c r="I301" s="1010"/>
      <c r="J301" s="132" t="s">
        <v>2884</v>
      </c>
      <c r="K301" s="38" t="s">
        <v>203</v>
      </c>
      <c r="L301" s="138" t="s">
        <v>2502</v>
      </c>
      <c r="M301" s="132" t="str">
        <f>VLOOKUP(L301,CódigosRetorno!$A$2:$B$2080,2,FALSE)</f>
        <v>La sumatoria del total valor de venta - operaciones gratuitas de línea no corresponden al total</v>
      </c>
      <c r="N301" s="131" t="s">
        <v>9</v>
      </c>
      <c r="O301" s="222"/>
    </row>
    <row r="302" spans="1:15" s="332" customFormat="1" ht="60" x14ac:dyDescent="0.25">
      <c r="A302" s="222"/>
      <c r="B302" s="1010"/>
      <c r="C302" s="1011"/>
      <c r="D302" s="1010"/>
      <c r="E302" s="1010"/>
      <c r="F302" s="1010"/>
      <c r="G302" s="1015"/>
      <c r="H302" s="1011"/>
      <c r="I302" s="1010"/>
      <c r="J302" s="132" t="s">
        <v>2503</v>
      </c>
      <c r="K302" s="138" t="s">
        <v>6</v>
      </c>
      <c r="L302" s="140" t="s">
        <v>1587</v>
      </c>
      <c r="M302" s="132" t="str">
        <f>VLOOKUP(L302,CódigosRetorno!$A$2:$B$2080,2,FALSE)</f>
        <v>Operacion gratuita,  debe consignar Total valor venta - operaciones gratuitas  mayor a cero</v>
      </c>
      <c r="N302" s="131" t="s">
        <v>9</v>
      </c>
      <c r="O302" s="222"/>
    </row>
    <row r="303" spans="1:15" s="332" customFormat="1" ht="36" x14ac:dyDescent="0.25">
      <c r="A303" s="222"/>
      <c r="B303" s="1010"/>
      <c r="C303" s="1011"/>
      <c r="D303" s="1010"/>
      <c r="E303" s="1010"/>
      <c r="F303" s="125" t="s">
        <v>141</v>
      </c>
      <c r="G303" s="124" t="s">
        <v>303</v>
      </c>
      <c r="H303" s="91" t="s">
        <v>1353</v>
      </c>
      <c r="I303" s="131">
        <v>1</v>
      </c>
      <c r="J303" s="134" t="s">
        <v>1376</v>
      </c>
      <c r="K303" s="138" t="s">
        <v>6</v>
      </c>
      <c r="L303" s="140" t="s">
        <v>939</v>
      </c>
      <c r="M303" s="132" t="str">
        <f>VLOOKUP(L303,CódigosRetorno!$A$2:$B$2080,2,FALSE)</f>
        <v>La moneda debe ser la misma en todo el documento. Salvo las percepciones que sólo son en moneda nacional</v>
      </c>
      <c r="N303" s="131" t="s">
        <v>1080</v>
      </c>
      <c r="O303" s="222"/>
    </row>
    <row r="304" spans="1:15" s="332" customFormat="1" ht="24" customHeight="1" x14ac:dyDescent="0.25">
      <c r="A304" s="222"/>
      <c r="B304" s="1010"/>
      <c r="C304" s="1011"/>
      <c r="D304" s="1010"/>
      <c r="E304" s="1010"/>
      <c r="F304" s="1001" t="s">
        <v>295</v>
      </c>
      <c r="G304" s="1014" t="s">
        <v>296</v>
      </c>
      <c r="H304" s="996" t="s">
        <v>3127</v>
      </c>
      <c r="I304" s="1001">
        <v>1</v>
      </c>
      <c r="J304" s="132" t="s">
        <v>946</v>
      </c>
      <c r="K304" s="138" t="s">
        <v>6</v>
      </c>
      <c r="L304" s="140" t="s">
        <v>983</v>
      </c>
      <c r="M304" s="132" t="str">
        <f>VLOOKUP(L304,CódigosRetorno!$A$2:$B$2080,2,FALSE)</f>
        <v>El dato ingresado en TaxAmount no cumple con el formato establecido</v>
      </c>
      <c r="N304" s="141" t="s">
        <v>9</v>
      </c>
      <c r="O304" s="222"/>
    </row>
    <row r="305" spans="1:15" s="332" customFormat="1" ht="96" x14ac:dyDescent="0.25">
      <c r="A305" s="222"/>
      <c r="B305" s="1010"/>
      <c r="C305" s="1011"/>
      <c r="D305" s="1010"/>
      <c r="E305" s="1010"/>
      <c r="F305" s="1010"/>
      <c r="G305" s="1015"/>
      <c r="H305" s="1011"/>
      <c r="I305" s="1010"/>
      <c r="J305" s="132" t="s">
        <v>3128</v>
      </c>
      <c r="K305" s="562" t="s">
        <v>6</v>
      </c>
      <c r="L305" s="562" t="s">
        <v>1592</v>
      </c>
      <c r="M305" s="132" t="str">
        <f>VLOOKUP(L305,CódigosRetorno!$A$2:$B$2080,2,FALSE)</f>
        <v>La sumatoria de los IGV de operaciones gratuitas de la línea (codigo tributo 9996) no corresponden al total</v>
      </c>
      <c r="N305" s="141" t="s">
        <v>9</v>
      </c>
      <c r="O305" s="222"/>
    </row>
    <row r="306" spans="1:15" s="332" customFormat="1" ht="96" x14ac:dyDescent="0.25">
      <c r="A306" s="222"/>
      <c r="B306" s="1010"/>
      <c r="C306" s="1011"/>
      <c r="D306" s="1010"/>
      <c r="E306" s="1010"/>
      <c r="F306" s="1002"/>
      <c r="G306" s="1018"/>
      <c r="H306" s="997"/>
      <c r="I306" s="126"/>
      <c r="J306" s="132" t="s">
        <v>3129</v>
      </c>
      <c r="K306" s="138" t="s">
        <v>203</v>
      </c>
      <c r="L306" s="140" t="s">
        <v>2506</v>
      </c>
      <c r="M306" s="132" t="str">
        <f>VLOOKUP(L306,CódigosRetorno!$A$2:$B$2080,2,FALSE)</f>
        <v>La sumatoria de los IGV de operaciones gratuitas de la línea (codigo tributo 9996) no corresponden al total</v>
      </c>
      <c r="N306" s="141" t="s">
        <v>9</v>
      </c>
      <c r="O306" s="222"/>
    </row>
    <row r="307" spans="1:15" s="332" customFormat="1" ht="36" x14ac:dyDescent="0.25">
      <c r="A307" s="222"/>
      <c r="B307" s="1010"/>
      <c r="C307" s="1011"/>
      <c r="D307" s="1010"/>
      <c r="E307" s="1010"/>
      <c r="F307" s="125" t="s">
        <v>141</v>
      </c>
      <c r="G307" s="124" t="s">
        <v>303</v>
      </c>
      <c r="H307" s="91" t="s">
        <v>1353</v>
      </c>
      <c r="I307" s="131">
        <v>1</v>
      </c>
      <c r="J307" s="134" t="s">
        <v>1376</v>
      </c>
      <c r="K307" s="138" t="s">
        <v>6</v>
      </c>
      <c r="L307" s="140" t="s">
        <v>939</v>
      </c>
      <c r="M307" s="132" t="str">
        <f>VLOOKUP(L307,CódigosRetorno!$A$2:$B$2080,2,FALSE)</f>
        <v>La moneda debe ser la misma en todo el documento. Salvo las percepciones que sólo son en moneda nacional</v>
      </c>
      <c r="N307" s="131" t="s">
        <v>1080</v>
      </c>
      <c r="O307" s="222"/>
    </row>
    <row r="308" spans="1:15" s="332" customFormat="1" ht="24" x14ac:dyDescent="0.25">
      <c r="A308" s="222"/>
      <c r="B308" s="1010"/>
      <c r="C308" s="1011"/>
      <c r="D308" s="1010"/>
      <c r="E308" s="1010"/>
      <c r="F308" s="1001" t="s">
        <v>655</v>
      </c>
      <c r="G308" s="1014" t="s">
        <v>991</v>
      </c>
      <c r="H308" s="996" t="s">
        <v>3121</v>
      </c>
      <c r="I308" s="1001">
        <v>1</v>
      </c>
      <c r="J308" s="132" t="s">
        <v>599</v>
      </c>
      <c r="K308" s="124" t="s">
        <v>6</v>
      </c>
      <c r="L308" s="407" t="s">
        <v>1566</v>
      </c>
      <c r="M308" s="132" t="str">
        <f>VLOOKUP(L308,CódigosRetorno!$A$2:$B$2080,2,FALSE)</f>
        <v>El XML no contiene el tag o no existe información de código de tributo.</v>
      </c>
      <c r="N308" s="131" t="s">
        <v>9</v>
      </c>
      <c r="O308" s="222"/>
    </row>
    <row r="309" spans="1:15" s="332" customFormat="1" ht="24" x14ac:dyDescent="0.25">
      <c r="A309" s="222"/>
      <c r="B309" s="1010"/>
      <c r="C309" s="1011"/>
      <c r="D309" s="1010"/>
      <c r="E309" s="1010"/>
      <c r="F309" s="1010"/>
      <c r="G309" s="1015"/>
      <c r="H309" s="1011"/>
      <c r="I309" s="1010"/>
      <c r="J309" s="134" t="s">
        <v>1567</v>
      </c>
      <c r="K309" s="320" t="s">
        <v>6</v>
      </c>
      <c r="L309" s="382" t="s">
        <v>1568</v>
      </c>
      <c r="M309" s="132" t="str">
        <f>VLOOKUP(L309,CódigosRetorno!$A$2:$B$2080,2,FALSE)</f>
        <v>El dato ingresado como codigo de tributo global no corresponde al valor esperado.</v>
      </c>
      <c r="N309" s="131" t="s">
        <v>1436</v>
      </c>
      <c r="O309" s="222"/>
    </row>
    <row r="310" spans="1:15" s="332" customFormat="1" ht="24" x14ac:dyDescent="0.25">
      <c r="A310" s="222"/>
      <c r="B310" s="1010"/>
      <c r="C310" s="1011"/>
      <c r="D310" s="1010"/>
      <c r="E310" s="1010"/>
      <c r="F310" s="1010"/>
      <c r="G310" s="1015"/>
      <c r="H310" s="1011"/>
      <c r="I310" s="1010"/>
      <c r="J310" s="330" t="s">
        <v>1569</v>
      </c>
      <c r="K310" s="140" t="s">
        <v>6</v>
      </c>
      <c r="L310" s="140" t="s">
        <v>1570</v>
      </c>
      <c r="M310" s="132" t="str">
        <f>VLOOKUP(L310,CódigosRetorno!$A$2:$B$2080,2,FALSE)</f>
        <v>El código de tributo no debe repetirse a nivel de totales</v>
      </c>
      <c r="N310" s="121" t="s">
        <v>9</v>
      </c>
      <c r="O310" s="222"/>
    </row>
    <row r="311" spans="1:15" s="332" customFormat="1" ht="24" x14ac:dyDescent="0.25">
      <c r="A311" s="222"/>
      <c r="B311" s="1010"/>
      <c r="C311" s="1011"/>
      <c r="D311" s="1010"/>
      <c r="E311" s="1010"/>
      <c r="F311" s="1001"/>
      <c r="G311" s="131" t="s">
        <v>1443</v>
      </c>
      <c r="H311" s="132" t="s">
        <v>1113</v>
      </c>
      <c r="I311" s="131" t="s">
        <v>2411</v>
      </c>
      <c r="J311" s="132" t="s">
        <v>1444</v>
      </c>
      <c r="K311" s="124" t="s">
        <v>203</v>
      </c>
      <c r="L311" s="138" t="s">
        <v>1115</v>
      </c>
      <c r="M311" s="132" t="str">
        <f>VLOOKUP(L311,CódigosRetorno!$A$2:$B$2080,2,FALSE)</f>
        <v>El dato ingresado como atributo @schemeName es incorrecto.</v>
      </c>
      <c r="N311" s="141" t="s">
        <v>9</v>
      </c>
      <c r="O311" s="222"/>
    </row>
    <row r="312" spans="1:15" s="332" customFormat="1" ht="24" x14ac:dyDescent="0.25">
      <c r="A312" s="222"/>
      <c r="B312" s="1010"/>
      <c r="C312" s="1011"/>
      <c r="D312" s="1010"/>
      <c r="E312" s="1010"/>
      <c r="F312" s="1010"/>
      <c r="G312" s="131" t="s">
        <v>1045</v>
      </c>
      <c r="H312" s="132" t="s">
        <v>1046</v>
      </c>
      <c r="I312" s="131" t="s">
        <v>2411</v>
      </c>
      <c r="J312" s="132" t="s">
        <v>1047</v>
      </c>
      <c r="K312" s="124" t="s">
        <v>203</v>
      </c>
      <c r="L312" s="138" t="s">
        <v>1048</v>
      </c>
      <c r="M312" s="132" t="str">
        <f>VLOOKUP(L312,CódigosRetorno!$A$2:$B$2080,2,FALSE)</f>
        <v>El dato ingresado como atributo @schemeAgencyName es incorrecto.</v>
      </c>
      <c r="N312" s="141" t="s">
        <v>9</v>
      </c>
      <c r="O312" s="222"/>
    </row>
    <row r="313" spans="1:15" s="332" customFormat="1" ht="48" x14ac:dyDescent="0.25">
      <c r="A313" s="222"/>
      <c r="B313" s="1010"/>
      <c r="C313" s="1011"/>
      <c r="D313" s="1010"/>
      <c r="E313" s="1010"/>
      <c r="F313" s="1002"/>
      <c r="G313" s="131" t="s">
        <v>1472</v>
      </c>
      <c r="H313" s="91" t="s">
        <v>1117</v>
      </c>
      <c r="I313" s="131" t="s">
        <v>2411</v>
      </c>
      <c r="J313" s="132" t="s">
        <v>1446</v>
      </c>
      <c r="K313" s="138" t="s">
        <v>203</v>
      </c>
      <c r="L313" s="140" t="s">
        <v>1119</v>
      </c>
      <c r="M313" s="132" t="str">
        <f>VLOOKUP(L313,CódigosRetorno!$A$2:$B$2080,2,FALSE)</f>
        <v>El dato ingresado como atributo @schemeURI es incorrecto.</v>
      </c>
      <c r="N313" s="141" t="s">
        <v>9</v>
      </c>
      <c r="O313" s="222"/>
    </row>
    <row r="314" spans="1:15" s="332" customFormat="1" ht="24" x14ac:dyDescent="0.25">
      <c r="A314" s="222"/>
      <c r="B314" s="1010"/>
      <c r="C314" s="1011"/>
      <c r="D314" s="1010"/>
      <c r="E314" s="1010"/>
      <c r="F314" s="1001" t="s">
        <v>1447</v>
      </c>
      <c r="G314" s="1014" t="s">
        <v>991</v>
      </c>
      <c r="H314" s="1012" t="s">
        <v>3124</v>
      </c>
      <c r="I314" s="1001">
        <v>1</v>
      </c>
      <c r="J314" s="132" t="s">
        <v>599</v>
      </c>
      <c r="K314" s="138" t="s">
        <v>6</v>
      </c>
      <c r="L314" s="140" t="s">
        <v>1574</v>
      </c>
      <c r="M314" s="132" t="str">
        <f>VLOOKUP(L314,CódigosRetorno!$A$2:$B$2080,2,FALSE)</f>
        <v>El XML no contiene el tag TaxScheme Name de impuestos globales</v>
      </c>
      <c r="N314" s="131" t="s">
        <v>9</v>
      </c>
      <c r="O314" s="222"/>
    </row>
    <row r="315" spans="1:15" s="332" customFormat="1" ht="24" x14ac:dyDescent="0.25">
      <c r="A315" s="222"/>
      <c r="B315" s="1010"/>
      <c r="C315" s="1011"/>
      <c r="D315" s="1010"/>
      <c r="E315" s="1010"/>
      <c r="F315" s="1010"/>
      <c r="G315" s="1015"/>
      <c r="H315" s="1021"/>
      <c r="I315" s="1010"/>
      <c r="J315" s="134" t="s">
        <v>1575</v>
      </c>
      <c r="K315" s="138" t="s">
        <v>6</v>
      </c>
      <c r="L315" s="140" t="s">
        <v>1576</v>
      </c>
      <c r="M315" s="132" t="str">
        <f>VLOOKUP(L315,CódigosRetorno!$A$2:$B$2080,2,FALSE)</f>
        <v>El valor del tag nombre del tributo no corresponde al esperado.</v>
      </c>
      <c r="N315" s="131" t="s">
        <v>1436</v>
      </c>
      <c r="O315" s="222"/>
    </row>
    <row r="316" spans="1:15" s="332" customFormat="1" ht="24" x14ac:dyDescent="0.25">
      <c r="A316" s="222"/>
      <c r="B316" s="1010"/>
      <c r="C316" s="1011"/>
      <c r="D316" s="1010"/>
      <c r="E316" s="1010"/>
      <c r="F316" s="1001" t="s">
        <v>141</v>
      </c>
      <c r="G316" s="1014" t="s">
        <v>991</v>
      </c>
      <c r="H316" s="1012" t="s">
        <v>3125</v>
      </c>
      <c r="I316" s="1010">
        <v>1</v>
      </c>
      <c r="J316" s="132" t="s">
        <v>599</v>
      </c>
      <c r="K316" s="138" t="s">
        <v>6</v>
      </c>
      <c r="L316" s="140" t="s">
        <v>1578</v>
      </c>
      <c r="M316" s="132" t="str">
        <f>VLOOKUP(L316,CódigosRetorno!$A$2:$B$2080,2,FALSE)</f>
        <v>El XML no contiene el tag código de tributo internacional de impuestos globales</v>
      </c>
      <c r="N316" s="131" t="s">
        <v>9</v>
      </c>
      <c r="O316" s="222"/>
    </row>
    <row r="317" spans="1:15" s="332" customFormat="1" ht="36" x14ac:dyDescent="0.25">
      <c r="A317" s="222"/>
      <c r="B317" s="1010"/>
      <c r="C317" s="1011"/>
      <c r="D317" s="1010"/>
      <c r="E317" s="1010"/>
      <c r="F317" s="1010"/>
      <c r="G317" s="1015"/>
      <c r="H317" s="1021"/>
      <c r="I317" s="1010"/>
      <c r="J317" s="134" t="s">
        <v>1579</v>
      </c>
      <c r="K317" s="138" t="s">
        <v>6</v>
      </c>
      <c r="L317" s="140" t="s">
        <v>1580</v>
      </c>
      <c r="M317" s="132" t="str">
        <f>VLOOKUP(L317,CódigosRetorno!$A$2:$B$2080,2,FALSE)</f>
        <v>El valor del tag codigo de tributo internacional no corresponde al esperado.</v>
      </c>
      <c r="N317" s="131" t="s">
        <v>1436</v>
      </c>
      <c r="O317" s="222"/>
    </row>
    <row r="318" spans="1:15" s="332" customFormat="1" ht="24" customHeight="1" x14ac:dyDescent="0.25">
      <c r="A318" s="222"/>
      <c r="B318" s="1001">
        <f>B299+1</f>
        <v>41</v>
      </c>
      <c r="C318" s="996" t="s">
        <v>2508</v>
      </c>
      <c r="D318" s="1014" t="s">
        <v>60</v>
      </c>
      <c r="E318" s="1001" t="s">
        <v>179</v>
      </c>
      <c r="F318" s="1001" t="s">
        <v>295</v>
      </c>
      <c r="G318" s="1014" t="s">
        <v>1496</v>
      </c>
      <c r="H318" s="996" t="s">
        <v>3130</v>
      </c>
      <c r="I318" s="1001">
        <v>1</v>
      </c>
      <c r="J318" s="134" t="s">
        <v>1409</v>
      </c>
      <c r="K318" s="138" t="s">
        <v>6</v>
      </c>
      <c r="L318" s="140" t="s">
        <v>1544</v>
      </c>
      <c r="M318" s="132" t="str">
        <f>VLOOKUP(L318,CódigosRetorno!$A$2:$B$2080,2,FALSE)</f>
        <v>El XML no contiene el tag o no existe información de total valor de venta globales</v>
      </c>
      <c r="N318" s="141" t="s">
        <v>9</v>
      </c>
      <c r="O318" s="222"/>
    </row>
    <row r="319" spans="1:15" s="332" customFormat="1" ht="36" x14ac:dyDescent="0.25">
      <c r="A319" s="222"/>
      <c r="B319" s="1010"/>
      <c r="C319" s="1011"/>
      <c r="D319" s="1015"/>
      <c r="E319" s="1010"/>
      <c r="F319" s="1010"/>
      <c r="G319" s="1015"/>
      <c r="H319" s="1011"/>
      <c r="I319" s="1010"/>
      <c r="J319" s="132" t="s">
        <v>946</v>
      </c>
      <c r="K319" s="38" t="s">
        <v>6</v>
      </c>
      <c r="L319" s="138" t="s">
        <v>1545</v>
      </c>
      <c r="M319" s="132" t="str">
        <f>VLOOKUP(L319,CódigosRetorno!$A$2:$B$2080,2,FALSE)</f>
        <v>El dato ingresado en el total valor de venta globales no cumple con el formato establecido</v>
      </c>
      <c r="N319" s="141" t="s">
        <v>9</v>
      </c>
      <c r="O319" s="222"/>
    </row>
    <row r="320" spans="1:15" s="332" customFormat="1" ht="108" x14ac:dyDescent="0.25">
      <c r="A320" s="222"/>
      <c r="B320" s="1010"/>
      <c r="C320" s="1011"/>
      <c r="D320" s="1015"/>
      <c r="E320" s="1010"/>
      <c r="F320" s="1010"/>
      <c r="G320" s="1015"/>
      <c r="H320" s="1011"/>
      <c r="I320" s="1010"/>
      <c r="J320" s="132" t="s">
        <v>3131</v>
      </c>
      <c r="K320" s="562" t="s">
        <v>6</v>
      </c>
      <c r="L320" s="562" t="s">
        <v>1597</v>
      </c>
      <c r="M320" s="132" t="str">
        <f>VLOOKUP(L320,CódigosRetorno!$A$2:$B$2080,2,FALSE)</f>
        <v>La sumatoria del total valor de venta - operaciones gravadas de línea no corresponden al total</v>
      </c>
      <c r="N320" s="141" t="s">
        <v>9</v>
      </c>
      <c r="O320" s="222"/>
    </row>
    <row r="321" spans="1:15" s="332" customFormat="1" ht="108" x14ac:dyDescent="0.25">
      <c r="A321" s="222"/>
      <c r="B321" s="1010"/>
      <c r="C321" s="1011"/>
      <c r="D321" s="1015"/>
      <c r="E321" s="1010"/>
      <c r="F321" s="1010"/>
      <c r="G321" s="1015"/>
      <c r="H321" s="1011"/>
      <c r="I321" s="1010"/>
      <c r="J321" s="132" t="s">
        <v>3132</v>
      </c>
      <c r="K321" s="138" t="s">
        <v>203</v>
      </c>
      <c r="L321" s="138" t="s">
        <v>2509</v>
      </c>
      <c r="M321" s="132" t="str">
        <f>VLOOKUP(L321,CódigosRetorno!$A$2:$B$2080,2,FALSE)</f>
        <v>La sumatoria del total valor de venta - operaciones gravadas de línea no corresponden al total</v>
      </c>
      <c r="N321" s="141" t="s">
        <v>9</v>
      </c>
      <c r="O321" s="222"/>
    </row>
    <row r="322" spans="1:15" s="332" customFormat="1" ht="108" x14ac:dyDescent="0.25">
      <c r="A322" s="222"/>
      <c r="B322" s="1010"/>
      <c r="C322" s="1011"/>
      <c r="D322" s="1015"/>
      <c r="E322" s="1010"/>
      <c r="F322" s="1010"/>
      <c r="G322" s="1015"/>
      <c r="H322" s="1011"/>
      <c r="I322" s="1002"/>
      <c r="J322" s="132" t="s">
        <v>3133</v>
      </c>
      <c r="K322" s="564" t="s">
        <v>6</v>
      </c>
      <c r="L322" s="562" t="s">
        <v>1599</v>
      </c>
      <c r="M322" s="132" t="str">
        <f>VLOOKUP(L322,CódigosRetorno!$A$2:$B$2080,2,FALSE)</f>
        <v>La sumatoria del total valor de venta - IVAP de línea no corresponden al total</v>
      </c>
      <c r="N322" s="141" t="s">
        <v>9</v>
      </c>
      <c r="O322" s="222"/>
    </row>
    <row r="323" spans="1:15" s="332" customFormat="1" ht="108" x14ac:dyDescent="0.25">
      <c r="A323" s="222"/>
      <c r="B323" s="1010"/>
      <c r="C323" s="1011"/>
      <c r="D323" s="1015"/>
      <c r="E323" s="1010"/>
      <c r="F323" s="1010"/>
      <c r="G323" s="1015"/>
      <c r="H323" s="1011"/>
      <c r="I323" s="127"/>
      <c r="J323" s="132" t="s">
        <v>3134</v>
      </c>
      <c r="K323" s="124" t="s">
        <v>203</v>
      </c>
      <c r="L323" s="140" t="s">
        <v>2510</v>
      </c>
      <c r="M323" s="132" t="str">
        <f>VLOOKUP(L323,CódigosRetorno!$A$2:$B$2080,2,FALSE)</f>
        <v>La sumatoria del total valor de venta - IVAP de línea no corresponden al total</v>
      </c>
      <c r="N323" s="141" t="s">
        <v>9</v>
      </c>
      <c r="O323" s="222"/>
    </row>
    <row r="324" spans="1:15" s="332" customFormat="1" ht="36" x14ac:dyDescent="0.25">
      <c r="A324" s="222"/>
      <c r="B324" s="1010"/>
      <c r="C324" s="1011"/>
      <c r="D324" s="1015"/>
      <c r="E324" s="1010"/>
      <c r="F324" s="1002"/>
      <c r="G324" s="1018"/>
      <c r="H324" s="997"/>
      <c r="I324" s="127"/>
      <c r="J324" s="651" t="s">
        <v>8336</v>
      </c>
      <c r="K324" s="660" t="s">
        <v>6</v>
      </c>
      <c r="L324" s="655" t="s">
        <v>8334</v>
      </c>
      <c r="M324" s="651" t="str">
        <f>VLOOKUP(L324,CódigosRetorno!$A$2:$B$2080,2,FALSE)</f>
        <v>Las penalidades son operaciones inafectas del IGV</v>
      </c>
      <c r="N324" s="141" t="s">
        <v>9</v>
      </c>
      <c r="O324" s="222"/>
    </row>
    <row r="325" spans="1:15" s="332" customFormat="1" ht="36" x14ac:dyDescent="0.25">
      <c r="A325" s="222"/>
      <c r="B325" s="1010"/>
      <c r="C325" s="1011"/>
      <c r="D325" s="1015"/>
      <c r="E325" s="1010"/>
      <c r="F325" s="131" t="s">
        <v>141</v>
      </c>
      <c r="G325" s="124" t="s">
        <v>303</v>
      </c>
      <c r="H325" s="91" t="s">
        <v>1353</v>
      </c>
      <c r="I325" s="131">
        <v>1</v>
      </c>
      <c r="J325" s="134" t="s">
        <v>1376</v>
      </c>
      <c r="K325" s="138" t="s">
        <v>6</v>
      </c>
      <c r="L325" s="140" t="s">
        <v>939</v>
      </c>
      <c r="M325" s="132" t="str">
        <f>VLOOKUP(L325,CódigosRetorno!$A$2:$B$2080,2,FALSE)</f>
        <v>La moneda debe ser la misma en todo el documento. Salvo las percepciones que sólo son en moneda nacional</v>
      </c>
      <c r="N325" s="131" t="s">
        <v>1080</v>
      </c>
      <c r="O325" s="222"/>
    </row>
    <row r="326" spans="1:15" s="332" customFormat="1" ht="36" x14ac:dyDescent="0.25">
      <c r="A326" s="222"/>
      <c r="B326" s="1010"/>
      <c r="C326" s="1011"/>
      <c r="D326" s="1015"/>
      <c r="E326" s="1010"/>
      <c r="F326" s="1001" t="s">
        <v>295</v>
      </c>
      <c r="G326" s="1014" t="s">
        <v>1496</v>
      </c>
      <c r="H326" s="996" t="s">
        <v>3135</v>
      </c>
      <c r="I326" s="1001">
        <v>1</v>
      </c>
      <c r="J326" s="132" t="s">
        <v>946</v>
      </c>
      <c r="K326" s="138" t="s">
        <v>6</v>
      </c>
      <c r="L326" s="140" t="s">
        <v>983</v>
      </c>
      <c r="M326" s="132" t="str">
        <f>VLOOKUP(L326,CódigosRetorno!$A$2:$B$2080,2,FALSE)</f>
        <v>El dato ingresado en TaxAmount no cumple con el formato establecido</v>
      </c>
      <c r="N326" s="141" t="s">
        <v>9</v>
      </c>
      <c r="O326" s="222"/>
    </row>
    <row r="327" spans="1:15" s="332" customFormat="1" ht="156" x14ac:dyDescent="0.25">
      <c r="A327" s="222"/>
      <c r="B327" s="1010"/>
      <c r="C327" s="1011"/>
      <c r="D327" s="1015"/>
      <c r="E327" s="1010"/>
      <c r="F327" s="1010"/>
      <c r="G327" s="1015"/>
      <c r="H327" s="1011"/>
      <c r="I327" s="1010"/>
      <c r="J327" s="636" t="s">
        <v>8259</v>
      </c>
      <c r="K327" s="637" t="s">
        <v>6</v>
      </c>
      <c r="L327" s="637" t="s">
        <v>1601</v>
      </c>
      <c r="M327" s="638" t="str">
        <f>VLOOKUP(L327,CódigosRetorno!$A$2:$B$2080,2,FALSE)</f>
        <v>El cálculo del IGV es Incorrecto</v>
      </c>
      <c r="N327" s="639" t="s">
        <v>9</v>
      </c>
      <c r="O327" s="222"/>
    </row>
    <row r="328" spans="1:15" s="332" customFormat="1" ht="132" x14ac:dyDescent="0.25">
      <c r="A328" s="222"/>
      <c r="B328" s="1010"/>
      <c r="C328" s="1011"/>
      <c r="D328" s="1015"/>
      <c r="E328" s="1010"/>
      <c r="F328" s="1010"/>
      <c r="G328" s="1015"/>
      <c r="H328" s="1011"/>
      <c r="I328" s="1010"/>
      <c r="J328" s="636" t="s">
        <v>8254</v>
      </c>
      <c r="K328" s="637" t="s">
        <v>6</v>
      </c>
      <c r="L328" s="637" t="s">
        <v>1603</v>
      </c>
      <c r="M328" s="638" t="str">
        <f>VLOOKUP(L328,CódigosRetorno!$A$2:$B$2080,2,FALSE)</f>
        <v>La tasa del IGV debe ser la misma en todas las líneas o ítems del documento y debe corresponder con una tasa vigente.</v>
      </c>
      <c r="N328" s="639"/>
      <c r="O328" s="222"/>
    </row>
    <row r="329" spans="1:15" s="332" customFormat="1" ht="96" x14ac:dyDescent="0.25">
      <c r="A329" s="222"/>
      <c r="B329" s="1010"/>
      <c r="C329" s="1011"/>
      <c r="D329" s="1015"/>
      <c r="E329" s="1010"/>
      <c r="F329" s="1010"/>
      <c r="G329" s="1015"/>
      <c r="H329" s="1011"/>
      <c r="I329" s="1010"/>
      <c r="J329" s="636" t="s">
        <v>8260</v>
      </c>
      <c r="K329" s="637" t="s">
        <v>203</v>
      </c>
      <c r="L329" s="644" t="s">
        <v>2511</v>
      </c>
      <c r="M329" s="638" t="str">
        <f>VLOOKUP(L329,CódigosRetorno!$A$2:$B$2080,2,FALSE)</f>
        <v>El cálculo del IGV es Incorrecto</v>
      </c>
      <c r="N329" s="639" t="s">
        <v>9</v>
      </c>
      <c r="O329" s="222"/>
    </row>
    <row r="330" spans="1:15" s="332" customFormat="1" ht="132" x14ac:dyDescent="0.25">
      <c r="A330" s="222"/>
      <c r="B330" s="1010"/>
      <c r="C330" s="1011"/>
      <c r="D330" s="1015"/>
      <c r="E330" s="1010"/>
      <c r="F330" s="1010"/>
      <c r="G330" s="1015"/>
      <c r="H330" s="1011"/>
      <c r="I330" s="1010"/>
      <c r="J330" s="636" t="s">
        <v>8255</v>
      </c>
      <c r="K330" s="637" t="s">
        <v>6</v>
      </c>
      <c r="L330" s="637" t="s">
        <v>1603</v>
      </c>
      <c r="M330" s="638" t="str">
        <f>VLOOKUP(L330,CódigosRetorno!$A$2:$B$2080,2,FALSE)</f>
        <v>La tasa del IGV debe ser la misma en todas las líneas o ítems del documento y debe corresponder con una tasa vigente.</v>
      </c>
      <c r="N330" s="639" t="s">
        <v>9</v>
      </c>
      <c r="O330" s="222"/>
    </row>
    <row r="331" spans="1:15" s="332" customFormat="1" ht="84" x14ac:dyDescent="0.25">
      <c r="A331" s="222"/>
      <c r="B331" s="1010"/>
      <c r="C331" s="1011"/>
      <c r="D331" s="1015"/>
      <c r="E331" s="1010"/>
      <c r="F331" s="1010"/>
      <c r="G331" s="1015"/>
      <c r="H331" s="1011"/>
      <c r="I331" s="1010"/>
      <c r="J331" s="638" t="s">
        <v>8261</v>
      </c>
      <c r="K331" s="637" t="s">
        <v>203</v>
      </c>
      <c r="L331" s="637" t="s">
        <v>7872</v>
      </c>
      <c r="M331" s="638" t="str">
        <f>VLOOKUP(L331,CódigosRetorno!$A$2:$B$2080,2,FALSE)</f>
        <v>El emisor no se encuentra en el Padrón de Tasa especial del IGV - Restaurantes y hoteles</v>
      </c>
      <c r="N331" s="642" t="s">
        <v>2513</v>
      </c>
      <c r="O331" s="222"/>
    </row>
    <row r="332" spans="1:15" s="332" customFormat="1" ht="84" x14ac:dyDescent="0.25">
      <c r="A332" s="222"/>
      <c r="B332" s="1010"/>
      <c r="C332" s="1011"/>
      <c r="D332" s="1015"/>
      <c r="E332" s="1010"/>
      <c r="F332" s="1010"/>
      <c r="G332" s="1015"/>
      <c r="H332" s="1011"/>
      <c r="I332" s="1010"/>
      <c r="J332" s="132" t="s">
        <v>3136</v>
      </c>
      <c r="K332" s="562" t="s">
        <v>6</v>
      </c>
      <c r="L332" s="562" t="s">
        <v>1606</v>
      </c>
      <c r="M332" s="132" t="str">
        <f>VLOOKUP(L332,CódigosRetorno!$A$2:$B$2080,2,FALSE)</f>
        <v>El importe del IVAP no corresponden al determinado por la informacion consignada.</v>
      </c>
      <c r="N332" s="141" t="s">
        <v>9</v>
      </c>
      <c r="O332" s="222"/>
    </row>
    <row r="333" spans="1:15" s="332" customFormat="1" ht="84" x14ac:dyDescent="0.25">
      <c r="A333" s="222"/>
      <c r="B333" s="1010"/>
      <c r="C333" s="1011"/>
      <c r="D333" s="1015"/>
      <c r="E333" s="1010"/>
      <c r="F333" s="126"/>
      <c r="G333" s="271"/>
      <c r="H333" s="300"/>
      <c r="I333" s="126"/>
      <c r="J333" s="132" t="s">
        <v>3137</v>
      </c>
      <c r="K333" s="138" t="s">
        <v>203</v>
      </c>
      <c r="L333" s="140" t="s">
        <v>986</v>
      </c>
      <c r="M333" s="132" t="str">
        <f>VLOOKUP(L333,CódigosRetorno!$A$2:$B$2080,2,FALSE)</f>
        <v>El importe del IVAP no corresponden al determinado por la informacion consignada.</v>
      </c>
      <c r="N333" s="141" t="s">
        <v>9</v>
      </c>
      <c r="O333" s="222"/>
    </row>
    <row r="334" spans="1:15" s="332" customFormat="1" ht="36" x14ac:dyDescent="0.25">
      <c r="A334" s="222"/>
      <c r="B334" s="1010"/>
      <c r="C334" s="1011"/>
      <c r="D334" s="1015"/>
      <c r="E334" s="1010"/>
      <c r="F334" s="125" t="s">
        <v>141</v>
      </c>
      <c r="G334" s="124" t="s">
        <v>303</v>
      </c>
      <c r="H334" s="91" t="s">
        <v>1353</v>
      </c>
      <c r="I334" s="131">
        <v>1</v>
      </c>
      <c r="J334" s="134" t="s">
        <v>1376</v>
      </c>
      <c r="K334" s="138" t="s">
        <v>6</v>
      </c>
      <c r="L334" s="140" t="s">
        <v>939</v>
      </c>
      <c r="M334" s="132" t="str">
        <f>VLOOKUP(L334,CódigosRetorno!$A$2:$B$2080,2,FALSE)</f>
        <v>La moneda debe ser la misma en todo el documento. Salvo las percepciones que sólo son en moneda nacional</v>
      </c>
      <c r="N334" s="131" t="s">
        <v>1080</v>
      </c>
      <c r="O334" s="222"/>
    </row>
    <row r="335" spans="1:15" s="332" customFormat="1" ht="24" x14ac:dyDescent="0.25">
      <c r="A335" s="222"/>
      <c r="B335" s="1010"/>
      <c r="C335" s="1011"/>
      <c r="D335" s="1015"/>
      <c r="E335" s="1010"/>
      <c r="F335" s="1000" t="s">
        <v>655</v>
      </c>
      <c r="G335" s="1016" t="s">
        <v>991</v>
      </c>
      <c r="H335" s="1012" t="s">
        <v>3121</v>
      </c>
      <c r="I335" s="1001">
        <v>1</v>
      </c>
      <c r="J335" s="132" t="s">
        <v>599</v>
      </c>
      <c r="K335" s="124" t="s">
        <v>6</v>
      </c>
      <c r="L335" s="407" t="s">
        <v>1566</v>
      </c>
      <c r="M335" s="132" t="str">
        <f>VLOOKUP(L335,CódigosRetorno!$A$2:$B$2080,2,FALSE)</f>
        <v>El XML no contiene el tag o no existe información de código de tributo.</v>
      </c>
      <c r="N335" s="131" t="s">
        <v>9</v>
      </c>
      <c r="O335" s="222"/>
    </row>
    <row r="336" spans="1:15" s="332" customFormat="1" ht="24" x14ac:dyDescent="0.25">
      <c r="A336" s="222"/>
      <c r="B336" s="1010"/>
      <c r="C336" s="1011"/>
      <c r="D336" s="1015"/>
      <c r="E336" s="1010"/>
      <c r="F336" s="1000"/>
      <c r="G336" s="1016"/>
      <c r="H336" s="1021"/>
      <c r="I336" s="1010"/>
      <c r="J336" s="134" t="s">
        <v>1567</v>
      </c>
      <c r="K336" s="320" t="s">
        <v>6</v>
      </c>
      <c r="L336" s="382" t="s">
        <v>1568</v>
      </c>
      <c r="M336" s="132" t="str">
        <f>VLOOKUP(L336,CódigosRetorno!$A$2:$B$2080,2,FALSE)</f>
        <v>El dato ingresado como codigo de tributo global no corresponde al valor esperado.</v>
      </c>
      <c r="N336" s="131" t="s">
        <v>1436</v>
      </c>
      <c r="O336" s="222"/>
    </row>
    <row r="337" spans="1:15" s="332" customFormat="1" ht="24" x14ac:dyDescent="0.25">
      <c r="A337" s="222"/>
      <c r="B337" s="1010"/>
      <c r="C337" s="1011"/>
      <c r="D337" s="1015"/>
      <c r="E337" s="1010"/>
      <c r="F337" s="1000"/>
      <c r="G337" s="1016"/>
      <c r="H337" s="1021"/>
      <c r="I337" s="1010"/>
      <c r="J337" s="330" t="s">
        <v>1569</v>
      </c>
      <c r="K337" s="140" t="s">
        <v>6</v>
      </c>
      <c r="L337" s="140" t="s">
        <v>1570</v>
      </c>
      <c r="M337" s="132" t="str">
        <f>VLOOKUP(L337,CódigosRetorno!$A$2:$B$2080,2,FALSE)</f>
        <v>El código de tributo no debe repetirse a nivel de totales</v>
      </c>
      <c r="N337" s="121" t="s">
        <v>9</v>
      </c>
      <c r="O337" s="222"/>
    </row>
    <row r="338" spans="1:15" s="332" customFormat="1" ht="48" x14ac:dyDescent="0.25">
      <c r="A338" s="222"/>
      <c r="B338" s="1010"/>
      <c r="C338" s="1011"/>
      <c r="D338" s="1015"/>
      <c r="E338" s="1010"/>
      <c r="F338" s="1000"/>
      <c r="G338" s="1016"/>
      <c r="H338" s="1021"/>
      <c r="I338" s="1010"/>
      <c r="J338" s="132" t="s">
        <v>3138</v>
      </c>
      <c r="K338" s="138" t="s">
        <v>6</v>
      </c>
      <c r="L338" s="140" t="s">
        <v>1572</v>
      </c>
      <c r="M338" s="132" t="str">
        <f>VLOOKUP(L338,CódigosRetorno!$A$2:$B$2080,2,FALSE)</f>
        <v>El dato ingresado como codigo de tributo global es invalido para tipo de operación.</v>
      </c>
      <c r="N338" s="121" t="s">
        <v>9</v>
      </c>
      <c r="O338" s="222"/>
    </row>
    <row r="339" spans="1:15" s="332" customFormat="1" ht="48" x14ac:dyDescent="0.25">
      <c r="A339" s="222"/>
      <c r="B339" s="1010"/>
      <c r="C339" s="1011"/>
      <c r="D339" s="1015"/>
      <c r="E339" s="1010"/>
      <c r="F339" s="1000"/>
      <c r="G339" s="1016"/>
      <c r="H339" s="1021"/>
      <c r="I339" s="1010"/>
      <c r="J339" s="132" t="s">
        <v>3139</v>
      </c>
      <c r="K339" s="138" t="s">
        <v>6</v>
      </c>
      <c r="L339" s="140" t="s">
        <v>1572</v>
      </c>
      <c r="M339" s="132" t="str">
        <f>VLOOKUP(L339,CódigosRetorno!$A$2:$B$2080,2,FALSE)</f>
        <v>El dato ingresado como codigo de tributo global es invalido para tipo de operación.</v>
      </c>
      <c r="N339" s="121" t="s">
        <v>9</v>
      </c>
      <c r="O339" s="222"/>
    </row>
    <row r="340" spans="1:15" s="332" customFormat="1" ht="24" x14ac:dyDescent="0.25">
      <c r="A340" s="222"/>
      <c r="B340" s="1010"/>
      <c r="C340" s="1011"/>
      <c r="D340" s="1015"/>
      <c r="E340" s="1010"/>
      <c r="F340" s="1001"/>
      <c r="G340" s="131" t="s">
        <v>1443</v>
      </c>
      <c r="H340" s="132" t="s">
        <v>1113</v>
      </c>
      <c r="I340" s="131" t="s">
        <v>2411</v>
      </c>
      <c r="J340" s="132" t="s">
        <v>1444</v>
      </c>
      <c r="K340" s="124" t="s">
        <v>203</v>
      </c>
      <c r="L340" s="138" t="s">
        <v>1115</v>
      </c>
      <c r="M340" s="132" t="str">
        <f>VLOOKUP(L340,CódigosRetorno!$A$2:$B$2080,2,FALSE)</f>
        <v>El dato ingresado como atributo @schemeName es incorrecto.</v>
      </c>
      <c r="N340" s="141" t="s">
        <v>9</v>
      </c>
      <c r="O340" s="222"/>
    </row>
    <row r="341" spans="1:15" s="332" customFormat="1" ht="24" x14ac:dyDescent="0.25">
      <c r="A341" s="222"/>
      <c r="B341" s="1010"/>
      <c r="C341" s="1011"/>
      <c r="D341" s="1015"/>
      <c r="E341" s="1010"/>
      <c r="F341" s="1010"/>
      <c r="G341" s="131" t="s">
        <v>1045</v>
      </c>
      <c r="H341" s="132" t="s">
        <v>1046</v>
      </c>
      <c r="I341" s="131" t="s">
        <v>2411</v>
      </c>
      <c r="J341" s="132" t="s">
        <v>1047</v>
      </c>
      <c r="K341" s="124" t="s">
        <v>203</v>
      </c>
      <c r="L341" s="138" t="s">
        <v>1048</v>
      </c>
      <c r="M341" s="132" t="str">
        <f>VLOOKUP(L341,CódigosRetorno!$A$2:$B$2080,2,FALSE)</f>
        <v>El dato ingresado como atributo @schemeAgencyName es incorrecto.</v>
      </c>
      <c r="N341" s="141" t="s">
        <v>9</v>
      </c>
      <c r="O341" s="222"/>
    </row>
    <row r="342" spans="1:15" s="332" customFormat="1" ht="48" x14ac:dyDescent="0.25">
      <c r="A342" s="222"/>
      <c r="B342" s="1010"/>
      <c r="C342" s="1011"/>
      <c r="D342" s="1015"/>
      <c r="E342" s="1010"/>
      <c r="F342" s="1002"/>
      <c r="G342" s="131" t="s">
        <v>1472</v>
      </c>
      <c r="H342" s="91" t="s">
        <v>1117</v>
      </c>
      <c r="I342" s="131" t="s">
        <v>2411</v>
      </c>
      <c r="J342" s="132" t="s">
        <v>1446</v>
      </c>
      <c r="K342" s="138" t="s">
        <v>203</v>
      </c>
      <c r="L342" s="140" t="s">
        <v>1119</v>
      </c>
      <c r="M342" s="132" t="str">
        <f>VLOOKUP(L342,CódigosRetorno!$A$2:$B$2080,2,FALSE)</f>
        <v>El dato ingresado como atributo @schemeURI es incorrecto.</v>
      </c>
      <c r="N342" s="141" t="s">
        <v>9</v>
      </c>
      <c r="O342" s="222"/>
    </row>
    <row r="343" spans="1:15" s="332" customFormat="1" ht="24" x14ac:dyDescent="0.25">
      <c r="A343" s="222"/>
      <c r="B343" s="1010"/>
      <c r="C343" s="1011"/>
      <c r="D343" s="1015"/>
      <c r="E343" s="1010"/>
      <c r="F343" s="1000" t="s">
        <v>1447</v>
      </c>
      <c r="G343" s="1016" t="s">
        <v>991</v>
      </c>
      <c r="H343" s="995" t="s">
        <v>3124</v>
      </c>
      <c r="I343" s="1001">
        <v>1</v>
      </c>
      <c r="J343" s="132" t="s">
        <v>599</v>
      </c>
      <c r="K343" s="138" t="s">
        <v>6</v>
      </c>
      <c r="L343" s="140" t="s">
        <v>1574</v>
      </c>
      <c r="M343" s="132" t="str">
        <f>VLOOKUP(L343,CódigosRetorno!$A$2:$B$2080,2,FALSE)</f>
        <v>El XML no contiene el tag TaxScheme Name de impuestos globales</v>
      </c>
      <c r="N343" s="131" t="s">
        <v>9</v>
      </c>
      <c r="O343" s="222"/>
    </row>
    <row r="344" spans="1:15" s="332" customFormat="1" ht="24" x14ac:dyDescent="0.25">
      <c r="A344" s="222"/>
      <c r="B344" s="1010"/>
      <c r="C344" s="1011"/>
      <c r="D344" s="1015"/>
      <c r="E344" s="1010"/>
      <c r="F344" s="1000"/>
      <c r="G344" s="1016"/>
      <c r="H344" s="995"/>
      <c r="I344" s="1010"/>
      <c r="J344" s="134" t="s">
        <v>1575</v>
      </c>
      <c r="K344" s="138" t="s">
        <v>6</v>
      </c>
      <c r="L344" s="140" t="s">
        <v>1576</v>
      </c>
      <c r="M344" s="132" t="str">
        <f>VLOOKUP(L344,CódigosRetorno!$A$2:$B$2080,2,FALSE)</f>
        <v>El valor del tag nombre del tributo no corresponde al esperado.</v>
      </c>
      <c r="N344" s="131" t="s">
        <v>1436</v>
      </c>
      <c r="O344" s="222"/>
    </row>
    <row r="345" spans="1:15" s="332" customFormat="1" ht="24" x14ac:dyDescent="0.25">
      <c r="A345" s="222"/>
      <c r="B345" s="1010"/>
      <c r="C345" s="1011"/>
      <c r="D345" s="1015"/>
      <c r="E345" s="1010"/>
      <c r="F345" s="1001" t="s">
        <v>141</v>
      </c>
      <c r="G345" s="1014"/>
      <c r="H345" s="1012" t="s">
        <v>3125</v>
      </c>
      <c r="I345" s="1001">
        <v>1</v>
      </c>
      <c r="J345" s="132" t="s">
        <v>599</v>
      </c>
      <c r="K345" s="138" t="s">
        <v>6</v>
      </c>
      <c r="L345" s="140" t="s">
        <v>1578</v>
      </c>
      <c r="M345" s="132" t="str">
        <f>VLOOKUP(L345,CódigosRetorno!$A$2:$B$2080,2,FALSE)</f>
        <v>El XML no contiene el tag código de tributo internacional de impuestos globales</v>
      </c>
      <c r="N345" s="131" t="s">
        <v>9</v>
      </c>
      <c r="O345" s="222"/>
    </row>
    <row r="346" spans="1:15" s="332" customFormat="1" ht="36" x14ac:dyDescent="0.25">
      <c r="A346" s="222"/>
      <c r="B346" s="1010"/>
      <c r="C346" s="1011"/>
      <c r="D346" s="1015"/>
      <c r="E346" s="1002"/>
      <c r="F346" s="1002"/>
      <c r="G346" s="1018"/>
      <c r="H346" s="1013"/>
      <c r="I346" s="1002"/>
      <c r="J346" s="134" t="s">
        <v>1579</v>
      </c>
      <c r="K346" s="138" t="s">
        <v>6</v>
      </c>
      <c r="L346" s="140" t="s">
        <v>1580</v>
      </c>
      <c r="M346" s="132" t="str">
        <f>VLOOKUP(L346,CódigosRetorno!$A$2:$B$2080,2,FALSE)</f>
        <v>El valor del tag codigo de tributo internacional no corresponde al esperado.</v>
      </c>
      <c r="N346" s="131" t="s">
        <v>1436</v>
      </c>
      <c r="O346" s="222"/>
    </row>
    <row r="347" spans="1:15" s="332" customFormat="1" ht="24" x14ac:dyDescent="0.25">
      <c r="A347" s="222"/>
      <c r="B347" s="1001" t="s">
        <v>3140</v>
      </c>
      <c r="C347" s="996" t="s">
        <v>2898</v>
      </c>
      <c r="D347" s="1014" t="s">
        <v>60</v>
      </c>
      <c r="E347" s="1001" t="s">
        <v>179</v>
      </c>
      <c r="F347" s="1001" t="s">
        <v>295</v>
      </c>
      <c r="G347" s="1001" t="s">
        <v>1496</v>
      </c>
      <c r="H347" s="996" t="s">
        <v>3141</v>
      </c>
      <c r="I347" s="1001">
        <v>1</v>
      </c>
      <c r="J347" s="134" t="s">
        <v>1409</v>
      </c>
      <c r="K347" s="138" t="s">
        <v>6</v>
      </c>
      <c r="L347" s="140" t="s">
        <v>1544</v>
      </c>
      <c r="M347" s="132" t="str">
        <f>VLOOKUP(L347,CódigosRetorno!$A$2:$B$2080,2,FALSE)</f>
        <v>El XML no contiene el tag o no existe información de total valor de venta globales</v>
      </c>
      <c r="N347" s="141" t="s">
        <v>9</v>
      </c>
      <c r="O347" s="222"/>
    </row>
    <row r="348" spans="1:15" s="332" customFormat="1" ht="36" x14ac:dyDescent="0.25">
      <c r="A348" s="222"/>
      <c r="B348" s="1010"/>
      <c r="C348" s="1011"/>
      <c r="D348" s="1015"/>
      <c r="E348" s="1010"/>
      <c r="F348" s="1010"/>
      <c r="G348" s="1010"/>
      <c r="H348" s="1011"/>
      <c r="I348" s="1010"/>
      <c r="J348" s="132" t="s">
        <v>946</v>
      </c>
      <c r="K348" s="38" t="s">
        <v>6</v>
      </c>
      <c r="L348" s="138" t="s">
        <v>1545</v>
      </c>
      <c r="M348" s="132" t="str">
        <f>VLOOKUP(L348,CódigosRetorno!$A$2:$B$2080,2,FALSE)</f>
        <v>El dato ingresado en el total valor de venta globales no cumple con el formato establecido</v>
      </c>
      <c r="N348" s="141" t="s">
        <v>9</v>
      </c>
      <c r="O348" s="222"/>
    </row>
    <row r="349" spans="1:15" s="332" customFormat="1" ht="132" x14ac:dyDescent="0.25">
      <c r="A349" s="222"/>
      <c r="B349" s="1010"/>
      <c r="C349" s="1011"/>
      <c r="D349" s="1015"/>
      <c r="E349" s="1010"/>
      <c r="F349" s="1010"/>
      <c r="G349" s="1010"/>
      <c r="H349" s="1011"/>
      <c r="I349" s="1010"/>
      <c r="J349" s="132" t="s">
        <v>3142</v>
      </c>
      <c r="K349" s="564" t="s">
        <v>6</v>
      </c>
      <c r="L349" s="562" t="s">
        <v>1612</v>
      </c>
      <c r="M349" s="132" t="str">
        <f>VLOOKUP(L349,CódigosRetorno!$A$2:$B$2080,2,FALSE)</f>
        <v>La sumatoria del monto base - ISC de línea no corresponden al total</v>
      </c>
      <c r="N349" s="141" t="s">
        <v>9</v>
      </c>
      <c r="O349" s="222"/>
    </row>
    <row r="350" spans="1:15" s="332" customFormat="1" ht="144" x14ac:dyDescent="0.25">
      <c r="A350" s="222"/>
      <c r="B350" s="1010"/>
      <c r="C350" s="1011"/>
      <c r="D350" s="1015"/>
      <c r="E350" s="1010"/>
      <c r="F350" s="1010"/>
      <c r="G350" s="1010"/>
      <c r="H350" s="1011"/>
      <c r="I350" s="1010"/>
      <c r="J350" s="132" t="s">
        <v>3143</v>
      </c>
      <c r="K350" s="124" t="s">
        <v>203</v>
      </c>
      <c r="L350" s="138" t="s">
        <v>2518</v>
      </c>
      <c r="M350" s="132" t="str">
        <f>VLOOKUP(L350,CódigosRetorno!$A$2:$B$2080,2,FALSE)</f>
        <v>La sumatoria del monto base - ISC de línea no corresponden al total</v>
      </c>
      <c r="N350" s="141" t="s">
        <v>9</v>
      </c>
      <c r="O350" s="222"/>
    </row>
    <row r="351" spans="1:15" s="332" customFormat="1" ht="72" x14ac:dyDescent="0.25">
      <c r="A351" s="222"/>
      <c r="B351" s="1010"/>
      <c r="C351" s="1011"/>
      <c r="D351" s="1015"/>
      <c r="E351" s="1010"/>
      <c r="F351" s="1010"/>
      <c r="G351" s="1010"/>
      <c r="H351" s="1011"/>
      <c r="I351" s="1002"/>
      <c r="J351" s="132" t="s">
        <v>2902</v>
      </c>
      <c r="K351" s="564" t="s">
        <v>6</v>
      </c>
      <c r="L351" s="562" t="s">
        <v>1614</v>
      </c>
      <c r="M351" s="132" t="str">
        <f>VLOOKUP(L351,CódigosRetorno!$A$2:$B$2080,2,FALSE)</f>
        <v>La sumatoria del monto base - Otros tributos de línea no corresponden al total</v>
      </c>
      <c r="N351" s="141" t="s">
        <v>9</v>
      </c>
      <c r="O351" s="222"/>
    </row>
    <row r="352" spans="1:15" s="332" customFormat="1" ht="84" x14ac:dyDescent="0.25">
      <c r="A352" s="222"/>
      <c r="B352" s="1010"/>
      <c r="C352" s="1011"/>
      <c r="D352" s="1015"/>
      <c r="E352" s="1010"/>
      <c r="F352" s="1002"/>
      <c r="G352" s="1002"/>
      <c r="H352" s="997"/>
      <c r="I352" s="127"/>
      <c r="J352" s="132" t="s">
        <v>2903</v>
      </c>
      <c r="K352" s="124" t="s">
        <v>203</v>
      </c>
      <c r="L352" s="138" t="s">
        <v>2520</v>
      </c>
      <c r="M352" s="132" t="str">
        <f>VLOOKUP(L352,CódigosRetorno!$A$2:$B$2080,2,FALSE)</f>
        <v>La sumatoria del monto base - Otros tributos de línea no corresponden al total</v>
      </c>
      <c r="N352" s="141" t="s">
        <v>9</v>
      </c>
      <c r="O352" s="222"/>
    </row>
    <row r="353" spans="1:15" s="332" customFormat="1" ht="36" x14ac:dyDescent="0.25">
      <c r="A353" s="222"/>
      <c r="B353" s="1010"/>
      <c r="C353" s="1011"/>
      <c r="D353" s="1015"/>
      <c r="E353" s="1010"/>
      <c r="F353" s="125" t="s">
        <v>141</v>
      </c>
      <c r="G353" s="130" t="s">
        <v>303</v>
      </c>
      <c r="H353" s="91" t="s">
        <v>1353</v>
      </c>
      <c r="I353" s="131">
        <v>1</v>
      </c>
      <c r="J353" s="134" t="s">
        <v>1376</v>
      </c>
      <c r="K353" s="138" t="s">
        <v>6</v>
      </c>
      <c r="L353" s="140" t="s">
        <v>939</v>
      </c>
      <c r="M353" s="132" t="str">
        <f>VLOOKUP(L353,CódigosRetorno!$A$2:$B$2080,2,FALSE)</f>
        <v>La moneda debe ser la misma en todo el documento. Salvo las percepciones que sólo son en moneda nacional</v>
      </c>
      <c r="N353" s="141" t="s">
        <v>1080</v>
      </c>
      <c r="O353" s="222"/>
    </row>
    <row r="354" spans="1:15" s="332" customFormat="1" ht="36" x14ac:dyDescent="0.25">
      <c r="A354" s="222"/>
      <c r="B354" s="1010"/>
      <c r="C354" s="1011"/>
      <c r="D354" s="1015"/>
      <c r="E354" s="1010"/>
      <c r="F354" s="1001" t="s">
        <v>295</v>
      </c>
      <c r="G354" s="1014" t="s">
        <v>1496</v>
      </c>
      <c r="H354" s="1012" t="s">
        <v>3144</v>
      </c>
      <c r="I354" s="1001">
        <v>1</v>
      </c>
      <c r="J354" s="132" t="s">
        <v>946</v>
      </c>
      <c r="K354" s="138" t="s">
        <v>6</v>
      </c>
      <c r="L354" s="140" t="s">
        <v>983</v>
      </c>
      <c r="M354" s="132" t="str">
        <f>VLOOKUP(L354,CódigosRetorno!$A$2:$B$2080,2,FALSE)</f>
        <v>El dato ingresado en TaxAmount no cumple con el formato establecido</v>
      </c>
      <c r="N354" s="131" t="s">
        <v>9</v>
      </c>
      <c r="O354" s="222"/>
    </row>
    <row r="355" spans="1:15" s="332" customFormat="1" ht="132" x14ac:dyDescent="0.25">
      <c r="A355" s="222"/>
      <c r="B355" s="1010"/>
      <c r="C355" s="1011"/>
      <c r="D355" s="1015"/>
      <c r="E355" s="1010"/>
      <c r="F355" s="1010"/>
      <c r="G355" s="1015"/>
      <c r="H355" s="1021"/>
      <c r="I355" s="1010"/>
      <c r="J355" s="132" t="s">
        <v>3145</v>
      </c>
      <c r="K355" s="564" t="s">
        <v>6</v>
      </c>
      <c r="L355" s="562" t="s">
        <v>1617</v>
      </c>
      <c r="M355" s="132" t="str">
        <f>VLOOKUP(L355,CódigosRetorno!$A$2:$B$2080,2,FALSE)</f>
        <v>La sumatoria del total del importe del tributo ISC de línea no corresponden al total</v>
      </c>
      <c r="N355" s="131" t="s">
        <v>9</v>
      </c>
      <c r="O355" s="222"/>
    </row>
    <row r="356" spans="1:15" s="332" customFormat="1" ht="144" x14ac:dyDescent="0.25">
      <c r="A356" s="222"/>
      <c r="B356" s="1010"/>
      <c r="C356" s="1011"/>
      <c r="D356" s="1015"/>
      <c r="E356" s="1010"/>
      <c r="F356" s="1010"/>
      <c r="G356" s="1015"/>
      <c r="H356" s="1021"/>
      <c r="I356" s="1010"/>
      <c r="J356" s="132" t="s">
        <v>3146</v>
      </c>
      <c r="K356" s="124" t="s">
        <v>203</v>
      </c>
      <c r="L356" s="140" t="s">
        <v>2522</v>
      </c>
      <c r="M356" s="132" t="str">
        <f>VLOOKUP(L356,CódigosRetorno!$A$2:$B$2080,2,FALSE)</f>
        <v>La sumatoria del total del importe del tributo ISC de línea no corresponden al total</v>
      </c>
      <c r="N356" s="131" t="s">
        <v>9</v>
      </c>
      <c r="O356" s="222"/>
    </row>
    <row r="357" spans="1:15" s="332" customFormat="1" ht="72" x14ac:dyDescent="0.25">
      <c r="A357" s="222"/>
      <c r="B357" s="1010"/>
      <c r="C357" s="1011"/>
      <c r="D357" s="1015"/>
      <c r="E357" s="1010"/>
      <c r="F357" s="1010"/>
      <c r="G357" s="1015"/>
      <c r="H357" s="1021"/>
      <c r="I357" s="1010"/>
      <c r="J357" s="132" t="s">
        <v>3147</v>
      </c>
      <c r="K357" s="564" t="s">
        <v>6</v>
      </c>
      <c r="L357" s="562" t="s">
        <v>1623</v>
      </c>
      <c r="M357" s="132" t="str">
        <f>VLOOKUP(L357,CódigosRetorno!$A$2:$B$2080,2,FALSE)</f>
        <v>La sumatoria del total del importe del tributo Otros tributos de línea no corresponden al total</v>
      </c>
      <c r="N357" s="131" t="s">
        <v>9</v>
      </c>
      <c r="O357" s="222"/>
    </row>
    <row r="358" spans="1:15" s="332" customFormat="1" ht="72" x14ac:dyDescent="0.25">
      <c r="A358" s="222"/>
      <c r="B358" s="1010"/>
      <c r="C358" s="1011"/>
      <c r="D358" s="1015"/>
      <c r="E358" s="1010"/>
      <c r="F358" s="1002"/>
      <c r="G358" s="1015"/>
      <c r="H358" s="142"/>
      <c r="I358" s="126"/>
      <c r="J358" s="132" t="s">
        <v>3148</v>
      </c>
      <c r="K358" s="124" t="s">
        <v>203</v>
      </c>
      <c r="L358" s="140" t="s">
        <v>2525</v>
      </c>
      <c r="M358" s="132" t="str">
        <f>VLOOKUP(L358,CódigosRetorno!$A$2:$B$2080,2,FALSE)</f>
        <v>La sumatoria del total del importe del tributo Otros tributos de línea no corresponden al total</v>
      </c>
      <c r="N358" s="131" t="s">
        <v>9</v>
      </c>
      <c r="O358" s="222"/>
    </row>
    <row r="359" spans="1:15" s="332" customFormat="1" ht="36" x14ac:dyDescent="0.25">
      <c r="A359" s="222"/>
      <c r="B359" s="1010"/>
      <c r="C359" s="1011"/>
      <c r="D359" s="1015"/>
      <c r="E359" s="1010"/>
      <c r="F359" s="125" t="s">
        <v>141</v>
      </c>
      <c r="G359" s="130" t="s">
        <v>303</v>
      </c>
      <c r="H359" s="91" t="s">
        <v>1353</v>
      </c>
      <c r="I359" s="131">
        <v>1</v>
      </c>
      <c r="J359" s="134" t="s">
        <v>1376</v>
      </c>
      <c r="K359" s="138" t="s">
        <v>6</v>
      </c>
      <c r="L359" s="140" t="s">
        <v>939</v>
      </c>
      <c r="M359" s="132" t="str">
        <f>VLOOKUP(L359,CódigosRetorno!$A$2:$B$2080,2,FALSE)</f>
        <v>La moneda debe ser la misma en todo el documento. Salvo las percepciones que sólo son en moneda nacional</v>
      </c>
      <c r="N359" s="131" t="s">
        <v>1080</v>
      </c>
      <c r="O359" s="222"/>
    </row>
    <row r="360" spans="1:15" s="332" customFormat="1" ht="24" x14ac:dyDescent="0.25">
      <c r="A360" s="222"/>
      <c r="B360" s="1010"/>
      <c r="C360" s="1011"/>
      <c r="D360" s="1015"/>
      <c r="E360" s="1010"/>
      <c r="F360" s="1001" t="s">
        <v>655</v>
      </c>
      <c r="G360" s="1014" t="s">
        <v>991</v>
      </c>
      <c r="H360" s="1012" t="s">
        <v>3121</v>
      </c>
      <c r="I360" s="1001">
        <v>1</v>
      </c>
      <c r="J360" s="132" t="s">
        <v>599</v>
      </c>
      <c r="K360" s="138" t="s">
        <v>6</v>
      </c>
      <c r="L360" s="140" t="s">
        <v>1566</v>
      </c>
      <c r="M360" s="132" t="str">
        <f>VLOOKUP(L360,CódigosRetorno!$A$2:$B$2080,2,FALSE)</f>
        <v>El XML no contiene el tag o no existe información de código de tributo.</v>
      </c>
      <c r="N360" s="131" t="s">
        <v>9</v>
      </c>
      <c r="O360" s="222"/>
    </row>
    <row r="361" spans="1:15" s="332" customFormat="1" ht="24" x14ac:dyDescent="0.25">
      <c r="A361" s="222"/>
      <c r="B361" s="1010"/>
      <c r="C361" s="1011"/>
      <c r="D361" s="1015"/>
      <c r="E361" s="1010"/>
      <c r="F361" s="1010"/>
      <c r="G361" s="1015"/>
      <c r="H361" s="1021"/>
      <c r="I361" s="1010"/>
      <c r="J361" s="134" t="s">
        <v>1567</v>
      </c>
      <c r="K361" s="138" t="s">
        <v>6</v>
      </c>
      <c r="L361" s="140" t="s">
        <v>1568</v>
      </c>
      <c r="M361" s="132" t="str">
        <f>VLOOKUP(L361,CódigosRetorno!$A$2:$B$2080,2,FALSE)</f>
        <v>El dato ingresado como codigo de tributo global no corresponde al valor esperado.</v>
      </c>
      <c r="N361" s="131" t="s">
        <v>1436</v>
      </c>
      <c r="O361" s="222"/>
    </row>
    <row r="362" spans="1:15" s="332" customFormat="1" ht="24" x14ac:dyDescent="0.25">
      <c r="A362" s="222"/>
      <c r="B362" s="1010"/>
      <c r="C362" s="1011"/>
      <c r="D362" s="1015"/>
      <c r="E362" s="1010"/>
      <c r="F362" s="1010"/>
      <c r="G362" s="1015"/>
      <c r="H362" s="1021"/>
      <c r="I362" s="1010"/>
      <c r="J362" s="330" t="s">
        <v>1569</v>
      </c>
      <c r="K362" s="140" t="s">
        <v>6</v>
      </c>
      <c r="L362" s="140" t="s">
        <v>1570</v>
      </c>
      <c r="M362" s="132" t="str">
        <f>VLOOKUP(L362,CódigosRetorno!$A$2:$B$2080,2,FALSE)</f>
        <v>El código de tributo no debe repetirse a nivel de totales</v>
      </c>
      <c r="N362" s="121" t="s">
        <v>9</v>
      </c>
      <c r="O362" s="222"/>
    </row>
    <row r="363" spans="1:15" s="332" customFormat="1" ht="36" x14ac:dyDescent="0.25">
      <c r="A363" s="222"/>
      <c r="B363" s="1010"/>
      <c r="C363" s="1011"/>
      <c r="D363" s="1015"/>
      <c r="E363" s="1010"/>
      <c r="F363" s="1010"/>
      <c r="G363" s="1015"/>
      <c r="H363" s="1021"/>
      <c r="I363" s="1010"/>
      <c r="J363" s="132" t="s">
        <v>3149</v>
      </c>
      <c r="K363" s="138" t="s">
        <v>6</v>
      </c>
      <c r="L363" s="140" t="s">
        <v>1572</v>
      </c>
      <c r="M363" s="132" t="str">
        <f>VLOOKUP(L363,CódigosRetorno!$A$2:$B$2080,2,FALSE)</f>
        <v>El dato ingresado como codigo de tributo global es invalido para tipo de operación.</v>
      </c>
      <c r="N363" s="121" t="s">
        <v>9</v>
      </c>
      <c r="O363" s="222"/>
    </row>
    <row r="364" spans="1:15" s="332" customFormat="1" ht="24" x14ac:dyDescent="0.25">
      <c r="A364" s="222"/>
      <c r="B364" s="1010"/>
      <c r="C364" s="1011"/>
      <c r="D364" s="1015"/>
      <c r="E364" s="1010"/>
      <c r="F364" s="1001"/>
      <c r="G364" s="131" t="s">
        <v>1443</v>
      </c>
      <c r="H364" s="132" t="s">
        <v>1113</v>
      </c>
      <c r="I364" s="352" t="s">
        <v>2411</v>
      </c>
      <c r="J364" s="132" t="s">
        <v>1444</v>
      </c>
      <c r="K364" s="124" t="s">
        <v>203</v>
      </c>
      <c r="L364" s="138" t="s">
        <v>1115</v>
      </c>
      <c r="M364" s="132" t="str">
        <f>VLOOKUP(L364,CódigosRetorno!$A$2:$B$2080,2,FALSE)</f>
        <v>El dato ingresado como atributo @schemeName es incorrecto.</v>
      </c>
      <c r="N364" s="141" t="s">
        <v>9</v>
      </c>
      <c r="O364" s="222"/>
    </row>
    <row r="365" spans="1:15" s="332" customFormat="1" ht="24" x14ac:dyDescent="0.25">
      <c r="A365" s="222"/>
      <c r="B365" s="1010"/>
      <c r="C365" s="1011"/>
      <c r="D365" s="1015"/>
      <c r="E365" s="1010"/>
      <c r="F365" s="1010"/>
      <c r="G365" s="131" t="s">
        <v>1045</v>
      </c>
      <c r="H365" s="132" t="s">
        <v>1046</v>
      </c>
      <c r="I365" s="352" t="s">
        <v>2411</v>
      </c>
      <c r="J365" s="132" t="s">
        <v>1047</v>
      </c>
      <c r="K365" s="124" t="s">
        <v>203</v>
      </c>
      <c r="L365" s="138" t="s">
        <v>1048</v>
      </c>
      <c r="M365" s="132" t="str">
        <f>VLOOKUP(L365,CódigosRetorno!$A$2:$B$2080,2,FALSE)</f>
        <v>El dato ingresado como atributo @schemeAgencyName es incorrecto.</v>
      </c>
      <c r="N365" s="141" t="s">
        <v>9</v>
      </c>
      <c r="O365" s="222"/>
    </row>
    <row r="366" spans="1:15" s="332" customFormat="1" ht="48" x14ac:dyDescent="0.25">
      <c r="A366" s="222"/>
      <c r="B366" s="1010"/>
      <c r="C366" s="1011"/>
      <c r="D366" s="1015"/>
      <c r="E366" s="1010"/>
      <c r="F366" s="1002"/>
      <c r="G366" s="131" t="s">
        <v>1472</v>
      </c>
      <c r="H366" s="91" t="s">
        <v>1117</v>
      </c>
      <c r="I366" s="352" t="s">
        <v>2411</v>
      </c>
      <c r="J366" s="132" t="s">
        <v>1446</v>
      </c>
      <c r="K366" s="138" t="s">
        <v>203</v>
      </c>
      <c r="L366" s="140" t="s">
        <v>1119</v>
      </c>
      <c r="M366" s="132" t="str">
        <f>VLOOKUP(L366,CódigosRetorno!$A$2:$B$2080,2,FALSE)</f>
        <v>El dato ingresado como atributo @schemeURI es incorrecto.</v>
      </c>
      <c r="N366" s="141" t="s">
        <v>9</v>
      </c>
      <c r="O366" s="222"/>
    </row>
    <row r="367" spans="1:15" s="332" customFormat="1" ht="24" x14ac:dyDescent="0.25">
      <c r="A367" s="222"/>
      <c r="B367" s="1010"/>
      <c r="C367" s="1011"/>
      <c r="D367" s="1015"/>
      <c r="E367" s="1010"/>
      <c r="F367" s="1001" t="s">
        <v>1447</v>
      </c>
      <c r="G367" s="1015" t="s">
        <v>991</v>
      </c>
      <c r="H367" s="1021" t="s">
        <v>3124</v>
      </c>
      <c r="I367" s="1001">
        <v>1</v>
      </c>
      <c r="J367" s="132" t="s">
        <v>599</v>
      </c>
      <c r="K367" s="138" t="s">
        <v>6</v>
      </c>
      <c r="L367" s="140" t="s">
        <v>1574</v>
      </c>
      <c r="M367" s="132" t="str">
        <f>VLOOKUP(L367,CódigosRetorno!$A$2:$B$2080,2,FALSE)</f>
        <v>El XML no contiene el tag TaxScheme Name de impuestos globales</v>
      </c>
      <c r="N367" s="131" t="s">
        <v>9</v>
      </c>
      <c r="O367" s="222"/>
    </row>
    <row r="368" spans="1:15" s="332" customFormat="1" ht="24" x14ac:dyDescent="0.25">
      <c r="A368" s="222"/>
      <c r="B368" s="1010"/>
      <c r="C368" s="1011"/>
      <c r="D368" s="1015"/>
      <c r="E368" s="1010"/>
      <c r="F368" s="1010"/>
      <c r="G368" s="1015"/>
      <c r="H368" s="1021"/>
      <c r="I368" s="1010"/>
      <c r="J368" s="134" t="s">
        <v>1575</v>
      </c>
      <c r="K368" s="138" t="s">
        <v>6</v>
      </c>
      <c r="L368" s="140" t="s">
        <v>1576</v>
      </c>
      <c r="M368" s="132" t="str">
        <f>VLOOKUP(L368,CódigosRetorno!$A$2:$B$2080,2,FALSE)</f>
        <v>El valor del tag nombre del tributo no corresponde al esperado.</v>
      </c>
      <c r="N368" s="131" t="s">
        <v>1436</v>
      </c>
      <c r="O368" s="222"/>
    </row>
    <row r="369" spans="1:15" s="332" customFormat="1" ht="24" x14ac:dyDescent="0.25">
      <c r="A369" s="222"/>
      <c r="B369" s="1010"/>
      <c r="C369" s="1011"/>
      <c r="D369" s="1015"/>
      <c r="E369" s="1010"/>
      <c r="F369" s="1001" t="s">
        <v>141</v>
      </c>
      <c r="G369" s="1014"/>
      <c r="H369" s="1012" t="s">
        <v>3125</v>
      </c>
      <c r="I369" s="1001">
        <v>1</v>
      </c>
      <c r="J369" s="132" t="s">
        <v>599</v>
      </c>
      <c r="K369" s="138" t="s">
        <v>6</v>
      </c>
      <c r="L369" s="140" t="s">
        <v>1578</v>
      </c>
      <c r="M369" s="132" t="str">
        <f>VLOOKUP(L369,CódigosRetorno!$A$2:$B$2080,2,FALSE)</f>
        <v>El XML no contiene el tag código de tributo internacional de impuestos globales</v>
      </c>
      <c r="N369" s="131" t="s">
        <v>9</v>
      </c>
      <c r="O369" s="222"/>
    </row>
    <row r="370" spans="1:15" s="332" customFormat="1" ht="36" x14ac:dyDescent="0.25">
      <c r="A370" s="222"/>
      <c r="B370" s="1010"/>
      <c r="C370" s="1011"/>
      <c r="D370" s="1015"/>
      <c r="E370" s="1010"/>
      <c r="F370" s="1010"/>
      <c r="G370" s="1015"/>
      <c r="H370" s="1021"/>
      <c r="I370" s="1010"/>
      <c r="J370" s="134" t="s">
        <v>1579</v>
      </c>
      <c r="K370" s="138" t="s">
        <v>6</v>
      </c>
      <c r="L370" s="140" t="s">
        <v>1580</v>
      </c>
      <c r="M370" s="132" t="str">
        <f>VLOOKUP(L370,CódigosRetorno!$A$2:$B$2080,2,FALSE)</f>
        <v>El valor del tag codigo de tributo internacional no corresponde al esperado.</v>
      </c>
      <c r="N370" s="131" t="s">
        <v>1436</v>
      </c>
      <c r="O370" s="222"/>
    </row>
    <row r="371" spans="1:15" s="332" customFormat="1" ht="36" x14ac:dyDescent="0.25">
      <c r="A371" s="222"/>
      <c r="B371" s="1001">
        <v>44</v>
      </c>
      <c r="C371" s="996" t="s">
        <v>3150</v>
      </c>
      <c r="D371" s="1014" t="s">
        <v>60</v>
      </c>
      <c r="E371" s="1001" t="s">
        <v>179</v>
      </c>
      <c r="F371" s="1001" t="s">
        <v>295</v>
      </c>
      <c r="G371" s="1014" t="s">
        <v>1496</v>
      </c>
      <c r="H371" s="996" t="s">
        <v>3151</v>
      </c>
      <c r="I371" s="125">
        <v>1</v>
      </c>
      <c r="J371" s="132" t="s">
        <v>946</v>
      </c>
      <c r="K371" s="138" t="s">
        <v>6</v>
      </c>
      <c r="L371" s="140" t="s">
        <v>983</v>
      </c>
      <c r="M371" s="132" t="str">
        <f>VLOOKUP(L371,CódigosRetorno!$A$2:$B$2080,2,FALSE)</f>
        <v>El dato ingresado en TaxAmount no cumple con el formato establecido</v>
      </c>
      <c r="N371" s="131" t="s">
        <v>9</v>
      </c>
      <c r="O371" s="222"/>
    </row>
    <row r="372" spans="1:15" s="332" customFormat="1" ht="60" x14ac:dyDescent="0.25">
      <c r="A372" s="222"/>
      <c r="B372" s="1010"/>
      <c r="C372" s="1011"/>
      <c r="D372" s="1015"/>
      <c r="E372" s="1010"/>
      <c r="F372" s="1010"/>
      <c r="G372" s="1015"/>
      <c r="H372" s="1011"/>
      <c r="I372" s="125"/>
      <c r="J372" s="132" t="s">
        <v>3152</v>
      </c>
      <c r="K372" s="564" t="s">
        <v>6</v>
      </c>
      <c r="L372" s="562" t="s">
        <v>1619</v>
      </c>
      <c r="M372" s="132" t="str">
        <f>VLOOKUP(L372,CódigosRetorno!$A$2:$B$2080,2,FALSE)</f>
        <v>La sumatoria del total del importe del tributo ICBPER de línea no corresponden al total</v>
      </c>
      <c r="N372" s="131" t="s">
        <v>9</v>
      </c>
      <c r="O372" s="222"/>
    </row>
    <row r="373" spans="1:15" s="332" customFormat="1" ht="72" x14ac:dyDescent="0.25">
      <c r="A373" s="222"/>
      <c r="B373" s="1010"/>
      <c r="C373" s="1011"/>
      <c r="D373" s="1015"/>
      <c r="E373" s="1010"/>
      <c r="F373" s="1010"/>
      <c r="G373" s="1015"/>
      <c r="H373" s="1011"/>
      <c r="I373" s="125"/>
      <c r="J373" s="132" t="s">
        <v>3153</v>
      </c>
      <c r="K373" s="124" t="s">
        <v>203</v>
      </c>
      <c r="L373" s="140" t="s">
        <v>2523</v>
      </c>
      <c r="M373" s="132" t="str">
        <f>VLOOKUP(L373,CódigosRetorno!$A$2:$B$2080,2,FALSE)</f>
        <v>La sumatoria del total del importe del tributo ICBPER de línea no corresponden al total</v>
      </c>
      <c r="N373" s="131" t="s">
        <v>9</v>
      </c>
      <c r="O373" s="222"/>
    </row>
    <row r="374" spans="1:15" s="332" customFormat="1" ht="36" x14ac:dyDescent="0.25">
      <c r="A374" s="222"/>
      <c r="B374" s="1010"/>
      <c r="C374" s="1011"/>
      <c r="D374" s="1015"/>
      <c r="E374" s="1010"/>
      <c r="F374" s="1002"/>
      <c r="G374" s="1018"/>
      <c r="H374" s="997"/>
      <c r="I374" s="125"/>
      <c r="J374" s="132" t="s">
        <v>1620</v>
      </c>
      <c r="K374" s="124" t="s">
        <v>6</v>
      </c>
      <c r="L374" s="140" t="s">
        <v>1621</v>
      </c>
      <c r="M374" s="132" t="str">
        <f>VLOOKUP(L374,CódigosRetorno!$A$2:$B$2080,2,FALSE)</f>
        <v>El impuesto ICBPER no se encuentra vigente</v>
      </c>
      <c r="N374" s="131" t="s">
        <v>9</v>
      </c>
      <c r="O374" s="222"/>
    </row>
    <row r="375" spans="1:15" s="332" customFormat="1" ht="36" x14ac:dyDescent="0.25">
      <c r="A375" s="222"/>
      <c r="B375" s="1010"/>
      <c r="C375" s="1011"/>
      <c r="D375" s="1015"/>
      <c r="E375" s="1010"/>
      <c r="F375" s="125" t="s">
        <v>141</v>
      </c>
      <c r="G375" s="129" t="s">
        <v>303</v>
      </c>
      <c r="H375" s="326" t="s">
        <v>1353</v>
      </c>
      <c r="I375" s="131">
        <v>1</v>
      </c>
      <c r="J375" s="134" t="s">
        <v>1376</v>
      </c>
      <c r="K375" s="138" t="s">
        <v>6</v>
      </c>
      <c r="L375" s="140" t="s">
        <v>939</v>
      </c>
      <c r="M375" s="132" t="str">
        <f>VLOOKUP(L375,CódigosRetorno!$A$2:$B$2080,2,FALSE)</f>
        <v>La moneda debe ser la misma en todo el documento. Salvo las percepciones que sólo son en moneda nacional</v>
      </c>
      <c r="N375" s="131" t="s">
        <v>1080</v>
      </c>
      <c r="O375" s="222"/>
    </row>
    <row r="376" spans="1:15" s="332" customFormat="1" ht="36" x14ac:dyDescent="0.25">
      <c r="A376" s="222"/>
      <c r="B376" s="1010"/>
      <c r="C376" s="1011"/>
      <c r="D376" s="1015"/>
      <c r="E376" s="1010"/>
      <c r="F376" s="125" t="s">
        <v>655</v>
      </c>
      <c r="G376" s="129" t="s">
        <v>991</v>
      </c>
      <c r="H376" s="128" t="s">
        <v>3121</v>
      </c>
      <c r="I376" s="125">
        <v>1</v>
      </c>
      <c r="J376" s="132" t="s">
        <v>599</v>
      </c>
      <c r="K376" s="138" t="s">
        <v>6</v>
      </c>
      <c r="L376" s="140" t="s">
        <v>1566</v>
      </c>
      <c r="M376" s="132" t="str">
        <f>VLOOKUP(L376,CódigosRetorno!$A$2:$B$2080,2,FALSE)</f>
        <v>El XML no contiene el tag o no existe información de código de tributo.</v>
      </c>
      <c r="N376" s="131" t="s">
        <v>9</v>
      </c>
      <c r="O376" s="222"/>
    </row>
    <row r="377" spans="1:15" s="332" customFormat="1" ht="24" x14ac:dyDescent="0.25">
      <c r="A377" s="222"/>
      <c r="B377" s="1010"/>
      <c r="C377" s="1011"/>
      <c r="D377" s="1015"/>
      <c r="E377" s="1010"/>
      <c r="F377" s="1001"/>
      <c r="G377" s="131" t="s">
        <v>1443</v>
      </c>
      <c r="H377" s="132" t="s">
        <v>1113</v>
      </c>
      <c r="I377" s="352" t="s">
        <v>2411</v>
      </c>
      <c r="J377" s="132" t="s">
        <v>1444</v>
      </c>
      <c r="K377" s="124" t="s">
        <v>203</v>
      </c>
      <c r="L377" s="138" t="s">
        <v>1115</v>
      </c>
      <c r="M377" s="132" t="str">
        <f>VLOOKUP(L377,CódigosRetorno!$A$2:$B$2080,2,FALSE)</f>
        <v>El dato ingresado como atributo @schemeName es incorrecto.</v>
      </c>
      <c r="N377" s="141" t="s">
        <v>9</v>
      </c>
      <c r="O377" s="222"/>
    </row>
    <row r="378" spans="1:15" s="332" customFormat="1" ht="24" x14ac:dyDescent="0.25">
      <c r="A378" s="222"/>
      <c r="B378" s="1010"/>
      <c r="C378" s="1011"/>
      <c r="D378" s="1015"/>
      <c r="E378" s="1010"/>
      <c r="F378" s="1010"/>
      <c r="G378" s="131" t="s">
        <v>1045</v>
      </c>
      <c r="H378" s="132" t="s">
        <v>1046</v>
      </c>
      <c r="I378" s="352" t="s">
        <v>2411</v>
      </c>
      <c r="J378" s="132" t="s">
        <v>1047</v>
      </c>
      <c r="K378" s="124" t="s">
        <v>203</v>
      </c>
      <c r="L378" s="138" t="s">
        <v>1048</v>
      </c>
      <c r="M378" s="132" t="str">
        <f>VLOOKUP(L378,CódigosRetorno!$A$2:$B$2080,2,FALSE)</f>
        <v>El dato ingresado como atributo @schemeAgencyName es incorrecto.</v>
      </c>
      <c r="N378" s="141" t="s">
        <v>9</v>
      </c>
      <c r="O378" s="222"/>
    </row>
    <row r="379" spans="1:15" s="332" customFormat="1" ht="48" x14ac:dyDescent="0.25">
      <c r="A379" s="222"/>
      <c r="B379" s="1010"/>
      <c r="C379" s="1011"/>
      <c r="D379" s="1015"/>
      <c r="E379" s="1010"/>
      <c r="F379" s="1002"/>
      <c r="G379" s="131" t="s">
        <v>1472</v>
      </c>
      <c r="H379" s="91" t="s">
        <v>1117</v>
      </c>
      <c r="I379" s="352" t="s">
        <v>2411</v>
      </c>
      <c r="J379" s="132" t="s">
        <v>1446</v>
      </c>
      <c r="K379" s="138" t="s">
        <v>203</v>
      </c>
      <c r="L379" s="140" t="s">
        <v>1119</v>
      </c>
      <c r="M379" s="132" t="str">
        <f>VLOOKUP(L379,CódigosRetorno!$A$2:$B$2080,2,FALSE)</f>
        <v>El dato ingresado como atributo @schemeURI es incorrecto.</v>
      </c>
      <c r="N379" s="141" t="s">
        <v>9</v>
      </c>
      <c r="O379" s="222"/>
    </row>
    <row r="380" spans="1:15" s="332" customFormat="1" ht="36" customHeight="1" x14ac:dyDescent="0.25">
      <c r="A380" s="222"/>
      <c r="B380" s="1010"/>
      <c r="C380" s="1011"/>
      <c r="D380" s="1015"/>
      <c r="E380" s="1010"/>
      <c r="F380" s="1001" t="s">
        <v>1447</v>
      </c>
      <c r="G380" s="1014" t="s">
        <v>991</v>
      </c>
      <c r="H380" s="996" t="s">
        <v>3124</v>
      </c>
      <c r="I380" s="1001">
        <v>1</v>
      </c>
      <c r="J380" s="132" t="s">
        <v>599</v>
      </c>
      <c r="K380" s="138" t="s">
        <v>6</v>
      </c>
      <c r="L380" s="140" t="s">
        <v>1574</v>
      </c>
      <c r="M380" s="132" t="str">
        <f>VLOOKUP(L380,CódigosRetorno!$A$2:$B$2080,2,FALSE)</f>
        <v>El XML no contiene el tag TaxScheme Name de impuestos globales</v>
      </c>
      <c r="N380" s="131" t="s">
        <v>9</v>
      </c>
      <c r="O380" s="222"/>
    </row>
    <row r="381" spans="1:15" s="332" customFormat="1" ht="24" x14ac:dyDescent="0.25">
      <c r="A381" s="222"/>
      <c r="B381" s="1010"/>
      <c r="C381" s="1011"/>
      <c r="D381" s="1015"/>
      <c r="E381" s="1010"/>
      <c r="F381" s="1002"/>
      <c r="G381" s="1018"/>
      <c r="H381" s="997"/>
      <c r="I381" s="1002"/>
      <c r="J381" s="134" t="s">
        <v>1575</v>
      </c>
      <c r="K381" s="138" t="s">
        <v>6</v>
      </c>
      <c r="L381" s="140" t="s">
        <v>1576</v>
      </c>
      <c r="M381" s="132" t="str">
        <f>VLOOKUP(L381,CódigosRetorno!$A$2:$B$2080,2,FALSE)</f>
        <v>El valor del tag nombre del tributo no corresponde al esperado.</v>
      </c>
      <c r="N381" s="131" t="s">
        <v>1436</v>
      </c>
      <c r="O381" s="222"/>
    </row>
    <row r="382" spans="1:15" s="332" customFormat="1" ht="24" x14ac:dyDescent="0.25">
      <c r="A382" s="222"/>
      <c r="B382" s="1010"/>
      <c r="C382" s="1011"/>
      <c r="D382" s="1015"/>
      <c r="E382" s="1010"/>
      <c r="F382" s="1001" t="s">
        <v>141</v>
      </c>
      <c r="G382" s="1014"/>
      <c r="H382" s="1012" t="s">
        <v>3125</v>
      </c>
      <c r="I382" s="1001">
        <v>1</v>
      </c>
      <c r="J382" s="132" t="s">
        <v>599</v>
      </c>
      <c r="K382" s="138" t="s">
        <v>6</v>
      </c>
      <c r="L382" s="140" t="s">
        <v>1578</v>
      </c>
      <c r="M382" s="132" t="str">
        <f>VLOOKUP(L382,CódigosRetorno!$A$2:$B$2080,2,FALSE)</f>
        <v>El XML no contiene el tag código de tributo internacional de impuestos globales</v>
      </c>
      <c r="N382" s="131" t="s">
        <v>9</v>
      </c>
      <c r="O382" s="222"/>
    </row>
    <row r="383" spans="1:15" s="332" customFormat="1" ht="36" x14ac:dyDescent="0.25">
      <c r="A383" s="222"/>
      <c r="B383" s="1010"/>
      <c r="C383" s="1011"/>
      <c r="D383" s="1015"/>
      <c r="E383" s="1010"/>
      <c r="F383" s="1010"/>
      <c r="G383" s="1015"/>
      <c r="H383" s="1021"/>
      <c r="I383" s="1010"/>
      <c r="J383" s="134" t="s">
        <v>1579</v>
      </c>
      <c r="K383" s="138" t="s">
        <v>6</v>
      </c>
      <c r="L383" s="140" t="s">
        <v>1580</v>
      </c>
      <c r="M383" s="132" t="str">
        <f>VLOOKUP(L383,CódigosRetorno!$A$2:$B$2080,2,FALSE)</f>
        <v>El valor del tag codigo de tributo internacional no corresponde al esperado.</v>
      </c>
      <c r="N383" s="131" t="s">
        <v>1436</v>
      </c>
      <c r="O383" s="222"/>
    </row>
    <row r="384" spans="1:15" s="332" customFormat="1" ht="36" x14ac:dyDescent="0.25">
      <c r="A384" s="232"/>
      <c r="B384" s="1001">
        <f>B371+1</f>
        <v>45</v>
      </c>
      <c r="C384" s="996" t="s">
        <v>2916</v>
      </c>
      <c r="D384" s="1014" t="s">
        <v>60</v>
      </c>
      <c r="E384" s="1014" t="s">
        <v>179</v>
      </c>
      <c r="F384" s="129" t="s">
        <v>295</v>
      </c>
      <c r="G384" s="129" t="s">
        <v>296</v>
      </c>
      <c r="H384" s="128" t="s">
        <v>3154</v>
      </c>
      <c r="I384" s="131">
        <v>1</v>
      </c>
      <c r="J384" s="132" t="s">
        <v>1396</v>
      </c>
      <c r="K384" s="138" t="s">
        <v>6</v>
      </c>
      <c r="L384" s="138" t="s">
        <v>1653</v>
      </c>
      <c r="M384" s="132" t="str">
        <f>VLOOKUP(L384,CódigosRetorno!$A$2:$B$2080,2,FALSE)</f>
        <v>El dato ingresado en ChargeTotalAmount no cumple con el formato establecido</v>
      </c>
      <c r="N384" s="131" t="s">
        <v>9</v>
      </c>
      <c r="O384" s="232"/>
    </row>
    <row r="385" spans="1:15" s="332" customFormat="1" ht="36" x14ac:dyDescent="0.25">
      <c r="A385" s="232"/>
      <c r="B385" s="1002"/>
      <c r="C385" s="997"/>
      <c r="D385" s="1018"/>
      <c r="E385" s="1018"/>
      <c r="F385" s="131" t="s">
        <v>141</v>
      </c>
      <c r="G385" s="124" t="s">
        <v>303</v>
      </c>
      <c r="H385" s="91" t="s">
        <v>1353</v>
      </c>
      <c r="I385" s="131">
        <v>1</v>
      </c>
      <c r="J385" s="134" t="s">
        <v>1376</v>
      </c>
      <c r="K385" s="138" t="s">
        <v>6</v>
      </c>
      <c r="L385" s="140" t="s">
        <v>939</v>
      </c>
      <c r="M385" s="132" t="str">
        <f>VLOOKUP(L385,CódigosRetorno!$A$2:$B$2080,2,FALSE)</f>
        <v>La moneda debe ser la misma en todo el documento. Salvo las percepciones que sólo son en moneda nacional</v>
      </c>
      <c r="N385" s="131" t="s">
        <v>1080</v>
      </c>
      <c r="O385" s="232"/>
    </row>
    <row r="386" spans="1:15" s="332" customFormat="1" ht="36" x14ac:dyDescent="0.25">
      <c r="A386" s="232"/>
      <c r="B386" s="1001">
        <f>B384+1</f>
        <v>46</v>
      </c>
      <c r="C386" s="996" t="s">
        <v>2918</v>
      </c>
      <c r="D386" s="1014" t="s">
        <v>60</v>
      </c>
      <c r="E386" s="1014" t="s">
        <v>140</v>
      </c>
      <c r="F386" s="1014" t="s">
        <v>295</v>
      </c>
      <c r="G386" s="1014" t="s">
        <v>296</v>
      </c>
      <c r="H386" s="996" t="s">
        <v>3155</v>
      </c>
      <c r="I386" s="1001">
        <v>1</v>
      </c>
      <c r="J386" s="132" t="s">
        <v>946</v>
      </c>
      <c r="K386" s="138" t="s">
        <v>6</v>
      </c>
      <c r="L386" s="140" t="s">
        <v>1658</v>
      </c>
      <c r="M386" s="132" t="str">
        <f>VLOOKUP(L386,CódigosRetorno!$A$2:$B$2080,2,FALSE)</f>
        <v>El dato ingresado en PayableAmount no cumple con el formato establecido</v>
      </c>
      <c r="N386" s="131" t="s">
        <v>9</v>
      </c>
      <c r="O386" s="232"/>
    </row>
    <row r="387" spans="1:15" s="332" customFormat="1" ht="156" x14ac:dyDescent="0.25">
      <c r="A387" s="232"/>
      <c r="B387" s="1010"/>
      <c r="C387" s="1011"/>
      <c r="D387" s="1015"/>
      <c r="E387" s="1015"/>
      <c r="F387" s="1015"/>
      <c r="G387" s="1015"/>
      <c r="H387" s="1011"/>
      <c r="I387" s="1010"/>
      <c r="J387" s="134" t="s">
        <v>3156</v>
      </c>
      <c r="K387" s="562" t="s">
        <v>6</v>
      </c>
      <c r="L387" s="562" t="s">
        <v>1660</v>
      </c>
      <c r="M387" s="132" t="str">
        <f>VLOOKUP(L387,CódigosRetorno!$A$2:$B$2080,2,FALSE)</f>
        <v>El importe total del comprobante no coincide con el valor calculado</v>
      </c>
      <c r="N387" s="131" t="s">
        <v>9</v>
      </c>
      <c r="O387" s="232"/>
    </row>
    <row r="388" spans="1:15" s="332" customFormat="1" ht="168" x14ac:dyDescent="0.25">
      <c r="A388" s="232"/>
      <c r="B388" s="1010"/>
      <c r="C388" s="1011"/>
      <c r="D388" s="1015"/>
      <c r="E388" s="1015"/>
      <c r="F388" s="1018"/>
      <c r="G388" s="1018"/>
      <c r="H388" s="997"/>
      <c r="I388" s="1002"/>
      <c r="J388" s="134" t="s">
        <v>3157</v>
      </c>
      <c r="K388" s="138" t="s">
        <v>203</v>
      </c>
      <c r="L388" s="138" t="s">
        <v>2537</v>
      </c>
      <c r="M388" s="132" t="str">
        <f>VLOOKUP(L388,CódigosRetorno!$A$2:$B$2080,2,FALSE)</f>
        <v>El importe total del comprobante no coincide con el valor calculado</v>
      </c>
      <c r="N388" s="131" t="s">
        <v>9</v>
      </c>
      <c r="O388" s="232"/>
    </row>
    <row r="389" spans="1:15" s="332" customFormat="1" ht="36" x14ac:dyDescent="0.25">
      <c r="A389" s="232"/>
      <c r="B389" s="1002"/>
      <c r="C389" s="997"/>
      <c r="D389" s="1018"/>
      <c r="E389" s="1018"/>
      <c r="F389" s="125" t="s">
        <v>141</v>
      </c>
      <c r="G389" s="129" t="s">
        <v>303</v>
      </c>
      <c r="H389" s="91" t="s">
        <v>1353</v>
      </c>
      <c r="I389" s="131">
        <v>1</v>
      </c>
      <c r="J389" s="134" t="s">
        <v>1376</v>
      </c>
      <c r="K389" s="138" t="s">
        <v>6</v>
      </c>
      <c r="L389" s="140" t="s">
        <v>939</v>
      </c>
      <c r="M389" s="132" t="str">
        <f>VLOOKUP(L389,CódigosRetorno!$A$2:$B$2080,2,FALSE)</f>
        <v>La moneda debe ser la misma en todo el documento. Salvo las percepciones que sólo son en moneda nacional</v>
      </c>
      <c r="N389" s="131" t="s">
        <v>1080</v>
      </c>
      <c r="O389" s="232"/>
    </row>
    <row r="390" spans="1:15" s="332" customFormat="1" ht="36" x14ac:dyDescent="0.25">
      <c r="A390" s="232"/>
      <c r="B390" s="1001">
        <f>B386+1</f>
        <v>47</v>
      </c>
      <c r="C390" s="996" t="s">
        <v>1674</v>
      </c>
      <c r="D390" s="1014" t="s">
        <v>60</v>
      </c>
      <c r="E390" s="1014" t="s">
        <v>179</v>
      </c>
      <c r="F390" s="1001" t="s">
        <v>295</v>
      </c>
      <c r="G390" s="1014" t="s">
        <v>296</v>
      </c>
      <c r="H390" s="996" t="s">
        <v>3158</v>
      </c>
      <c r="I390" s="1001">
        <v>1</v>
      </c>
      <c r="J390" s="134" t="s">
        <v>3159</v>
      </c>
      <c r="K390" s="562" t="s">
        <v>6</v>
      </c>
      <c r="L390" s="562" t="s">
        <v>318</v>
      </c>
      <c r="M390" s="132" t="str">
        <f>VLOOKUP(L390,CódigosRetorno!$A$2:$B$2080,2,FALSE)</f>
        <v>El monto para el redondeo del Importe Total excede el valor permitido</v>
      </c>
      <c r="N390" s="131" t="s">
        <v>9</v>
      </c>
      <c r="O390" s="232"/>
    </row>
    <row r="391" spans="1:15" s="332" customFormat="1" ht="36" x14ac:dyDescent="0.25">
      <c r="A391" s="232"/>
      <c r="B391" s="1010"/>
      <c r="C391" s="1011"/>
      <c r="D391" s="1015"/>
      <c r="E391" s="1015"/>
      <c r="F391" s="1002"/>
      <c r="G391" s="1018"/>
      <c r="H391" s="997"/>
      <c r="I391" s="1002"/>
      <c r="J391" s="134" t="s">
        <v>3160</v>
      </c>
      <c r="K391" s="138" t="s">
        <v>203</v>
      </c>
      <c r="L391" s="140" t="s">
        <v>2544</v>
      </c>
      <c r="M391" s="132" t="str">
        <f>VLOOKUP(L391,CódigosRetorno!$A$2:$B$2080,2,FALSE)</f>
        <v>El monto para el redondeo del Importe Total excede el valor permitido</v>
      </c>
      <c r="N391" s="131" t="s">
        <v>9</v>
      </c>
      <c r="O391" s="232"/>
    </row>
    <row r="392" spans="1:15" s="332" customFormat="1" ht="36" x14ac:dyDescent="0.25">
      <c r="A392" s="232"/>
      <c r="B392" s="1002"/>
      <c r="C392" s="997"/>
      <c r="D392" s="1018"/>
      <c r="E392" s="1018"/>
      <c r="F392" s="131" t="s">
        <v>141</v>
      </c>
      <c r="G392" s="124" t="s">
        <v>303</v>
      </c>
      <c r="H392" s="91" t="s">
        <v>1353</v>
      </c>
      <c r="I392" s="131"/>
      <c r="J392" s="134" t="s">
        <v>1376</v>
      </c>
      <c r="K392" s="138" t="s">
        <v>6</v>
      </c>
      <c r="L392" s="140" t="s">
        <v>939</v>
      </c>
      <c r="M392" s="132" t="str">
        <f>VLOOKUP(L392,CódigosRetorno!$A$2:$B$2080,2,FALSE)</f>
        <v>La moneda debe ser la misma en todo el documento. Salvo las percepciones que sólo son en moneda nacional</v>
      </c>
      <c r="N392" s="131" t="s">
        <v>1080</v>
      </c>
      <c r="O392" s="232"/>
    </row>
    <row r="393" spans="1:15" s="332" customFormat="1" x14ac:dyDescent="0.25">
      <c r="A393" s="232"/>
      <c r="B393" s="478" t="s">
        <v>2927</v>
      </c>
      <c r="C393" s="475"/>
      <c r="D393" s="475"/>
      <c r="E393" s="475"/>
      <c r="F393" s="470"/>
      <c r="G393" s="470"/>
      <c r="H393" s="470"/>
      <c r="I393" s="593"/>
      <c r="J393" s="470"/>
      <c r="K393" s="470" t="s">
        <v>9</v>
      </c>
      <c r="L393" s="470" t="s">
        <v>9</v>
      </c>
      <c r="M393" s="419" t="str">
        <f>VLOOKUP(L393,CódigosRetorno!$A$2:$B$2080,2,FALSE)</f>
        <v>-</v>
      </c>
      <c r="N393" s="452"/>
      <c r="O393" s="232"/>
    </row>
    <row r="394" spans="1:15" s="332" customFormat="1" ht="24" x14ac:dyDescent="0.25">
      <c r="A394" s="232"/>
      <c r="B394" s="1141">
        <f>B390+1</f>
        <v>48</v>
      </c>
      <c r="C394" s="1142" t="s">
        <v>2928</v>
      </c>
      <c r="D394" s="1140" t="s">
        <v>60</v>
      </c>
      <c r="E394" s="1136" t="s">
        <v>179</v>
      </c>
      <c r="F394" s="476" t="s">
        <v>655</v>
      </c>
      <c r="G394" s="124" t="s">
        <v>1679</v>
      </c>
      <c r="H394" s="133" t="s">
        <v>3161</v>
      </c>
      <c r="I394" s="598">
        <v>1</v>
      </c>
      <c r="J394" s="134" t="s">
        <v>1681</v>
      </c>
      <c r="K394" s="138" t="s">
        <v>6</v>
      </c>
      <c r="L394" s="138" t="s">
        <v>1682</v>
      </c>
      <c r="M394" s="132" t="str">
        <f>VLOOKUP(L394,CódigosRetorno!$A$2:$B$2080,2,FALSE)</f>
        <v>El valor del atributo no se encuentra en el catálogo</v>
      </c>
      <c r="N394" s="131" t="s">
        <v>1554</v>
      </c>
      <c r="O394" s="232"/>
    </row>
    <row r="395" spans="1:15" s="332" customFormat="1" ht="60" x14ac:dyDescent="0.25">
      <c r="A395" s="232"/>
      <c r="B395" s="1141"/>
      <c r="C395" s="1142"/>
      <c r="D395" s="1140"/>
      <c r="E395" s="1136"/>
      <c r="F395" s="477" t="s">
        <v>1127</v>
      </c>
      <c r="G395" s="129"/>
      <c r="H395" s="128" t="s">
        <v>3162</v>
      </c>
      <c r="I395" s="141">
        <v>1</v>
      </c>
      <c r="J395" s="128" t="s">
        <v>1695</v>
      </c>
      <c r="K395" s="319" t="s">
        <v>6</v>
      </c>
      <c r="L395" s="137" t="s">
        <v>1696</v>
      </c>
      <c r="M395" s="128" t="str">
        <f>VLOOKUP(L395,CódigosRetorno!$A$2:$B$2080,2,FALSE)</f>
        <v>El dato ingresado en descripcion de leyenda no cumple con el formato establecido.</v>
      </c>
      <c r="N395" s="198" t="s">
        <v>9</v>
      </c>
      <c r="O395" s="232"/>
    </row>
    <row r="396" spans="1:15" s="332" customFormat="1" x14ac:dyDescent="0.25">
      <c r="A396" s="232"/>
      <c r="B396" s="594" t="s">
        <v>3163</v>
      </c>
      <c r="C396" s="594"/>
      <c r="D396" s="594"/>
      <c r="E396" s="594"/>
      <c r="F396" s="435"/>
      <c r="G396" s="435"/>
      <c r="H396" s="435"/>
      <c r="I396" s="131"/>
      <c r="J396" s="435"/>
      <c r="K396" s="435"/>
      <c r="L396" s="435"/>
      <c r="M396" s="435"/>
      <c r="N396" s="435"/>
      <c r="O396" s="232"/>
    </row>
    <row r="397" spans="1:15" s="332" customFormat="1" ht="36" x14ac:dyDescent="0.25">
      <c r="A397" s="232"/>
      <c r="B397" s="1135" t="s">
        <v>3164</v>
      </c>
      <c r="C397" s="1047" t="s">
        <v>3165</v>
      </c>
      <c r="D397" s="1136" t="s">
        <v>324</v>
      </c>
      <c r="E397" s="1136" t="s">
        <v>179</v>
      </c>
      <c r="F397" s="474" t="s">
        <v>218</v>
      </c>
      <c r="G397" s="127"/>
      <c r="H397" s="315" t="s">
        <v>3166</v>
      </c>
      <c r="I397" s="131"/>
      <c r="J397" s="315" t="s">
        <v>1329</v>
      </c>
      <c r="K397" s="130" t="s">
        <v>203</v>
      </c>
      <c r="L397" s="320" t="s">
        <v>1330</v>
      </c>
      <c r="M397" s="315" t="str">
        <f>VLOOKUP(L397,CódigosRetorno!$A$2:$B$2080,2,FALSE)</f>
        <v>No existe información en el nombre del concepto.</v>
      </c>
      <c r="N397" s="386" t="s">
        <v>9</v>
      </c>
      <c r="O397" s="232"/>
    </row>
    <row r="398" spans="1:15" s="332" customFormat="1" ht="24" x14ac:dyDescent="0.25">
      <c r="A398" s="232"/>
      <c r="B398" s="1135"/>
      <c r="C398" s="1047"/>
      <c r="D398" s="1136"/>
      <c r="E398" s="1136"/>
      <c r="F398" s="1137" t="s">
        <v>655</v>
      </c>
      <c r="G398" s="1014" t="s">
        <v>1327</v>
      </c>
      <c r="H398" s="996" t="s">
        <v>3167</v>
      </c>
      <c r="I398" s="1001"/>
      <c r="J398" s="132" t="s">
        <v>3168</v>
      </c>
      <c r="K398" s="124" t="s">
        <v>6</v>
      </c>
      <c r="L398" s="138" t="s">
        <v>2252</v>
      </c>
      <c r="M398" s="132" t="str">
        <f>VLOOKUP(L398,CódigosRetorno!$A$2:$B$2080,2,FALSE)</f>
        <v>El XML no contiene el tag de Créditos Hipotecarios: Tipo de préstamo</v>
      </c>
      <c r="N398" s="131" t="s">
        <v>1332</v>
      </c>
      <c r="O398" s="232"/>
    </row>
    <row r="399" spans="1:15" s="332" customFormat="1" ht="48" x14ac:dyDescent="0.25">
      <c r="A399" s="232"/>
      <c r="B399" s="1135"/>
      <c r="C399" s="1047"/>
      <c r="D399" s="1136"/>
      <c r="E399" s="1136"/>
      <c r="F399" s="1138"/>
      <c r="G399" s="1015"/>
      <c r="H399" s="1011"/>
      <c r="I399" s="1010"/>
      <c r="J399" s="132" t="s">
        <v>3169</v>
      </c>
      <c r="K399" s="124" t="s">
        <v>6</v>
      </c>
      <c r="L399" s="138" t="s">
        <v>2254</v>
      </c>
      <c r="M399" s="132" t="str">
        <f>VLOOKUP(L399,CódigosRetorno!$A$2:$B$2080,2,FALSE)</f>
        <v>El XML no contiene el tag de Créditos Hipotecarios: Partida Registral</v>
      </c>
      <c r="N399" s="141" t="s">
        <v>9</v>
      </c>
      <c r="O399" s="232"/>
    </row>
    <row r="400" spans="1:15" s="332" customFormat="1" ht="24" x14ac:dyDescent="0.25">
      <c r="A400" s="232"/>
      <c r="B400" s="1135"/>
      <c r="C400" s="1047"/>
      <c r="D400" s="1136"/>
      <c r="E400" s="1136"/>
      <c r="F400" s="1138"/>
      <c r="G400" s="1015"/>
      <c r="H400" s="1011"/>
      <c r="I400" s="1010"/>
      <c r="J400" s="132" t="s">
        <v>3170</v>
      </c>
      <c r="K400" s="124" t="s">
        <v>6</v>
      </c>
      <c r="L400" s="138" t="s">
        <v>2256</v>
      </c>
      <c r="M400" s="132" t="str">
        <f>VLOOKUP(L400,CódigosRetorno!$A$2:$B$2080,2,FALSE)</f>
        <v>El XML no contiene el tag de Créditos Hipotecarios: Número de contrato</v>
      </c>
      <c r="N400" s="141" t="s">
        <v>9</v>
      </c>
      <c r="O400" s="232"/>
    </row>
    <row r="401" spans="1:15" s="332" customFormat="1" ht="24" x14ac:dyDescent="0.25">
      <c r="A401" s="232"/>
      <c r="B401" s="1135"/>
      <c r="C401" s="1047"/>
      <c r="D401" s="1136"/>
      <c r="E401" s="1136"/>
      <c r="F401" s="1138"/>
      <c r="G401" s="1015"/>
      <c r="H401" s="1011"/>
      <c r="I401" s="1010"/>
      <c r="J401" s="132" t="s">
        <v>3171</v>
      </c>
      <c r="K401" s="124" t="s">
        <v>6</v>
      </c>
      <c r="L401" s="138" t="s">
        <v>2258</v>
      </c>
      <c r="M401" s="132" t="str">
        <f>VLOOKUP(L401,CódigosRetorno!$A$2:$B$2080,2,FALSE)</f>
        <v>El XML no contiene el tag de Créditos Hipotecarios: Fecha de otorgamiento del crédito</v>
      </c>
      <c r="N401" s="141" t="s">
        <v>9</v>
      </c>
      <c r="O401" s="232"/>
    </row>
    <row r="402" spans="1:15" s="332" customFormat="1" ht="48" x14ac:dyDescent="0.25">
      <c r="A402" s="232"/>
      <c r="B402" s="1135"/>
      <c r="C402" s="1047"/>
      <c r="D402" s="1136"/>
      <c r="E402" s="1136"/>
      <c r="F402" s="1138"/>
      <c r="G402" s="1015"/>
      <c r="H402" s="1011"/>
      <c r="I402" s="1010"/>
      <c r="J402" s="132" t="s">
        <v>3172</v>
      </c>
      <c r="K402" s="124" t="s">
        <v>6</v>
      </c>
      <c r="L402" s="138" t="s">
        <v>2260</v>
      </c>
      <c r="M402" s="132" t="str">
        <f>VLOOKUP(L402,CódigosRetorno!$A$2:$B$2080,2,FALSE)</f>
        <v>El XML no contiene el tag de Créditos Hipotecarios: Dirección del predio - Código de ubigeo</v>
      </c>
      <c r="N402" s="141" t="s">
        <v>9</v>
      </c>
      <c r="O402" s="232"/>
    </row>
    <row r="403" spans="1:15" s="332" customFormat="1" ht="48" x14ac:dyDescent="0.25">
      <c r="A403" s="232"/>
      <c r="B403" s="1135"/>
      <c r="C403" s="1047"/>
      <c r="D403" s="1136"/>
      <c r="E403" s="1136"/>
      <c r="F403" s="1139"/>
      <c r="G403" s="1018"/>
      <c r="H403" s="997"/>
      <c r="I403" s="1002"/>
      <c r="J403" s="132" t="s">
        <v>3173</v>
      </c>
      <c r="K403" s="124" t="s">
        <v>6</v>
      </c>
      <c r="L403" s="138" t="s">
        <v>2262</v>
      </c>
      <c r="M403" s="132" t="str">
        <f>VLOOKUP(L403,CódigosRetorno!$A$2:$B$2080,2,FALSE)</f>
        <v>El XML no contiene el tag de Créditos Hipotecarios: Dirección del predio - Dirección completa</v>
      </c>
      <c r="N403" s="141" t="s">
        <v>9</v>
      </c>
      <c r="O403" s="232"/>
    </row>
    <row r="404" spans="1:15" s="332" customFormat="1" ht="24" x14ac:dyDescent="0.25">
      <c r="A404" s="232"/>
      <c r="B404" s="1135"/>
      <c r="C404" s="1047"/>
      <c r="D404" s="1136"/>
      <c r="E404" s="1136"/>
      <c r="F404" s="1137"/>
      <c r="G404" s="131" t="s">
        <v>1333</v>
      </c>
      <c r="H404" s="132" t="s">
        <v>1068</v>
      </c>
      <c r="I404" s="131" t="s">
        <v>2411</v>
      </c>
      <c r="J404" s="132" t="s">
        <v>1334</v>
      </c>
      <c r="K404" s="124" t="s">
        <v>203</v>
      </c>
      <c r="L404" s="138" t="s">
        <v>1070</v>
      </c>
      <c r="M404" s="132" t="str">
        <f>VLOOKUP(L404,CódigosRetorno!$A$2:$B$2080,2,FALSE)</f>
        <v>El dato ingresado como atributo @listName es incorrecto.</v>
      </c>
      <c r="N404" s="141" t="s">
        <v>9</v>
      </c>
      <c r="O404" s="232"/>
    </row>
    <row r="405" spans="1:15" s="332" customFormat="1" ht="24" x14ac:dyDescent="0.25">
      <c r="A405" s="232"/>
      <c r="B405" s="1135"/>
      <c r="C405" s="1047"/>
      <c r="D405" s="1136"/>
      <c r="E405" s="1136"/>
      <c r="F405" s="1138"/>
      <c r="G405" s="131" t="s">
        <v>1045</v>
      </c>
      <c r="H405" s="132" t="s">
        <v>1065</v>
      </c>
      <c r="I405" s="131" t="s">
        <v>2411</v>
      </c>
      <c r="J405" s="132" t="s">
        <v>1047</v>
      </c>
      <c r="K405" s="138" t="s">
        <v>203</v>
      </c>
      <c r="L405" s="140" t="s">
        <v>1066</v>
      </c>
      <c r="M405" s="132" t="str">
        <f>VLOOKUP(L405,CódigosRetorno!$A$2:$B$2080,2,FALSE)</f>
        <v>El dato ingresado como atributo @listAgencyName es incorrecto.</v>
      </c>
      <c r="N405" s="141" t="s">
        <v>9</v>
      </c>
      <c r="O405" s="232"/>
    </row>
    <row r="406" spans="1:15" s="332" customFormat="1" ht="48" x14ac:dyDescent="0.25">
      <c r="A406" s="232"/>
      <c r="B406" s="1135"/>
      <c r="C406" s="1047"/>
      <c r="D406" s="1136"/>
      <c r="E406" s="1136"/>
      <c r="F406" s="1139"/>
      <c r="G406" s="141" t="s">
        <v>1335</v>
      </c>
      <c r="H406" s="91" t="s">
        <v>1072</v>
      </c>
      <c r="I406" s="131" t="s">
        <v>2411</v>
      </c>
      <c r="J406" s="132" t="s">
        <v>1336</v>
      </c>
      <c r="K406" s="138" t="s">
        <v>203</v>
      </c>
      <c r="L406" s="140" t="s">
        <v>1074</v>
      </c>
      <c r="M406" s="132" t="str">
        <f>VLOOKUP(L406,CódigosRetorno!$A$2:$B$2080,2,FALSE)</f>
        <v>El dato ingresado como atributo @listURI es incorrecto.</v>
      </c>
      <c r="N406" s="141" t="s">
        <v>9</v>
      </c>
      <c r="O406" s="232"/>
    </row>
    <row r="407" spans="1:15" s="332" customFormat="1" ht="36" x14ac:dyDescent="0.25">
      <c r="A407" s="232"/>
      <c r="B407" s="1135"/>
      <c r="C407" s="1047"/>
      <c r="D407" s="1136"/>
      <c r="E407" s="1136"/>
      <c r="F407" s="472" t="s">
        <v>703</v>
      </c>
      <c r="G407" s="319" t="s">
        <v>2942</v>
      </c>
      <c r="H407" s="318" t="s">
        <v>3174</v>
      </c>
      <c r="I407" s="352"/>
      <c r="J407" s="132" t="s">
        <v>2944</v>
      </c>
      <c r="K407" s="124" t="s">
        <v>6</v>
      </c>
      <c r="L407" s="138" t="s">
        <v>1339</v>
      </c>
      <c r="M407" s="132" t="str">
        <f>VLOOKUP(L407,CódigosRetorno!$A$2:$B$2080,2,FALSE)</f>
        <v>El XML no contiene tag o no existe información del valor del concepto por linea.</v>
      </c>
      <c r="N407" s="141" t="s">
        <v>9</v>
      </c>
      <c r="O407" s="232"/>
    </row>
    <row r="408" spans="1:15" s="332" customFormat="1" ht="36" x14ac:dyDescent="0.25">
      <c r="A408" s="232"/>
      <c r="B408" s="1135"/>
      <c r="C408" s="1047"/>
      <c r="D408" s="1136"/>
      <c r="E408" s="1136"/>
      <c r="F408" s="473" t="s">
        <v>174</v>
      </c>
      <c r="G408" s="206" t="s">
        <v>175</v>
      </c>
      <c r="H408" s="199" t="s">
        <v>3175</v>
      </c>
      <c r="I408" s="352"/>
      <c r="J408" s="132" t="s">
        <v>2946</v>
      </c>
      <c r="K408" s="124" t="s">
        <v>203</v>
      </c>
      <c r="L408" s="138" t="s">
        <v>1864</v>
      </c>
      <c r="M408" s="132" t="str">
        <f>VLOOKUP(L408,CódigosRetorno!$A$2:$B$2080,2,FALSE)</f>
        <v>El dato ingresado como valor del concepto de la linea no cumple con el formato establecido.</v>
      </c>
      <c r="N408" s="131" t="s">
        <v>2269</v>
      </c>
      <c r="O408" s="232"/>
    </row>
    <row r="409" spans="1:15" s="332" customFormat="1" ht="36" x14ac:dyDescent="0.25">
      <c r="A409" s="232"/>
      <c r="B409" s="1135"/>
      <c r="C409" s="1047"/>
      <c r="D409" s="1136"/>
      <c r="E409" s="1136"/>
      <c r="F409" s="473" t="s">
        <v>174</v>
      </c>
      <c r="G409" s="206" t="s">
        <v>2270</v>
      </c>
      <c r="H409" s="199" t="s">
        <v>3176</v>
      </c>
      <c r="I409" s="352"/>
      <c r="J409" s="132" t="s">
        <v>2948</v>
      </c>
      <c r="K409" s="124" t="s">
        <v>203</v>
      </c>
      <c r="L409" s="138" t="s">
        <v>1864</v>
      </c>
      <c r="M409" s="132" t="str">
        <f>VLOOKUP(L409,CódigosRetorno!$A$2:$B$2080,2,FALSE)</f>
        <v>El dato ingresado como valor del concepto de la linea no cumple con el formato establecido.</v>
      </c>
      <c r="N409" s="131" t="s">
        <v>2273</v>
      </c>
      <c r="O409" s="232"/>
    </row>
    <row r="410" spans="1:15" s="332" customFormat="1" ht="72" x14ac:dyDescent="0.25">
      <c r="A410" s="232"/>
      <c r="B410" s="1135"/>
      <c r="C410" s="1047"/>
      <c r="D410" s="1136"/>
      <c r="E410" s="1136"/>
      <c r="F410" s="473" t="s">
        <v>703</v>
      </c>
      <c r="G410" s="206"/>
      <c r="H410" s="199" t="s">
        <v>3177</v>
      </c>
      <c r="I410" s="352"/>
      <c r="J410" s="132" t="s">
        <v>2950</v>
      </c>
      <c r="K410" s="124" t="s">
        <v>203</v>
      </c>
      <c r="L410" s="138" t="s">
        <v>1864</v>
      </c>
      <c r="M410" s="132" t="str">
        <f>VLOOKUP(L410,CódigosRetorno!$A$2:$B$2080,2,FALSE)</f>
        <v>El dato ingresado como valor del concepto de la linea no cumple con el formato establecido.</v>
      </c>
      <c r="N410" s="141" t="s">
        <v>9</v>
      </c>
      <c r="O410" s="232"/>
    </row>
    <row r="411" spans="1:15" s="332" customFormat="1" ht="72" x14ac:dyDescent="0.25">
      <c r="A411" s="232"/>
      <c r="B411" s="1135"/>
      <c r="C411" s="1047"/>
      <c r="D411" s="1136"/>
      <c r="E411" s="1136"/>
      <c r="F411" s="473" t="s">
        <v>1213</v>
      </c>
      <c r="G411" s="206" t="s">
        <v>2276</v>
      </c>
      <c r="H411" s="199" t="s">
        <v>3178</v>
      </c>
      <c r="I411" s="352"/>
      <c r="J411" s="132" t="s">
        <v>2952</v>
      </c>
      <c r="K411" s="124" t="s">
        <v>203</v>
      </c>
      <c r="L411" s="138" t="s">
        <v>1864</v>
      </c>
      <c r="M411" s="132" t="str">
        <f>VLOOKUP(L411,CódigosRetorno!$A$2:$B$2080,2,FALSE)</f>
        <v>El dato ingresado como valor del concepto de la linea no cumple con el formato establecido.</v>
      </c>
      <c r="N411" s="141" t="s">
        <v>9</v>
      </c>
      <c r="O411" s="232"/>
    </row>
    <row r="412" spans="1:15" s="332" customFormat="1" ht="36" x14ac:dyDescent="0.25">
      <c r="A412" s="232"/>
      <c r="B412" s="1135"/>
      <c r="C412" s="1047"/>
      <c r="D412" s="1136"/>
      <c r="E412" s="1136"/>
      <c r="F412" s="473" t="s">
        <v>211</v>
      </c>
      <c r="G412" s="206" t="s">
        <v>212</v>
      </c>
      <c r="H412" s="199" t="s">
        <v>3179</v>
      </c>
      <c r="I412" s="352"/>
      <c r="J412" s="132" t="s">
        <v>2954</v>
      </c>
      <c r="K412" s="124" t="s">
        <v>203</v>
      </c>
      <c r="L412" s="138" t="s">
        <v>1864</v>
      </c>
      <c r="M412" s="132" t="str">
        <f>VLOOKUP(L412,CódigosRetorno!$A$2:$B$2080,2,FALSE)</f>
        <v>El dato ingresado como valor del concepto de la linea no cumple con el formato establecido.</v>
      </c>
      <c r="N412" s="141" t="s">
        <v>9</v>
      </c>
      <c r="O412" s="232"/>
    </row>
    <row r="413" spans="1:15" s="332" customFormat="1" ht="36" x14ac:dyDescent="0.25">
      <c r="A413" s="232"/>
      <c r="B413" s="1135"/>
      <c r="C413" s="1047"/>
      <c r="D413" s="1136"/>
      <c r="E413" s="1136"/>
      <c r="F413" s="473" t="s">
        <v>1127</v>
      </c>
      <c r="G413" s="206"/>
      <c r="H413" s="199" t="s">
        <v>3180</v>
      </c>
      <c r="I413" s="352"/>
      <c r="J413" s="132" t="s">
        <v>2956</v>
      </c>
      <c r="K413" s="124" t="s">
        <v>203</v>
      </c>
      <c r="L413" s="319" t="s">
        <v>1864</v>
      </c>
      <c r="M413" s="128" t="str">
        <f>VLOOKUP(L413,CódigosRetorno!$A$2:$B$2080,2,FALSE)</f>
        <v>El dato ingresado como valor del concepto de la linea no cumple con el formato establecido.</v>
      </c>
      <c r="N413" s="131" t="s">
        <v>1140</v>
      </c>
      <c r="O413" s="232"/>
    </row>
    <row r="414" spans="1:15" s="332" customFormat="1" ht="36" x14ac:dyDescent="0.25">
      <c r="A414" s="232"/>
      <c r="B414" s="1135"/>
      <c r="C414" s="1047"/>
      <c r="D414" s="1136"/>
      <c r="E414" s="1136"/>
      <c r="F414" s="473" t="s">
        <v>1131</v>
      </c>
      <c r="G414" s="206"/>
      <c r="H414" s="199" t="s">
        <v>3181</v>
      </c>
      <c r="I414" s="352"/>
      <c r="J414" s="996" t="s">
        <v>2958</v>
      </c>
      <c r="K414" s="1129" t="s">
        <v>203</v>
      </c>
      <c r="L414" s="1014" t="s">
        <v>1864</v>
      </c>
      <c r="M414" s="996" t="str">
        <f>VLOOKUP(L414,CódigosRetorno!$A$2:$B$2080,2,FALSE)</f>
        <v>El dato ingresado como valor del concepto de la linea no cumple con el formato establecido.</v>
      </c>
      <c r="N414" s="1014" t="s">
        <v>9</v>
      </c>
      <c r="O414" s="232"/>
    </row>
    <row r="415" spans="1:15" s="332" customFormat="1" ht="36" x14ac:dyDescent="0.25">
      <c r="A415" s="232"/>
      <c r="B415" s="1135"/>
      <c r="C415" s="1047"/>
      <c r="D415" s="1136"/>
      <c r="E415" s="1136"/>
      <c r="F415" s="473" t="s">
        <v>223</v>
      </c>
      <c r="G415" s="206"/>
      <c r="H415" s="199" t="s">
        <v>3182</v>
      </c>
      <c r="I415" s="352"/>
      <c r="J415" s="1011"/>
      <c r="K415" s="1102"/>
      <c r="L415" s="1015"/>
      <c r="M415" s="1011" t="e">
        <f>VLOOKUP(L415,#REF!,2,FALSE)</f>
        <v>#REF!</v>
      </c>
      <c r="N415" s="1015"/>
      <c r="O415" s="232"/>
    </row>
    <row r="416" spans="1:15" s="332" customFormat="1" ht="36" x14ac:dyDescent="0.25">
      <c r="A416" s="232"/>
      <c r="B416" s="1135"/>
      <c r="C416" s="1047"/>
      <c r="D416" s="1136"/>
      <c r="E416" s="1136"/>
      <c r="F416" s="473" t="s">
        <v>223</v>
      </c>
      <c r="G416" s="206"/>
      <c r="H416" s="199" t="s">
        <v>3183</v>
      </c>
      <c r="I416" s="352"/>
      <c r="J416" s="1011"/>
      <c r="K416" s="1102"/>
      <c r="L416" s="1015"/>
      <c r="M416" s="1011" t="e">
        <f>VLOOKUP(L416,#REF!,2,FALSE)</f>
        <v>#REF!</v>
      </c>
      <c r="N416" s="1015"/>
      <c r="O416" s="232"/>
    </row>
    <row r="417" spans="1:15" s="332" customFormat="1" ht="36" x14ac:dyDescent="0.25">
      <c r="A417" s="232"/>
      <c r="B417" s="1135"/>
      <c r="C417" s="1047"/>
      <c r="D417" s="1136"/>
      <c r="E417" s="1136"/>
      <c r="F417" s="473" t="s">
        <v>223</v>
      </c>
      <c r="G417" s="206"/>
      <c r="H417" s="199" t="s">
        <v>3184</v>
      </c>
      <c r="I417" s="352"/>
      <c r="J417" s="1011"/>
      <c r="K417" s="1102"/>
      <c r="L417" s="1015"/>
      <c r="M417" s="1011" t="e">
        <f>VLOOKUP(L417,#REF!,2,FALSE)</f>
        <v>#REF!</v>
      </c>
      <c r="N417" s="1018"/>
      <c r="O417" s="232"/>
    </row>
    <row r="418" spans="1:15" s="332" customFormat="1" ht="36" x14ac:dyDescent="0.25">
      <c r="A418" s="232"/>
      <c r="B418" s="1135"/>
      <c r="C418" s="1047"/>
      <c r="D418" s="1136"/>
      <c r="E418" s="1136"/>
      <c r="F418" s="473" t="s">
        <v>2288</v>
      </c>
      <c r="G418" s="206" t="s">
        <v>2289</v>
      </c>
      <c r="H418" s="199" t="s">
        <v>3185</v>
      </c>
      <c r="I418" s="352"/>
      <c r="J418" s="133" t="s">
        <v>2291</v>
      </c>
      <c r="K418" s="319" t="s">
        <v>203</v>
      </c>
      <c r="L418" s="319" t="s">
        <v>1864</v>
      </c>
      <c r="M418" s="128" t="str">
        <f>VLOOKUP(L418,CódigosRetorno!$A$2:$B$2080,2,FALSE)</f>
        <v>El dato ingresado como valor del concepto de la linea no cumple con el formato establecido.</v>
      </c>
      <c r="N418" s="198" t="s">
        <v>9</v>
      </c>
      <c r="O418" s="232"/>
    </row>
    <row r="419" spans="1:15" s="332" customFormat="1" x14ac:dyDescent="0.25">
      <c r="A419" s="780"/>
      <c r="B419" s="595" t="s">
        <v>2292</v>
      </c>
      <c r="C419" s="595"/>
      <c r="D419" s="595"/>
      <c r="E419" s="595"/>
      <c r="F419" s="435"/>
      <c r="G419" s="435"/>
      <c r="H419" s="435"/>
      <c r="J419" s="435"/>
      <c r="K419" s="435"/>
      <c r="L419" s="435"/>
      <c r="M419" s="435"/>
      <c r="N419" s="435"/>
      <c r="O419" s="780"/>
    </row>
    <row r="420" spans="1:15" s="332" customFormat="1" ht="36" x14ac:dyDescent="0.25">
      <c r="A420" s="780"/>
      <c r="B420" s="1002" t="s">
        <v>3186</v>
      </c>
      <c r="C420" s="997" t="s">
        <v>2294</v>
      </c>
      <c r="D420" s="1018" t="s">
        <v>324</v>
      </c>
      <c r="E420" s="1018" t="s">
        <v>179</v>
      </c>
      <c r="F420" s="320" t="s">
        <v>218</v>
      </c>
      <c r="G420" s="127"/>
      <c r="H420" s="315" t="s">
        <v>3166</v>
      </c>
      <c r="I420" s="132"/>
      <c r="J420" s="315" t="s">
        <v>1329</v>
      </c>
      <c r="K420" s="130" t="s">
        <v>203</v>
      </c>
      <c r="L420" s="320" t="s">
        <v>1330</v>
      </c>
      <c r="M420" s="315" t="str">
        <f>VLOOKUP(L420,CódigosRetorno!$A$2:$B$2080,2,FALSE)</f>
        <v>No existe información en el nombre del concepto.</v>
      </c>
      <c r="N420" s="130" t="s">
        <v>9</v>
      </c>
      <c r="O420" s="780"/>
    </row>
    <row r="421" spans="1:15" s="332" customFormat="1" ht="36" x14ac:dyDescent="0.25">
      <c r="A421" s="780"/>
      <c r="B421" s="1016"/>
      <c r="C421" s="1066"/>
      <c r="D421" s="1016"/>
      <c r="E421" s="1016"/>
      <c r="F421" s="138" t="s">
        <v>655</v>
      </c>
      <c r="G421" s="124" t="s">
        <v>1327</v>
      </c>
      <c r="H421" s="134" t="s">
        <v>3167</v>
      </c>
      <c r="I421" s="132"/>
      <c r="J421" s="134" t="s">
        <v>181</v>
      </c>
      <c r="K421" s="124" t="s">
        <v>9</v>
      </c>
      <c r="L421" s="138" t="s">
        <v>9</v>
      </c>
      <c r="M421" s="132" t="str">
        <f>VLOOKUP(L421,CódigosRetorno!$A$2:$B$2080,2,FALSE)</f>
        <v>-</v>
      </c>
      <c r="N421" s="124" t="s">
        <v>9</v>
      </c>
      <c r="O421" s="780"/>
    </row>
    <row r="422" spans="1:15" s="332" customFormat="1" ht="24" x14ac:dyDescent="0.25">
      <c r="A422" s="780"/>
      <c r="B422" s="1016"/>
      <c r="C422" s="1066"/>
      <c r="D422" s="1016"/>
      <c r="E422" s="1016"/>
      <c r="F422" s="1070"/>
      <c r="G422" s="131" t="s">
        <v>1333</v>
      </c>
      <c r="H422" s="132" t="s">
        <v>1068</v>
      </c>
      <c r="I422" s="132"/>
      <c r="J422" s="132" t="s">
        <v>1334</v>
      </c>
      <c r="K422" s="124" t="s">
        <v>203</v>
      </c>
      <c r="L422" s="138" t="s">
        <v>1070</v>
      </c>
      <c r="M422" s="132" t="str">
        <f>VLOOKUP(L422,CódigosRetorno!$A$2:$B$2080,2,FALSE)</f>
        <v>El dato ingresado como atributo @listName es incorrecto.</v>
      </c>
      <c r="N422" s="124" t="s">
        <v>9</v>
      </c>
      <c r="O422" s="780"/>
    </row>
    <row r="423" spans="1:15" s="332" customFormat="1" ht="24" x14ac:dyDescent="0.25">
      <c r="A423" s="780"/>
      <c r="B423" s="1016"/>
      <c r="C423" s="1066"/>
      <c r="D423" s="1016"/>
      <c r="E423" s="1016"/>
      <c r="F423" s="1070"/>
      <c r="G423" s="131" t="s">
        <v>1045</v>
      </c>
      <c r="H423" s="132" t="s">
        <v>1065</v>
      </c>
      <c r="I423" s="132"/>
      <c r="J423" s="132" t="s">
        <v>1047</v>
      </c>
      <c r="K423" s="138" t="s">
        <v>203</v>
      </c>
      <c r="L423" s="140" t="s">
        <v>1066</v>
      </c>
      <c r="M423" s="132" t="str">
        <f>VLOOKUP(L423,CódigosRetorno!$A$2:$B$2080,2,FALSE)</f>
        <v>El dato ingresado como atributo @listAgencyName es incorrecto.</v>
      </c>
      <c r="N423" s="124" t="s">
        <v>9</v>
      </c>
      <c r="O423" s="780"/>
    </row>
    <row r="424" spans="1:15" s="332" customFormat="1" ht="48" x14ac:dyDescent="0.25">
      <c r="A424" s="780"/>
      <c r="B424" s="1016"/>
      <c r="C424" s="1066"/>
      <c r="D424" s="1016"/>
      <c r="E424" s="1016"/>
      <c r="F424" s="1071"/>
      <c r="G424" s="198" t="s">
        <v>1335</v>
      </c>
      <c r="H424" s="328" t="s">
        <v>1072</v>
      </c>
      <c r="I424" s="132"/>
      <c r="J424" s="132" t="s">
        <v>1336</v>
      </c>
      <c r="K424" s="138" t="s">
        <v>203</v>
      </c>
      <c r="L424" s="140" t="s">
        <v>1074</v>
      </c>
      <c r="M424" s="132" t="str">
        <f>VLOOKUP(L424,CódigosRetorno!$A$2:$B$2080,2,FALSE)</f>
        <v>El dato ingresado como atributo @listURI es incorrecto.</v>
      </c>
      <c r="N424" s="124" t="s">
        <v>9</v>
      </c>
      <c r="O424" s="780"/>
    </row>
    <row r="425" spans="1:15" s="332" customFormat="1" ht="24" x14ac:dyDescent="0.25">
      <c r="A425" s="780"/>
      <c r="B425" s="1016"/>
      <c r="C425" s="1066"/>
      <c r="D425" s="1016"/>
      <c r="E425" s="1082"/>
      <c r="F425" s="1071" t="s">
        <v>705</v>
      </c>
      <c r="G425" s="1125"/>
      <c r="H425" s="996" t="s">
        <v>3187</v>
      </c>
      <c r="I425" s="132"/>
      <c r="J425" s="132" t="s">
        <v>2298</v>
      </c>
      <c r="K425" s="138" t="s">
        <v>6</v>
      </c>
      <c r="L425" s="138" t="s">
        <v>1339</v>
      </c>
      <c r="M425" s="132" t="str">
        <f>VLOOKUP(L425,CódigosRetorno!$A$2:$B$2080,2,FALSE)</f>
        <v>El XML no contiene tag o no existe información del valor del concepto por linea.</v>
      </c>
      <c r="N425" s="124" t="s">
        <v>9</v>
      </c>
      <c r="O425" s="780"/>
    </row>
    <row r="426" spans="1:15" s="332" customFormat="1" ht="72" x14ac:dyDescent="0.25">
      <c r="A426" s="780"/>
      <c r="B426" s="1016"/>
      <c r="C426" s="1066"/>
      <c r="D426" s="1016"/>
      <c r="E426" s="1082"/>
      <c r="F426" s="1072"/>
      <c r="G426" s="1124"/>
      <c r="H426" s="1011"/>
      <c r="I426" s="132"/>
      <c r="J426" s="132" t="s">
        <v>2299</v>
      </c>
      <c r="K426" s="138" t="s">
        <v>203</v>
      </c>
      <c r="L426" s="138" t="s">
        <v>1864</v>
      </c>
      <c r="M426" s="132" t="str">
        <f>VLOOKUP(L426,CódigosRetorno!$A$2:$B$2080,2,FALSE)</f>
        <v>El dato ingresado como valor del concepto de la linea no cumple con el formato establecido.</v>
      </c>
      <c r="N426" s="124"/>
      <c r="O426" s="780"/>
    </row>
    <row r="427" spans="1:15" s="332" customFormat="1" ht="36" x14ac:dyDescent="0.25">
      <c r="A427" s="780"/>
      <c r="B427" s="1016"/>
      <c r="C427" s="1066"/>
      <c r="D427" s="1016"/>
      <c r="E427" s="1082"/>
      <c r="F427" s="206" t="s">
        <v>192</v>
      </c>
      <c r="G427" s="372"/>
      <c r="H427" s="142" t="s">
        <v>3188</v>
      </c>
      <c r="I427" s="132"/>
      <c r="J427" s="132" t="s">
        <v>2966</v>
      </c>
      <c r="K427" s="138" t="s">
        <v>203</v>
      </c>
      <c r="L427" s="138" t="s">
        <v>1864</v>
      </c>
      <c r="M427" s="132" t="str">
        <f>VLOOKUP(L427,CódigosRetorno!$A$2:$B$2080,2,FALSE)</f>
        <v>El dato ingresado como valor del concepto de la linea no cumple con el formato establecido.</v>
      </c>
      <c r="N427" s="124" t="s">
        <v>9</v>
      </c>
      <c r="O427" s="780"/>
    </row>
    <row r="428" spans="1:15" s="332" customFormat="1" ht="36" x14ac:dyDescent="0.25">
      <c r="A428" s="780"/>
      <c r="B428" s="1016"/>
      <c r="C428" s="1066"/>
      <c r="D428" s="1016"/>
      <c r="E428" s="1082"/>
      <c r="F428" s="320" t="s">
        <v>2288</v>
      </c>
      <c r="G428" s="320" t="s">
        <v>2289</v>
      </c>
      <c r="H428" s="315" t="s">
        <v>3189</v>
      </c>
      <c r="I428" s="132"/>
      <c r="J428" s="132" t="s">
        <v>2307</v>
      </c>
      <c r="K428" s="138" t="s">
        <v>203</v>
      </c>
      <c r="L428" s="138" t="s">
        <v>1864</v>
      </c>
      <c r="M428" s="132" t="str">
        <f>VLOOKUP(L428,CódigosRetorno!$A$2:$B$2080,2,FALSE)</f>
        <v>El dato ingresado como valor del concepto de la linea no cumple con el formato establecido.</v>
      </c>
      <c r="N428" s="124" t="s">
        <v>9</v>
      </c>
      <c r="O428" s="780"/>
    </row>
    <row r="429" spans="1:15" s="332" customFormat="1" ht="36" x14ac:dyDescent="0.25">
      <c r="A429" s="780"/>
      <c r="B429" s="1000" t="s">
        <v>3190</v>
      </c>
      <c r="C429" s="1047" t="s">
        <v>2308</v>
      </c>
      <c r="D429" s="1016" t="s">
        <v>324</v>
      </c>
      <c r="E429" s="1016" t="s">
        <v>179</v>
      </c>
      <c r="F429" s="138" t="s">
        <v>218</v>
      </c>
      <c r="G429" s="131"/>
      <c r="H429" s="132" t="s">
        <v>3166</v>
      </c>
      <c r="I429" s="132"/>
      <c r="J429" s="132" t="s">
        <v>1329</v>
      </c>
      <c r="K429" s="124" t="s">
        <v>203</v>
      </c>
      <c r="L429" s="138" t="s">
        <v>1330</v>
      </c>
      <c r="M429" s="132" t="str">
        <f>VLOOKUP(L429,CódigosRetorno!$A$2:$B$2080,2,FALSE)</f>
        <v>No existe información en el nombre del concepto.</v>
      </c>
      <c r="N429" s="124" t="s">
        <v>9</v>
      </c>
      <c r="O429" s="780"/>
    </row>
    <row r="430" spans="1:15" s="332" customFormat="1" ht="36" x14ac:dyDescent="0.25">
      <c r="A430" s="780"/>
      <c r="B430" s="1000"/>
      <c r="C430" s="1047"/>
      <c r="D430" s="1016"/>
      <c r="E430" s="1016"/>
      <c r="F430" s="138" t="s">
        <v>655</v>
      </c>
      <c r="G430" s="124" t="s">
        <v>1327</v>
      </c>
      <c r="H430" s="134" t="s">
        <v>3167</v>
      </c>
      <c r="I430" s="132"/>
      <c r="J430" s="134" t="s">
        <v>181</v>
      </c>
      <c r="K430" s="124" t="s">
        <v>9</v>
      </c>
      <c r="L430" s="138" t="s">
        <v>9</v>
      </c>
      <c r="M430" s="132" t="str">
        <f>VLOOKUP(L430,CódigosRetorno!$A$2:$B$2080,2,FALSE)</f>
        <v>-</v>
      </c>
      <c r="N430" s="124" t="s">
        <v>9</v>
      </c>
      <c r="O430" s="780"/>
    </row>
    <row r="431" spans="1:15" s="332" customFormat="1" ht="24" x14ac:dyDescent="0.25">
      <c r="A431" s="780"/>
      <c r="B431" s="1000"/>
      <c r="C431" s="1047"/>
      <c r="D431" s="1016"/>
      <c r="E431" s="1016"/>
      <c r="F431" s="1016"/>
      <c r="G431" s="131" t="s">
        <v>1333</v>
      </c>
      <c r="H431" s="132" t="s">
        <v>1068</v>
      </c>
      <c r="I431" s="132"/>
      <c r="J431" s="132" t="s">
        <v>1334</v>
      </c>
      <c r="K431" s="124" t="s">
        <v>203</v>
      </c>
      <c r="L431" s="138" t="s">
        <v>1070</v>
      </c>
      <c r="M431" s="132" t="str">
        <f>VLOOKUP(L431,CódigosRetorno!$A$2:$B$2080,2,FALSE)</f>
        <v>El dato ingresado como atributo @listName es incorrecto.</v>
      </c>
      <c r="N431" s="124" t="s">
        <v>9</v>
      </c>
      <c r="O431" s="780"/>
    </row>
    <row r="432" spans="1:15" s="332" customFormat="1" ht="24" x14ac:dyDescent="0.25">
      <c r="A432" s="780"/>
      <c r="B432" s="1000"/>
      <c r="C432" s="1047"/>
      <c r="D432" s="1016"/>
      <c r="E432" s="1016"/>
      <c r="F432" s="1016"/>
      <c r="G432" s="131" t="s">
        <v>1045</v>
      </c>
      <c r="H432" s="132" t="s">
        <v>1065</v>
      </c>
      <c r="I432" s="132"/>
      <c r="J432" s="132" t="s">
        <v>1047</v>
      </c>
      <c r="K432" s="138" t="s">
        <v>203</v>
      </c>
      <c r="L432" s="140" t="s">
        <v>1066</v>
      </c>
      <c r="M432" s="132" t="str">
        <f>VLOOKUP(L432,CódigosRetorno!$A$2:$B$2080,2,FALSE)</f>
        <v>El dato ingresado como atributo @listAgencyName es incorrecto.</v>
      </c>
      <c r="N432" s="124" t="s">
        <v>9</v>
      </c>
      <c r="O432" s="780"/>
    </row>
    <row r="433" spans="1:15" s="332" customFormat="1" ht="48" x14ac:dyDescent="0.25">
      <c r="A433" s="780"/>
      <c r="B433" s="1000"/>
      <c r="C433" s="1047"/>
      <c r="D433" s="1016"/>
      <c r="E433" s="1016"/>
      <c r="F433" s="1016"/>
      <c r="G433" s="141" t="s">
        <v>1335</v>
      </c>
      <c r="H433" s="91" t="s">
        <v>1072</v>
      </c>
      <c r="I433" s="132"/>
      <c r="J433" s="132" t="s">
        <v>1336</v>
      </c>
      <c r="K433" s="138" t="s">
        <v>203</v>
      </c>
      <c r="L433" s="140" t="s">
        <v>1074</v>
      </c>
      <c r="M433" s="132" t="str">
        <f>VLOOKUP(L433,CódigosRetorno!$A$2:$B$2080,2,FALSE)</f>
        <v>El dato ingresado como atributo @listURI es incorrecto.</v>
      </c>
      <c r="N433" s="124" t="s">
        <v>9</v>
      </c>
      <c r="O433" s="780"/>
    </row>
    <row r="434" spans="1:15" s="332" customFormat="1" ht="24" x14ac:dyDescent="0.25">
      <c r="A434" s="780"/>
      <c r="B434" s="1000"/>
      <c r="C434" s="1047"/>
      <c r="D434" s="1016"/>
      <c r="E434" s="1016"/>
      <c r="F434" s="1070" t="s">
        <v>174</v>
      </c>
      <c r="G434" s="1070" t="s">
        <v>175</v>
      </c>
      <c r="H434" s="1047" t="s">
        <v>3191</v>
      </c>
      <c r="I434" s="132"/>
      <c r="J434" s="132" t="s">
        <v>2310</v>
      </c>
      <c r="K434" s="124" t="s">
        <v>6</v>
      </c>
      <c r="L434" s="138" t="s">
        <v>2311</v>
      </c>
      <c r="M434" s="132" t="str">
        <f>VLOOKUP(L434,CódigosRetorno!$A$2:$B$2080,2,FALSE)</f>
        <v>El XML no contiene tag o no existe información de la fecha del concepto por linea</v>
      </c>
      <c r="N434" s="124" t="s">
        <v>9</v>
      </c>
      <c r="O434" s="780"/>
    </row>
    <row r="435" spans="1:15" s="332" customFormat="1" ht="24" x14ac:dyDescent="0.25">
      <c r="A435" s="780"/>
      <c r="B435" s="1000"/>
      <c r="C435" s="1047"/>
      <c r="D435" s="1016"/>
      <c r="E435" s="1016"/>
      <c r="F435" s="1070"/>
      <c r="G435" s="1070"/>
      <c r="H435" s="1047"/>
      <c r="I435" s="132"/>
      <c r="J435" s="132" t="s">
        <v>2312</v>
      </c>
      <c r="K435" s="138" t="s">
        <v>203</v>
      </c>
      <c r="L435" s="138" t="s">
        <v>1864</v>
      </c>
      <c r="M435" s="132" t="str">
        <f>VLOOKUP(L435,CódigosRetorno!$A$2:$B$2080,2,FALSE)</f>
        <v>El dato ingresado como valor del concepto de la linea no cumple con el formato establecido.</v>
      </c>
      <c r="N435" s="124"/>
      <c r="O435" s="780"/>
    </row>
    <row r="436" spans="1:15" s="332" customFormat="1" ht="24" x14ac:dyDescent="0.25">
      <c r="A436" s="780"/>
      <c r="B436" s="1000"/>
      <c r="C436" s="1047"/>
      <c r="D436" s="1016"/>
      <c r="E436" s="1016"/>
      <c r="F436" s="1070" t="s">
        <v>174</v>
      </c>
      <c r="G436" s="1070" t="s">
        <v>175</v>
      </c>
      <c r="H436" s="1047" t="s">
        <v>3192</v>
      </c>
      <c r="I436" s="132"/>
      <c r="J436" s="132" t="s">
        <v>2310</v>
      </c>
      <c r="K436" s="124" t="s">
        <v>203</v>
      </c>
      <c r="L436" s="138" t="s">
        <v>2314</v>
      </c>
      <c r="M436" s="132" t="str">
        <f>VLOOKUP(L436,CódigosRetorno!$A$2:$B$2080,2,FALSE)</f>
        <v>El XML no contiene tag o no existe información de la fecha del concepto por linea</v>
      </c>
      <c r="N436" s="124" t="s">
        <v>9</v>
      </c>
      <c r="O436" s="780"/>
    </row>
    <row r="437" spans="1:15" s="332" customFormat="1" ht="24" x14ac:dyDescent="0.25">
      <c r="A437" s="780"/>
      <c r="B437" s="1000"/>
      <c r="C437" s="1047"/>
      <c r="D437" s="1016"/>
      <c r="E437" s="1016"/>
      <c r="F437" s="1070"/>
      <c r="G437" s="1070"/>
      <c r="H437" s="1047"/>
      <c r="I437" s="132"/>
      <c r="J437" s="132" t="s">
        <v>2312</v>
      </c>
      <c r="K437" s="138" t="s">
        <v>203</v>
      </c>
      <c r="L437" s="138" t="s">
        <v>1864</v>
      </c>
      <c r="M437" s="132" t="str">
        <f>VLOOKUP(L437,CódigosRetorno!$A$2:$B$2080,2,FALSE)</f>
        <v>El dato ingresado como valor del concepto de la linea no cumple con el formato establecido.</v>
      </c>
      <c r="N437" s="124"/>
      <c r="O437" s="780"/>
    </row>
    <row r="438" spans="1:15" s="332" customFormat="1" x14ac:dyDescent="0.25">
      <c r="A438" s="780"/>
      <c r="B438" s="430" t="s">
        <v>1889</v>
      </c>
      <c r="C438" s="431"/>
      <c r="D438" s="434"/>
      <c r="E438" s="425"/>
      <c r="F438" s="432" t="s">
        <v>9</v>
      </c>
      <c r="G438" s="432" t="s">
        <v>9</v>
      </c>
      <c r="H438" s="433" t="s">
        <v>9</v>
      </c>
      <c r="I438" s="78"/>
      <c r="J438" s="419" t="s">
        <v>9</v>
      </c>
      <c r="K438" s="421" t="s">
        <v>9</v>
      </c>
      <c r="L438" s="428" t="s">
        <v>9</v>
      </c>
      <c r="M438" s="419" t="str">
        <f>VLOOKUP(L438,CódigosRetorno!$A$2:$B$2080,2,FALSE)</f>
        <v>-</v>
      </c>
      <c r="N438" s="418" t="s">
        <v>9</v>
      </c>
      <c r="O438" s="780"/>
    </row>
    <row r="439" spans="1:15" s="332" customFormat="1" ht="48" x14ac:dyDescent="0.25">
      <c r="A439" s="780"/>
      <c r="B439" s="1014">
        <v>61</v>
      </c>
      <c r="C439" s="996" t="s">
        <v>1890</v>
      </c>
      <c r="D439" s="1014" t="s">
        <v>60</v>
      </c>
      <c r="E439" s="1001" t="s">
        <v>179</v>
      </c>
      <c r="F439" s="198" t="s">
        <v>174</v>
      </c>
      <c r="G439" s="198" t="s">
        <v>1891</v>
      </c>
      <c r="H439" s="326" t="s">
        <v>3193</v>
      </c>
      <c r="I439" s="198" t="s">
        <v>2411</v>
      </c>
      <c r="J439" s="132" t="s">
        <v>3194</v>
      </c>
      <c r="K439" s="138" t="s">
        <v>6</v>
      </c>
      <c r="L439" s="140" t="s">
        <v>3195</v>
      </c>
      <c r="M439" s="132" t="str">
        <f>VLOOKUP(L439,CódigosRetorno!$A$2:$B$2080,2,FALSE)</f>
        <v>Si consigna información del codigo bien sujeto a detraccion, debe informar la cuenta de BN y montos de la detraccion</v>
      </c>
      <c r="N439" s="131" t="s">
        <v>9</v>
      </c>
      <c r="O439" s="780"/>
    </row>
    <row r="440" spans="1:15" s="332" customFormat="1" ht="36" x14ac:dyDescent="0.25">
      <c r="A440" s="780"/>
      <c r="B440" s="1015"/>
      <c r="C440" s="1011"/>
      <c r="D440" s="1015"/>
      <c r="E440" s="1010"/>
      <c r="F440" s="1071" t="s">
        <v>141</v>
      </c>
      <c r="G440" s="1001" t="s">
        <v>1897</v>
      </c>
      <c r="H440" s="996" t="s">
        <v>3196</v>
      </c>
      <c r="I440" s="1001" t="s">
        <v>2411</v>
      </c>
      <c r="J440" s="132" t="s">
        <v>1899</v>
      </c>
      <c r="K440" s="124" t="s">
        <v>6</v>
      </c>
      <c r="L440" s="138" t="s">
        <v>1894</v>
      </c>
      <c r="M440" s="132" t="str">
        <f>VLOOKUP(L440,CódigosRetorno!$A$2:$B$2080,2,FALSE)</f>
        <v>El XML no contiene el tag o no existe información del Codigo de BBSS de detracción para el tipo de operación.</v>
      </c>
      <c r="N440" s="141" t="s">
        <v>9</v>
      </c>
      <c r="O440" s="780"/>
    </row>
    <row r="441" spans="1:15" s="332" customFormat="1" ht="36" x14ac:dyDescent="0.25">
      <c r="A441" s="780"/>
      <c r="B441" s="1015"/>
      <c r="C441" s="1011"/>
      <c r="D441" s="1015"/>
      <c r="E441" s="1010"/>
      <c r="F441" s="1072"/>
      <c r="G441" s="1010"/>
      <c r="H441" s="1011"/>
      <c r="I441" s="1010"/>
      <c r="J441" s="132" t="s">
        <v>1900</v>
      </c>
      <c r="K441" s="124" t="s">
        <v>6</v>
      </c>
      <c r="L441" s="138" t="s">
        <v>1901</v>
      </c>
      <c r="M441" s="132" t="str">
        <f>VLOOKUP(L441,CódigosRetorno!$A$2:$B$2080,2,FALSE)</f>
        <v>El codigo de bien o servicio sujeto a detracción no existe en el listado.</v>
      </c>
      <c r="N441" s="131" t="s">
        <v>1902</v>
      </c>
      <c r="O441" s="780"/>
    </row>
    <row r="442" spans="1:15" s="332" customFormat="1" ht="24" x14ac:dyDescent="0.25">
      <c r="A442" s="780"/>
      <c r="B442" s="1015"/>
      <c r="C442" s="1011"/>
      <c r="D442" s="1015"/>
      <c r="E442" s="1010"/>
      <c r="F442" s="1071"/>
      <c r="G442" s="131" t="s">
        <v>1907</v>
      </c>
      <c r="H442" s="132" t="s">
        <v>1113</v>
      </c>
      <c r="I442" s="131" t="s">
        <v>2411</v>
      </c>
      <c r="J442" s="132" t="s">
        <v>1908</v>
      </c>
      <c r="K442" s="124" t="s">
        <v>203</v>
      </c>
      <c r="L442" s="138" t="s">
        <v>1115</v>
      </c>
      <c r="M442" s="132" t="str">
        <f>VLOOKUP(L442,CódigosRetorno!$A$2:$B$2080,2,FALSE)</f>
        <v>El dato ingresado como atributo @schemeName es incorrecto.</v>
      </c>
      <c r="N442" s="141" t="s">
        <v>9</v>
      </c>
      <c r="O442" s="780"/>
    </row>
    <row r="443" spans="1:15" s="332" customFormat="1" ht="24" x14ac:dyDescent="0.25">
      <c r="A443" s="780"/>
      <c r="B443" s="1015"/>
      <c r="C443" s="1011"/>
      <c r="D443" s="1015"/>
      <c r="E443" s="1010"/>
      <c r="F443" s="1072"/>
      <c r="G443" s="131" t="s">
        <v>1045</v>
      </c>
      <c r="H443" s="132" t="s">
        <v>1046</v>
      </c>
      <c r="I443" s="131" t="s">
        <v>2411</v>
      </c>
      <c r="J443" s="132" t="s">
        <v>1047</v>
      </c>
      <c r="K443" s="124" t="s">
        <v>203</v>
      </c>
      <c r="L443" s="138" t="s">
        <v>1048</v>
      </c>
      <c r="M443" s="132" t="str">
        <f>VLOOKUP(L443,CódigosRetorno!$A$2:$B$2080,2,FALSE)</f>
        <v>El dato ingresado como atributo @schemeAgencyName es incorrecto.</v>
      </c>
      <c r="N443" s="141" t="s">
        <v>9</v>
      </c>
      <c r="O443" s="780"/>
    </row>
    <row r="444" spans="1:15" s="332" customFormat="1" ht="48" x14ac:dyDescent="0.25">
      <c r="A444" s="780"/>
      <c r="B444" s="1018"/>
      <c r="C444" s="997"/>
      <c r="D444" s="1018"/>
      <c r="E444" s="1002"/>
      <c r="F444" s="1073"/>
      <c r="G444" s="131" t="s">
        <v>1909</v>
      </c>
      <c r="H444" s="91" t="s">
        <v>1117</v>
      </c>
      <c r="I444" s="131" t="s">
        <v>2411</v>
      </c>
      <c r="J444" s="132" t="s">
        <v>1910</v>
      </c>
      <c r="K444" s="138" t="s">
        <v>203</v>
      </c>
      <c r="L444" s="140" t="s">
        <v>1119</v>
      </c>
      <c r="M444" s="132" t="str">
        <f>VLOOKUP(L444,CódigosRetorno!$A$2:$B$2080,2,FALSE)</f>
        <v>El dato ingresado como atributo @schemeURI es incorrecto.</v>
      </c>
      <c r="N444" s="141" t="s">
        <v>9</v>
      </c>
      <c r="O444" s="780"/>
    </row>
    <row r="445" spans="1:15" s="332" customFormat="1" ht="48" x14ac:dyDescent="0.25">
      <c r="A445" s="780"/>
      <c r="B445" s="1001">
        <f>B439+1</f>
        <v>62</v>
      </c>
      <c r="C445" s="996" t="s">
        <v>1911</v>
      </c>
      <c r="D445" s="1014" t="s">
        <v>60</v>
      </c>
      <c r="E445" s="1014" t="s">
        <v>179</v>
      </c>
      <c r="F445" s="138" t="s">
        <v>338</v>
      </c>
      <c r="G445" s="141" t="s">
        <v>1891</v>
      </c>
      <c r="H445" s="132" t="s">
        <v>3197</v>
      </c>
      <c r="I445" s="131" t="s">
        <v>2411</v>
      </c>
      <c r="J445" s="132" t="s">
        <v>3198</v>
      </c>
      <c r="K445" s="138" t="s">
        <v>6</v>
      </c>
      <c r="L445" s="140" t="s">
        <v>3199</v>
      </c>
      <c r="M445" s="132" t="str">
        <f>VLOOKUP(L445,CódigosRetorno!$A$2:$B$2080,2,FALSE)</f>
        <v>Si consigna cuenta de BN y montos de la detraccion, debe informar el codigo bien sujeto a detraccion</v>
      </c>
      <c r="N445" s="131" t="s">
        <v>9</v>
      </c>
      <c r="O445" s="780"/>
    </row>
    <row r="446" spans="1:15" s="332" customFormat="1" ht="24" x14ac:dyDescent="0.25">
      <c r="A446" s="780"/>
      <c r="B446" s="1010"/>
      <c r="C446" s="1011"/>
      <c r="D446" s="1015"/>
      <c r="E446" s="1015"/>
      <c r="F446" s="138" t="s">
        <v>218</v>
      </c>
      <c r="G446" s="131"/>
      <c r="H446" s="132" t="s">
        <v>3200</v>
      </c>
      <c r="I446" s="131" t="s">
        <v>2411</v>
      </c>
      <c r="J446" s="132" t="s">
        <v>1916</v>
      </c>
      <c r="K446" s="124" t="s">
        <v>6</v>
      </c>
      <c r="L446" s="138" t="s">
        <v>1914</v>
      </c>
      <c r="M446" s="132" t="str">
        <f>VLOOKUP(L446,CódigosRetorno!$A$2:$B$2080,2,FALSE)</f>
        <v>El xml no contiene el tag o no existe información en el nro de cuenta de detracción</v>
      </c>
      <c r="N446" s="131" t="s">
        <v>9</v>
      </c>
      <c r="O446" s="780"/>
    </row>
    <row r="447" spans="1:15" s="332" customFormat="1" ht="24" x14ac:dyDescent="0.25">
      <c r="A447" s="780"/>
      <c r="B447" s="1010"/>
      <c r="C447" s="1011"/>
      <c r="D447" s="1015"/>
      <c r="E447" s="1015"/>
      <c r="F447" s="138" t="s">
        <v>141</v>
      </c>
      <c r="G447" s="131" t="s">
        <v>1917</v>
      </c>
      <c r="H447" s="132" t="s">
        <v>3201</v>
      </c>
      <c r="I447" s="131"/>
      <c r="J447" s="132" t="s">
        <v>1919</v>
      </c>
      <c r="K447" s="124" t="s">
        <v>6</v>
      </c>
      <c r="L447" s="138" t="s">
        <v>1920</v>
      </c>
      <c r="M447" s="132" t="str">
        <f>VLOOKUP(L447,CódigosRetorno!$A$2:$B$2080,2,FALSE)</f>
        <v>El dato ingreso como Forma de Pago o Medio de Pago no corresponde al valor esperado (catalogo nro 59)</v>
      </c>
      <c r="N447" s="131" t="s">
        <v>1921</v>
      </c>
      <c r="O447" s="780"/>
    </row>
    <row r="448" spans="1:15" s="332" customFormat="1" ht="24" x14ac:dyDescent="0.25">
      <c r="A448" s="780"/>
      <c r="B448" s="1010"/>
      <c r="C448" s="1011"/>
      <c r="D448" s="1015"/>
      <c r="E448" s="1015"/>
      <c r="F448" s="1071"/>
      <c r="G448" s="131" t="s">
        <v>1922</v>
      </c>
      <c r="H448" s="132" t="s">
        <v>1068</v>
      </c>
      <c r="I448" s="131" t="s">
        <v>2411</v>
      </c>
      <c r="J448" s="132" t="s">
        <v>1923</v>
      </c>
      <c r="K448" s="124" t="s">
        <v>203</v>
      </c>
      <c r="L448" s="138" t="s">
        <v>1070</v>
      </c>
      <c r="M448" s="132" t="str">
        <f>VLOOKUP(L448,CódigosRetorno!$A$2:$B$2080,2,FALSE)</f>
        <v>El dato ingresado como atributo @listName es incorrecto.</v>
      </c>
      <c r="N448" s="141" t="s">
        <v>9</v>
      </c>
      <c r="O448" s="780"/>
    </row>
    <row r="449" spans="1:15" s="332" customFormat="1" ht="24" x14ac:dyDescent="0.25">
      <c r="A449" s="780"/>
      <c r="B449" s="1010"/>
      <c r="C449" s="1011"/>
      <c r="D449" s="1015"/>
      <c r="E449" s="1015"/>
      <c r="F449" s="1072"/>
      <c r="G449" s="131" t="s">
        <v>1045</v>
      </c>
      <c r="H449" s="132" t="s">
        <v>1065</v>
      </c>
      <c r="I449" s="131" t="s">
        <v>2411</v>
      </c>
      <c r="J449" s="132" t="s">
        <v>1047</v>
      </c>
      <c r="K449" s="138" t="s">
        <v>203</v>
      </c>
      <c r="L449" s="140" t="s">
        <v>1066</v>
      </c>
      <c r="M449" s="132" t="str">
        <f>VLOOKUP(L449,CódigosRetorno!$A$2:$B$2080,2,FALSE)</f>
        <v>El dato ingresado como atributo @listAgencyName es incorrecto.</v>
      </c>
      <c r="N449" s="141" t="s">
        <v>9</v>
      </c>
      <c r="O449" s="780"/>
    </row>
    <row r="450" spans="1:15" s="332" customFormat="1" ht="48" x14ac:dyDescent="0.25">
      <c r="A450" s="780"/>
      <c r="B450" s="1002"/>
      <c r="C450" s="997"/>
      <c r="D450" s="1018"/>
      <c r="E450" s="1018"/>
      <c r="F450" s="1073"/>
      <c r="G450" s="141" t="s">
        <v>1924</v>
      </c>
      <c r="H450" s="91" t="s">
        <v>1072</v>
      </c>
      <c r="I450" s="131" t="s">
        <v>2411</v>
      </c>
      <c r="J450" s="132" t="s">
        <v>1925</v>
      </c>
      <c r="K450" s="138" t="s">
        <v>203</v>
      </c>
      <c r="L450" s="140" t="s">
        <v>1074</v>
      </c>
      <c r="M450" s="132" t="str">
        <f>VLOOKUP(L450,CódigosRetorno!$A$2:$B$2080,2,FALSE)</f>
        <v>El dato ingresado como atributo @listURI es incorrecto.</v>
      </c>
      <c r="N450" s="141" t="s">
        <v>9</v>
      </c>
      <c r="O450" s="780"/>
    </row>
    <row r="451" spans="1:15" s="332" customFormat="1" ht="24" x14ac:dyDescent="0.25">
      <c r="A451" s="780"/>
      <c r="B451" s="1000">
        <f>B445+1</f>
        <v>63</v>
      </c>
      <c r="C451" s="995" t="s">
        <v>1926</v>
      </c>
      <c r="D451" s="1016" t="s">
        <v>60</v>
      </c>
      <c r="E451" s="1016" t="s">
        <v>179</v>
      </c>
      <c r="F451" s="1070" t="s">
        <v>295</v>
      </c>
      <c r="G451" s="1000" t="s">
        <v>296</v>
      </c>
      <c r="H451" s="996" t="s">
        <v>3202</v>
      </c>
      <c r="I451" s="1000">
        <v>1</v>
      </c>
      <c r="J451" s="132" t="s">
        <v>1928</v>
      </c>
      <c r="K451" s="124" t="s">
        <v>6</v>
      </c>
      <c r="L451" s="77" t="s">
        <v>1929</v>
      </c>
      <c r="M451" s="132" t="str">
        <f>VLOOKUP(L451,CódigosRetorno!$A$2:$B$2080,2,FALSE)</f>
        <v>El xml no contiene el tag o no existe información en el monto de detraccion</v>
      </c>
      <c r="N451" s="141" t="s">
        <v>9</v>
      </c>
      <c r="O451" s="780"/>
    </row>
    <row r="452" spans="1:15" s="332" customFormat="1" ht="36" x14ac:dyDescent="0.25">
      <c r="A452" s="780"/>
      <c r="B452" s="1000"/>
      <c r="C452" s="995"/>
      <c r="D452" s="1016"/>
      <c r="E452" s="1016"/>
      <c r="F452" s="1070"/>
      <c r="G452" s="1000"/>
      <c r="H452" s="997"/>
      <c r="I452" s="1000"/>
      <c r="J452" s="132" t="s">
        <v>1751</v>
      </c>
      <c r="K452" s="124" t="s">
        <v>6</v>
      </c>
      <c r="L452" s="77" t="s">
        <v>1930</v>
      </c>
      <c r="M452" s="132" t="str">
        <f>VLOOKUP(L452,CódigosRetorno!$A$2:$B$2080,2,FALSE)</f>
        <v>El dato ingresado en monto de detraccion no cumple con el formato establecido</v>
      </c>
      <c r="N452" s="141" t="s">
        <v>9</v>
      </c>
      <c r="O452" s="780"/>
    </row>
    <row r="453" spans="1:15" s="332" customFormat="1" ht="36" x14ac:dyDescent="0.25">
      <c r="A453" s="780"/>
      <c r="B453" s="1000"/>
      <c r="C453" s="995"/>
      <c r="D453" s="1016"/>
      <c r="E453" s="1016"/>
      <c r="F453" s="1070"/>
      <c r="G453" s="1000"/>
      <c r="H453" s="403" t="s">
        <v>1353</v>
      </c>
      <c r="I453" s="127">
        <v>1</v>
      </c>
      <c r="J453" s="132" t="s">
        <v>1931</v>
      </c>
      <c r="K453" s="124" t="s">
        <v>6</v>
      </c>
      <c r="L453" s="138" t="s">
        <v>1932</v>
      </c>
      <c r="M453" s="132" t="str">
        <f>VLOOKUP(L453,CódigosRetorno!$A$2:$B$2080,2,FALSE)</f>
        <v>La moneda del monto de la detracción debe ser PEN</v>
      </c>
      <c r="N453" s="141" t="s">
        <v>9</v>
      </c>
      <c r="O453" s="780"/>
    </row>
    <row r="454" spans="1:15" s="332" customFormat="1" ht="24" x14ac:dyDescent="0.25">
      <c r="A454" s="780"/>
      <c r="B454" s="1000"/>
      <c r="C454" s="995"/>
      <c r="D454" s="1016"/>
      <c r="E454" s="1016"/>
      <c r="F454" s="138" t="s">
        <v>1406</v>
      </c>
      <c r="G454" s="131" t="s">
        <v>1933</v>
      </c>
      <c r="H454" s="132" t="s">
        <v>3203</v>
      </c>
      <c r="I454" s="131">
        <v>1</v>
      </c>
      <c r="J454" s="132" t="s">
        <v>181</v>
      </c>
      <c r="K454" s="124" t="s">
        <v>9</v>
      </c>
      <c r="L454" s="138" t="s">
        <v>9</v>
      </c>
      <c r="M454" s="132" t="str">
        <f>VLOOKUP(L454,CódigosRetorno!$A$2:$B$2080,2,FALSE)</f>
        <v>-</v>
      </c>
      <c r="N454" s="195" t="s">
        <v>9</v>
      </c>
      <c r="O454" s="780"/>
    </row>
    <row r="455" spans="1:15" s="332" customFormat="1" x14ac:dyDescent="0.25">
      <c r="A455" s="780"/>
      <c r="B455" s="1104" t="s">
        <v>8298</v>
      </c>
      <c r="C455" s="1105"/>
      <c r="D455" s="1105"/>
      <c r="E455" s="1105"/>
      <c r="F455" s="1105"/>
      <c r="G455" s="1105"/>
      <c r="H455" s="1105"/>
      <c r="I455" s="751"/>
      <c r="J455" s="751"/>
      <c r="K455" s="751"/>
      <c r="L455" s="751"/>
      <c r="M455" s="751"/>
      <c r="N455" s="752"/>
      <c r="O455" s="780"/>
    </row>
    <row r="456" spans="1:15" x14ac:dyDescent="0.25">
      <c r="A456" s="210"/>
      <c r="B456" s="741" t="s">
        <v>8299</v>
      </c>
      <c r="C456" s="742"/>
      <c r="D456" s="743"/>
      <c r="E456" s="743"/>
      <c r="F456" s="743"/>
      <c r="G456" s="742"/>
      <c r="H456" s="742"/>
      <c r="I456" s="748"/>
      <c r="J456" s="748"/>
      <c r="K456" s="748"/>
      <c r="L456" s="748"/>
      <c r="M456" s="748"/>
      <c r="N456" s="753"/>
      <c r="O456" s="210"/>
    </row>
    <row r="457" spans="1:15" ht="24" customHeight="1" x14ac:dyDescent="0.25">
      <c r="A457" s="210"/>
      <c r="B457" s="1029">
        <v>64</v>
      </c>
      <c r="C457" s="1035" t="s">
        <v>8301</v>
      </c>
      <c r="D457" s="1032" t="s">
        <v>60</v>
      </c>
      <c r="E457" s="1032" t="s">
        <v>179</v>
      </c>
      <c r="F457" s="1029" t="s">
        <v>192</v>
      </c>
      <c r="G457" s="1029" t="s">
        <v>8278</v>
      </c>
      <c r="H457" s="1035" t="s">
        <v>8337</v>
      </c>
      <c r="I457" s="1106">
        <v>1</v>
      </c>
      <c r="J457" s="651" t="s">
        <v>8280</v>
      </c>
      <c r="K457" s="654" t="s">
        <v>6</v>
      </c>
      <c r="L457" s="660" t="s">
        <v>8281</v>
      </c>
      <c r="M457" s="651" t="str">
        <f>VLOOKUP(L457,CódigosRetorno!$A$2:$B$2080,2,FALSE)</f>
        <v>El tipo de contrato debe ser 1-ventas o 2-adquisiciones</v>
      </c>
      <c r="N457" s="678"/>
      <c r="O457" s="210"/>
    </row>
    <row r="458" spans="1:15" ht="36" x14ac:dyDescent="0.25">
      <c r="A458" s="210"/>
      <c r="B458" s="1030"/>
      <c r="C458" s="1036"/>
      <c r="D458" s="1033"/>
      <c r="E458" s="1033"/>
      <c r="F458" s="1031"/>
      <c r="G458" s="1031"/>
      <c r="H458" s="1037"/>
      <c r="I458" s="1107"/>
      <c r="J458" s="677" t="s">
        <v>8338</v>
      </c>
      <c r="K458" s="658" t="s">
        <v>6</v>
      </c>
      <c r="L458" s="679" t="s">
        <v>8283</v>
      </c>
      <c r="M458" s="651" t="str">
        <f>VLOOKUP(L458,CódigosRetorno!$A$2:$B$2080,2,FALSE)</f>
        <v>No se permite mas de un numero de contrato de colaboracion empresarial</v>
      </c>
      <c r="N458" s="680"/>
      <c r="O458" s="210"/>
    </row>
    <row r="459" spans="1:15" ht="72" x14ac:dyDescent="0.25">
      <c r="A459" s="210"/>
      <c r="B459" s="1030"/>
      <c r="C459" s="1036"/>
      <c r="D459" s="1033"/>
      <c r="E459" s="1033"/>
      <c r="F459" s="1029" t="s">
        <v>703</v>
      </c>
      <c r="G459" s="1029"/>
      <c r="H459" s="1035" t="s">
        <v>8339</v>
      </c>
      <c r="I459" s="1107"/>
      <c r="J459" s="677" t="s">
        <v>8285</v>
      </c>
      <c r="K459" s="658" t="s">
        <v>6</v>
      </c>
      <c r="L459" s="679" t="s">
        <v>8286</v>
      </c>
      <c r="M459" s="651" t="str">
        <f>VLOOKUP(L459,CódigosRetorno!$A$2:$B$2080,2,FALSE)</f>
        <v>El Numero del contrato de colaboracion empresarial no cumple el formato o longitud establecida</v>
      </c>
      <c r="N459" s="680"/>
      <c r="O459" s="210"/>
    </row>
    <row r="460" spans="1:15" ht="36" x14ac:dyDescent="0.25">
      <c r="A460" s="210"/>
      <c r="B460" s="1031"/>
      <c r="C460" s="1037"/>
      <c r="D460" s="1034"/>
      <c r="E460" s="1034"/>
      <c r="F460" s="1031"/>
      <c r="G460" s="1031"/>
      <c r="H460" s="1037"/>
      <c r="I460" s="1108"/>
      <c r="J460" s="677" t="s">
        <v>8287</v>
      </c>
      <c r="K460" s="658" t="s">
        <v>6</v>
      </c>
      <c r="L460" s="679" t="s">
        <v>8288</v>
      </c>
      <c r="M460" s="651" t="str">
        <f>VLOOKUP(L460,CódigosRetorno!$A$2:$B$2080,2,FALSE)</f>
        <v>Si informa Numero de contrato, debe consignar el Tipo de contrato, la Descripcion de contrato y el Porcentaje de participacion</v>
      </c>
      <c r="N460" s="680"/>
      <c r="O460" s="210"/>
    </row>
    <row r="461" spans="1:15" ht="72" x14ac:dyDescent="0.25">
      <c r="A461" s="210"/>
      <c r="B461" s="659">
        <f>B457+1</f>
        <v>65</v>
      </c>
      <c r="C461" s="677" t="s">
        <v>8582</v>
      </c>
      <c r="D461" s="658" t="s">
        <v>60</v>
      </c>
      <c r="E461" s="658" t="s">
        <v>179</v>
      </c>
      <c r="F461" s="658" t="s">
        <v>292</v>
      </c>
      <c r="G461" s="658"/>
      <c r="H461" s="657" t="s">
        <v>8340</v>
      </c>
      <c r="I461" s="676">
        <v>1</v>
      </c>
      <c r="J461" s="677" t="s">
        <v>8290</v>
      </c>
      <c r="K461" s="658" t="s">
        <v>6</v>
      </c>
      <c r="L461" s="679" t="s">
        <v>8291</v>
      </c>
      <c r="M461" s="651" t="str">
        <f>VLOOKUP(L461,CódigosRetorno!$A$2:$B$2080,2,FALSE)</f>
        <v>La Descripcion del contrato de colaboracion empresarial no cumple el formato o longitud establecida</v>
      </c>
      <c r="N461" s="684"/>
      <c r="O461" s="210"/>
    </row>
    <row r="462" spans="1:15" ht="36" x14ac:dyDescent="0.25">
      <c r="A462" s="210"/>
      <c r="B462" s="659">
        <f>B461+1</f>
        <v>66</v>
      </c>
      <c r="C462" s="677" t="s">
        <v>8303</v>
      </c>
      <c r="D462" s="658" t="s">
        <v>60</v>
      </c>
      <c r="E462" s="658" t="s">
        <v>179</v>
      </c>
      <c r="F462" s="658" t="s">
        <v>967</v>
      </c>
      <c r="G462" s="659" t="s">
        <v>8292</v>
      </c>
      <c r="H462" s="657" t="s">
        <v>8341</v>
      </c>
      <c r="I462" s="661">
        <v>1</v>
      </c>
      <c r="J462" s="657" t="s">
        <v>8294</v>
      </c>
      <c r="K462" s="658" t="s">
        <v>6</v>
      </c>
      <c r="L462" s="679" t="s">
        <v>8295</v>
      </c>
      <c r="M462" s="651" t="str">
        <f>VLOOKUP(L462,CódigosRetorno!$A$2:$B$2080,2,FALSE)</f>
        <v>El Porcentaje de participacion no cumple con el formato o longitud especificada</v>
      </c>
      <c r="N462" s="668"/>
      <c r="O462" s="210"/>
    </row>
    <row r="463" spans="1:15" x14ac:dyDescent="0.25">
      <c r="A463" s="210"/>
      <c r="B463" s="733" t="s">
        <v>8300</v>
      </c>
      <c r="C463" s="746"/>
      <c r="D463" s="747"/>
      <c r="E463" s="747"/>
      <c r="F463" s="747"/>
      <c r="G463" s="746"/>
      <c r="H463" s="746"/>
      <c r="I463" s="748"/>
      <c r="J463" s="749"/>
      <c r="K463" s="749"/>
      <c r="L463" s="749"/>
      <c r="M463" s="750"/>
      <c r="N463" s="748"/>
      <c r="O463" s="210"/>
    </row>
    <row r="464" spans="1:15" ht="24" customHeight="1" x14ac:dyDescent="0.25">
      <c r="A464" s="210"/>
      <c r="B464" s="1029">
        <f>B462+1</f>
        <v>67</v>
      </c>
      <c r="C464" s="1035" t="s">
        <v>8301</v>
      </c>
      <c r="D464" s="1032" t="s">
        <v>60</v>
      </c>
      <c r="E464" s="1032" t="s">
        <v>179</v>
      </c>
      <c r="F464" s="1029" t="s">
        <v>192</v>
      </c>
      <c r="G464" s="1029" t="s">
        <v>8296</v>
      </c>
      <c r="H464" s="1035" t="s">
        <v>8342</v>
      </c>
      <c r="I464" s="1106">
        <v>1</v>
      </c>
      <c r="J464" s="651" t="s">
        <v>8280</v>
      </c>
      <c r="K464" s="654" t="s">
        <v>6</v>
      </c>
      <c r="L464" s="660" t="s">
        <v>8281</v>
      </c>
      <c r="M464" s="651" t="str">
        <f>VLOOKUP(L464,CódigosRetorno!$A$2:$B$2080,2,FALSE)</f>
        <v>El tipo de contrato debe ser 1-ventas o 2-adquisiciones</v>
      </c>
      <c r="N464" s="678"/>
      <c r="O464" s="210"/>
    </row>
    <row r="465" spans="1:15" ht="36" x14ac:dyDescent="0.25">
      <c r="A465" s="210"/>
      <c r="B465" s="1030"/>
      <c r="C465" s="1036"/>
      <c r="D465" s="1033"/>
      <c r="E465" s="1033"/>
      <c r="F465" s="1031"/>
      <c r="G465" s="1031"/>
      <c r="H465" s="1037"/>
      <c r="I465" s="1107"/>
      <c r="J465" s="677" t="s">
        <v>8338</v>
      </c>
      <c r="K465" s="654" t="s">
        <v>6</v>
      </c>
      <c r="L465" s="679" t="s">
        <v>8283</v>
      </c>
      <c r="M465" s="651" t="str">
        <f>VLOOKUP(L465,CódigosRetorno!$A$2:$B$2080,2,FALSE)</f>
        <v>No se permite mas de un numero de contrato de colaboracion empresarial</v>
      </c>
      <c r="N465" s="680"/>
      <c r="O465" s="210"/>
    </row>
    <row r="466" spans="1:15" ht="72" x14ac:dyDescent="0.25">
      <c r="A466" s="210"/>
      <c r="B466" s="1030"/>
      <c r="C466" s="1036"/>
      <c r="D466" s="1033"/>
      <c r="E466" s="1033"/>
      <c r="F466" s="1029" t="s">
        <v>703</v>
      </c>
      <c r="G466" s="1029"/>
      <c r="H466" s="1036" t="s">
        <v>8339</v>
      </c>
      <c r="I466" s="1107"/>
      <c r="J466" s="677" t="s">
        <v>8285</v>
      </c>
      <c r="K466" s="658" t="s">
        <v>6</v>
      </c>
      <c r="L466" s="679" t="s">
        <v>8286</v>
      </c>
      <c r="M466" s="651" t="str">
        <f>VLOOKUP(L466,CódigosRetorno!$A$2:$B$2080,2,FALSE)</f>
        <v>El Numero del contrato de colaboracion empresarial no cumple el formato o longitud establecida</v>
      </c>
      <c r="N466" s="680"/>
      <c r="O466" s="210"/>
    </row>
    <row r="467" spans="1:15" ht="36" x14ac:dyDescent="0.25">
      <c r="A467" s="210"/>
      <c r="B467" s="1031"/>
      <c r="C467" s="1037"/>
      <c r="D467" s="1034"/>
      <c r="E467" s="1034"/>
      <c r="F467" s="1031"/>
      <c r="G467" s="1031"/>
      <c r="H467" s="1037"/>
      <c r="I467" s="1108"/>
      <c r="J467" s="677" t="s">
        <v>8287</v>
      </c>
      <c r="K467" s="658" t="s">
        <v>6</v>
      </c>
      <c r="L467" s="679" t="s">
        <v>8288</v>
      </c>
      <c r="M467" s="651" t="str">
        <f>VLOOKUP(L467,CódigosRetorno!$A$2:$B$2080,2,FALSE)</f>
        <v>Si informa Numero de contrato, debe consignar el Tipo de contrato, la Descripcion de contrato y el Porcentaje de participacion</v>
      </c>
      <c r="N467" s="680"/>
      <c r="O467" s="210"/>
    </row>
    <row r="468" spans="1:15" ht="72" x14ac:dyDescent="0.25">
      <c r="A468" s="210"/>
      <c r="B468" s="659">
        <f>B464+1</f>
        <v>68</v>
      </c>
      <c r="C468" s="677" t="s">
        <v>8582</v>
      </c>
      <c r="D468" s="658" t="s">
        <v>60</v>
      </c>
      <c r="E468" s="658" t="s">
        <v>179</v>
      </c>
      <c r="F468" s="658" t="s">
        <v>292</v>
      </c>
      <c r="G468" s="659"/>
      <c r="H468" s="677" t="s">
        <v>8340</v>
      </c>
      <c r="I468" s="676">
        <v>1</v>
      </c>
      <c r="J468" s="677" t="s">
        <v>8290</v>
      </c>
      <c r="K468" s="658" t="s">
        <v>6</v>
      </c>
      <c r="L468" s="679" t="s">
        <v>8291</v>
      </c>
      <c r="M468" s="651" t="str">
        <f>VLOOKUP(L468,CódigosRetorno!$A$2:$B$2080,2,FALSE)</f>
        <v>La Descripcion del contrato de colaboracion empresarial no cumple el formato o longitud establecida</v>
      </c>
      <c r="N468" s="684"/>
      <c r="O468" s="210"/>
    </row>
    <row r="469" spans="1:15" ht="36" x14ac:dyDescent="0.25">
      <c r="A469" s="210"/>
      <c r="B469" s="652">
        <f>B468+1</f>
        <v>69</v>
      </c>
      <c r="C469" s="651" t="s">
        <v>8303</v>
      </c>
      <c r="D469" s="654" t="s">
        <v>60</v>
      </c>
      <c r="E469" s="654" t="s">
        <v>179</v>
      </c>
      <c r="F469" s="654" t="s">
        <v>967</v>
      </c>
      <c r="G469" s="652" t="s">
        <v>8292</v>
      </c>
      <c r="H469" s="651" t="s">
        <v>8341</v>
      </c>
      <c r="I469" s="661">
        <v>1</v>
      </c>
      <c r="J469" s="664" t="s">
        <v>8294</v>
      </c>
      <c r="K469" s="654" t="s">
        <v>6</v>
      </c>
      <c r="L469" s="660" t="s">
        <v>8295</v>
      </c>
      <c r="M469" s="651" t="str">
        <f>VLOOKUP(L469,CódigosRetorno!$A$2:$B$2080,2,FALSE)</f>
        <v>El Porcentaje de participacion no cumple con el formato o longitud especificada</v>
      </c>
      <c r="N469" s="661"/>
      <c r="O469" s="210"/>
    </row>
    <row r="470" spans="1:15" x14ac:dyDescent="0.25">
      <c r="A470" s="210"/>
      <c r="B470" s="210"/>
      <c r="C470" s="210"/>
      <c r="D470" s="210"/>
      <c r="E470" s="210"/>
      <c r="F470" s="210"/>
      <c r="G470" s="210"/>
      <c r="H470" s="210"/>
      <c r="I470" s="210"/>
      <c r="J470" s="210"/>
      <c r="K470" s="210"/>
      <c r="L470" s="210"/>
      <c r="M470" s="210"/>
      <c r="N470" s="210"/>
      <c r="O470" s="210"/>
    </row>
  </sheetData>
  <mergeCells count="534">
    <mergeCell ref="B464:B467"/>
    <mergeCell ref="C464:C467"/>
    <mergeCell ref="D464:D467"/>
    <mergeCell ref="E464:E467"/>
    <mergeCell ref="F464:F465"/>
    <mergeCell ref="G464:G465"/>
    <mergeCell ref="H464:H465"/>
    <mergeCell ref="I464:I467"/>
    <mergeCell ref="F466:F467"/>
    <mergeCell ref="G466:G467"/>
    <mergeCell ref="H466:H467"/>
    <mergeCell ref="B455:H455"/>
    <mergeCell ref="B457:B460"/>
    <mergeCell ref="C457:C460"/>
    <mergeCell ref="D457:D460"/>
    <mergeCell ref="E457:E460"/>
    <mergeCell ref="F457:F458"/>
    <mergeCell ref="G457:G458"/>
    <mergeCell ref="H457:H458"/>
    <mergeCell ref="I457:I460"/>
    <mergeCell ref="F459:F460"/>
    <mergeCell ref="G459:G460"/>
    <mergeCell ref="H459:H460"/>
    <mergeCell ref="I345:I346"/>
    <mergeCell ref="I347:I351"/>
    <mergeCell ref="I451:I452"/>
    <mergeCell ref="I398:I403"/>
    <mergeCell ref="I440:I441"/>
    <mergeCell ref="G347:G352"/>
    <mergeCell ref="H347:H352"/>
    <mergeCell ref="F390:F391"/>
    <mergeCell ref="G390:G391"/>
    <mergeCell ref="H390:H391"/>
    <mergeCell ref="I390:I391"/>
    <mergeCell ref="F371:F374"/>
    <mergeCell ref="G371:G374"/>
    <mergeCell ref="H371:H374"/>
    <mergeCell ref="F377:F379"/>
    <mergeCell ref="F380:F381"/>
    <mergeCell ref="G380:G381"/>
    <mergeCell ref="H380:H381"/>
    <mergeCell ref="I380:I381"/>
    <mergeCell ref="F386:F388"/>
    <mergeCell ref="G386:G388"/>
    <mergeCell ref="H386:H388"/>
    <mergeCell ref="I386:I388"/>
    <mergeCell ref="I354:I357"/>
    <mergeCell ref="I299:I302"/>
    <mergeCell ref="I304:I305"/>
    <mergeCell ref="I308:I310"/>
    <mergeCell ref="I314:I315"/>
    <mergeCell ref="I316:I317"/>
    <mergeCell ref="I318:I322"/>
    <mergeCell ref="I326:I332"/>
    <mergeCell ref="I335:I339"/>
    <mergeCell ref="I343:I344"/>
    <mergeCell ref="I248:I250"/>
    <mergeCell ref="I251:I253"/>
    <mergeCell ref="I257:I258"/>
    <mergeCell ref="I267:I272"/>
    <mergeCell ref="I274:I281"/>
    <mergeCell ref="I284:I285"/>
    <mergeCell ref="I287:I291"/>
    <mergeCell ref="I295:I296"/>
    <mergeCell ref="I297:I298"/>
    <mergeCell ref="I200:I205"/>
    <mergeCell ref="I209:I213"/>
    <mergeCell ref="I217:I218"/>
    <mergeCell ref="I222:I224"/>
    <mergeCell ref="I226:I228"/>
    <mergeCell ref="I229:I231"/>
    <mergeCell ref="I232:I234"/>
    <mergeCell ref="I238:I239"/>
    <mergeCell ref="I241:I242"/>
    <mergeCell ref="I137:I138"/>
    <mergeCell ref="I145:I149"/>
    <mergeCell ref="I160:I161"/>
    <mergeCell ref="I163:I164"/>
    <mergeCell ref="I168:I170"/>
    <mergeCell ref="I174:I178"/>
    <mergeCell ref="I180:I185"/>
    <mergeCell ref="I187:I192"/>
    <mergeCell ref="I195:I199"/>
    <mergeCell ref="I48:I49"/>
    <mergeCell ref="I62:I66"/>
    <mergeCell ref="I70:I74"/>
    <mergeCell ref="I75:I76"/>
    <mergeCell ref="I80:I81"/>
    <mergeCell ref="I89:I112"/>
    <mergeCell ref="I113:I119"/>
    <mergeCell ref="I124:I125"/>
    <mergeCell ref="I130:I131"/>
    <mergeCell ref="I5:I6"/>
    <mergeCell ref="I7:I8"/>
    <mergeCell ref="I10:I17"/>
    <mergeCell ref="I18:I20"/>
    <mergeCell ref="I22:I24"/>
    <mergeCell ref="I28:I29"/>
    <mergeCell ref="I30:I32"/>
    <mergeCell ref="I36:I41"/>
    <mergeCell ref="I42:I43"/>
    <mergeCell ref="H297:H298"/>
    <mergeCell ref="H295:H296"/>
    <mergeCell ref="H308:H310"/>
    <mergeCell ref="H316:H317"/>
    <mergeCell ref="H343:H344"/>
    <mergeCell ref="F308:F310"/>
    <mergeCell ref="F316:F317"/>
    <mergeCell ref="H335:H339"/>
    <mergeCell ref="G326:G332"/>
    <mergeCell ref="H326:H332"/>
    <mergeCell ref="F343:F344"/>
    <mergeCell ref="G308:G310"/>
    <mergeCell ref="F297:F298"/>
    <mergeCell ref="G297:G298"/>
    <mergeCell ref="F304:F306"/>
    <mergeCell ref="G304:G306"/>
    <mergeCell ref="H304:H306"/>
    <mergeCell ref="F311:F313"/>
    <mergeCell ref="F318:F324"/>
    <mergeCell ref="G318:G324"/>
    <mergeCell ref="H318:H324"/>
    <mergeCell ref="H10:H17"/>
    <mergeCell ref="H18:H20"/>
    <mergeCell ref="H22:H24"/>
    <mergeCell ref="H48:H49"/>
    <mergeCell ref="D299:D317"/>
    <mergeCell ref="E299:E317"/>
    <mergeCell ref="H354:H357"/>
    <mergeCell ref="H345:H346"/>
    <mergeCell ref="G316:G317"/>
    <mergeCell ref="F345:F346"/>
    <mergeCell ref="H70:H74"/>
    <mergeCell ref="H75:H76"/>
    <mergeCell ref="F314:F315"/>
    <mergeCell ref="G314:G315"/>
    <mergeCell ref="H314:H315"/>
    <mergeCell ref="F299:F302"/>
    <mergeCell ref="G299:G302"/>
    <mergeCell ref="H284:H285"/>
    <mergeCell ref="H267:H272"/>
    <mergeCell ref="H248:H250"/>
    <mergeCell ref="H257:H258"/>
    <mergeCell ref="F226:F228"/>
    <mergeCell ref="H62:H66"/>
    <mergeCell ref="F206:F208"/>
    <mergeCell ref="E180:E219"/>
    <mergeCell ref="F160:F161"/>
    <mergeCell ref="F168:F170"/>
    <mergeCell ref="G168:G170"/>
    <mergeCell ref="F171:F173"/>
    <mergeCell ref="E241:E259"/>
    <mergeCell ref="F248:F250"/>
    <mergeCell ref="G248:G250"/>
    <mergeCell ref="F232:F234"/>
    <mergeCell ref="F241:F242"/>
    <mergeCell ref="F251:F253"/>
    <mergeCell ref="G251:G253"/>
    <mergeCell ref="F244:F246"/>
    <mergeCell ref="G244:G246"/>
    <mergeCell ref="G232:G234"/>
    <mergeCell ref="G229:G231"/>
    <mergeCell ref="G226:G228"/>
    <mergeCell ref="F187:F193"/>
    <mergeCell ref="G187:G193"/>
    <mergeCell ref="H287:H291"/>
    <mergeCell ref="F267:F272"/>
    <mergeCell ref="F254:F256"/>
    <mergeCell ref="F257:F258"/>
    <mergeCell ref="G267:G272"/>
    <mergeCell ref="G209:G213"/>
    <mergeCell ref="H209:H213"/>
    <mergeCell ref="F209:F213"/>
    <mergeCell ref="H217:H218"/>
    <mergeCell ref="H222:H224"/>
    <mergeCell ref="H226:H228"/>
    <mergeCell ref="H260:H264"/>
    <mergeCell ref="G260:G264"/>
    <mergeCell ref="F260:F264"/>
    <mergeCell ref="H251:H253"/>
    <mergeCell ref="H244:H246"/>
    <mergeCell ref="H229:H231"/>
    <mergeCell ref="H232:H234"/>
    <mergeCell ref="F214:F216"/>
    <mergeCell ref="G217:G218"/>
    <mergeCell ref="F217:F218"/>
    <mergeCell ref="H274:H282"/>
    <mergeCell ref="G274:G282"/>
    <mergeCell ref="F274:F282"/>
    <mergeCell ref="G48:G49"/>
    <mergeCell ref="G42:G43"/>
    <mergeCell ref="H42:H43"/>
    <mergeCell ref="G36:G41"/>
    <mergeCell ref="H36:H41"/>
    <mergeCell ref="H28:H29"/>
    <mergeCell ref="H30:H32"/>
    <mergeCell ref="E36:E43"/>
    <mergeCell ref="C220:C240"/>
    <mergeCell ref="D220:D240"/>
    <mergeCell ref="E220:E240"/>
    <mergeCell ref="F222:F224"/>
    <mergeCell ref="G222:G224"/>
    <mergeCell ref="G238:G239"/>
    <mergeCell ref="H238:H239"/>
    <mergeCell ref="F235:F237"/>
    <mergeCell ref="F238:F239"/>
    <mergeCell ref="F84:F86"/>
    <mergeCell ref="E113:E119"/>
    <mergeCell ref="E121:E123"/>
    <mergeCell ref="F127:F129"/>
    <mergeCell ref="F121:F123"/>
    <mergeCell ref="H168:H170"/>
    <mergeCell ref="H200:H205"/>
    <mergeCell ref="B7:B9"/>
    <mergeCell ref="C7:C9"/>
    <mergeCell ref="D7:D9"/>
    <mergeCell ref="B5:B6"/>
    <mergeCell ref="C5:C6"/>
    <mergeCell ref="D5:D6"/>
    <mergeCell ref="E5:E6"/>
    <mergeCell ref="F5:F6"/>
    <mergeCell ref="H7:H8"/>
    <mergeCell ref="G5:G6"/>
    <mergeCell ref="E7:E8"/>
    <mergeCell ref="F7:F8"/>
    <mergeCell ref="G7:G8"/>
    <mergeCell ref="H5:H6"/>
    <mergeCell ref="B10:B17"/>
    <mergeCell ref="C10:C17"/>
    <mergeCell ref="D10:D17"/>
    <mergeCell ref="E10:E17"/>
    <mergeCell ref="F10:F17"/>
    <mergeCell ref="G10:G17"/>
    <mergeCell ref="B18:B20"/>
    <mergeCell ref="C18:C20"/>
    <mergeCell ref="D18:D20"/>
    <mergeCell ref="E18:E20"/>
    <mergeCell ref="F18:F20"/>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36:B46"/>
    <mergeCell ref="C36:C46"/>
    <mergeCell ref="D36:D46"/>
    <mergeCell ref="B48:B49"/>
    <mergeCell ref="C48:C49"/>
    <mergeCell ref="D48:D49"/>
    <mergeCell ref="E48:E49"/>
    <mergeCell ref="F48:F49"/>
    <mergeCell ref="F42:F43"/>
    <mergeCell ref="F36:F41"/>
    <mergeCell ref="E44:E46"/>
    <mergeCell ref="F44:F46"/>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80:B81"/>
    <mergeCell ref="C80:C81"/>
    <mergeCell ref="D80:D81"/>
    <mergeCell ref="E80:E81"/>
    <mergeCell ref="F80:F81"/>
    <mergeCell ref="H89:H112"/>
    <mergeCell ref="B113:B123"/>
    <mergeCell ref="C113:C123"/>
    <mergeCell ref="D113:D123"/>
    <mergeCell ref="F113:F119"/>
    <mergeCell ref="G113:G119"/>
    <mergeCell ref="H113:H119"/>
    <mergeCell ref="B89:B112"/>
    <mergeCell ref="C89:C112"/>
    <mergeCell ref="D89:D112"/>
    <mergeCell ref="E89:E112"/>
    <mergeCell ref="F89:F112"/>
    <mergeCell ref="G89:G112"/>
    <mergeCell ref="G80:G81"/>
    <mergeCell ref="H80:H81"/>
    <mergeCell ref="B82:B87"/>
    <mergeCell ref="C82:C87"/>
    <mergeCell ref="D82:D87"/>
    <mergeCell ref="E82:E87"/>
    <mergeCell ref="B130:B135"/>
    <mergeCell ref="C130:C135"/>
    <mergeCell ref="D130:D135"/>
    <mergeCell ref="E130:E135"/>
    <mergeCell ref="F130:F131"/>
    <mergeCell ref="G130:G131"/>
    <mergeCell ref="H130:H131"/>
    <mergeCell ref="F133:F135"/>
    <mergeCell ref="B124:B129"/>
    <mergeCell ref="C124:C129"/>
    <mergeCell ref="D124:D129"/>
    <mergeCell ref="E124:E129"/>
    <mergeCell ref="F124:F125"/>
    <mergeCell ref="G124:G125"/>
    <mergeCell ref="H124:H125"/>
    <mergeCell ref="B137:B138"/>
    <mergeCell ref="C137:C138"/>
    <mergeCell ref="D137:D138"/>
    <mergeCell ref="E137:E138"/>
    <mergeCell ref="F137:F138"/>
    <mergeCell ref="G137:G138"/>
    <mergeCell ref="H137:H138"/>
    <mergeCell ref="B139:B142"/>
    <mergeCell ref="C139:C142"/>
    <mergeCell ref="D139:D142"/>
    <mergeCell ref="E141:E142"/>
    <mergeCell ref="F141:F142"/>
    <mergeCell ref="F139:F140"/>
    <mergeCell ref="G139:G140"/>
    <mergeCell ref="H139:H140"/>
    <mergeCell ref="E139:E140"/>
    <mergeCell ref="D174:D179"/>
    <mergeCell ref="E174:E179"/>
    <mergeCell ref="F174:F178"/>
    <mergeCell ref="C145:C152"/>
    <mergeCell ref="B145:B152"/>
    <mergeCell ref="E145:E152"/>
    <mergeCell ref="D145:D152"/>
    <mergeCell ref="B174:B179"/>
    <mergeCell ref="C174:C179"/>
    <mergeCell ref="B160:B162"/>
    <mergeCell ref="C160:C162"/>
    <mergeCell ref="D160:D162"/>
    <mergeCell ref="E160:E162"/>
    <mergeCell ref="B153:B158"/>
    <mergeCell ref="C153:C158"/>
    <mergeCell ref="D153:D158"/>
    <mergeCell ref="E153:E158"/>
    <mergeCell ref="B163:B173"/>
    <mergeCell ref="C163:C173"/>
    <mergeCell ref="D163:D173"/>
    <mergeCell ref="E163:E170"/>
    <mergeCell ref="E171:E173"/>
    <mergeCell ref="F145:F149"/>
    <mergeCell ref="B241:B259"/>
    <mergeCell ref="C241:C259"/>
    <mergeCell ref="F295:F296"/>
    <mergeCell ref="E267:E273"/>
    <mergeCell ref="G284:G285"/>
    <mergeCell ref="G287:G291"/>
    <mergeCell ref="G295:G296"/>
    <mergeCell ref="D241:D259"/>
    <mergeCell ref="B274:B298"/>
    <mergeCell ref="C274:C298"/>
    <mergeCell ref="F292:F294"/>
    <mergeCell ref="F287:F291"/>
    <mergeCell ref="E274:E298"/>
    <mergeCell ref="F284:F285"/>
    <mergeCell ref="G257:G258"/>
    <mergeCell ref="E260:E265"/>
    <mergeCell ref="B260:B265"/>
    <mergeCell ref="C260:C265"/>
    <mergeCell ref="D260:D265"/>
    <mergeCell ref="D347:D370"/>
    <mergeCell ref="B299:B317"/>
    <mergeCell ref="C299:C317"/>
    <mergeCell ref="G345:G346"/>
    <mergeCell ref="G343:G344"/>
    <mergeCell ref="H369:H370"/>
    <mergeCell ref="H382:H383"/>
    <mergeCell ref="G335:G339"/>
    <mergeCell ref="F382:F383"/>
    <mergeCell ref="G367:G368"/>
    <mergeCell ref="F364:F366"/>
    <mergeCell ref="F360:F363"/>
    <mergeCell ref="F340:F342"/>
    <mergeCell ref="F335:F339"/>
    <mergeCell ref="F369:F370"/>
    <mergeCell ref="G369:G370"/>
    <mergeCell ref="F367:F368"/>
    <mergeCell ref="G382:G383"/>
    <mergeCell ref="H360:H363"/>
    <mergeCell ref="H367:H368"/>
    <mergeCell ref="F354:F358"/>
    <mergeCell ref="G354:G358"/>
    <mergeCell ref="F347:F352"/>
    <mergeCell ref="H299:H302"/>
    <mergeCell ref="E318:E346"/>
    <mergeCell ref="F326:F332"/>
    <mergeCell ref="E371:E383"/>
    <mergeCell ref="E347:E370"/>
    <mergeCell ref="B180:B219"/>
    <mergeCell ref="C180:C219"/>
    <mergeCell ref="D180:D219"/>
    <mergeCell ref="G360:G363"/>
    <mergeCell ref="B390:B392"/>
    <mergeCell ref="B220:B240"/>
    <mergeCell ref="B371:B383"/>
    <mergeCell ref="D274:D298"/>
    <mergeCell ref="D390:D392"/>
    <mergeCell ref="E390:E392"/>
    <mergeCell ref="C371:C383"/>
    <mergeCell ref="D371:D383"/>
    <mergeCell ref="B318:B346"/>
    <mergeCell ref="C318:C346"/>
    <mergeCell ref="D318:D346"/>
    <mergeCell ref="B267:B273"/>
    <mergeCell ref="C267:C273"/>
    <mergeCell ref="D267:D273"/>
    <mergeCell ref="B347:B370"/>
    <mergeCell ref="C347:C370"/>
    <mergeCell ref="H145:H149"/>
    <mergeCell ref="G174:G178"/>
    <mergeCell ref="H174:H178"/>
    <mergeCell ref="F200:F205"/>
    <mergeCell ref="G200:G205"/>
    <mergeCell ref="F195:F199"/>
    <mergeCell ref="G195:G199"/>
    <mergeCell ref="H195:H199"/>
    <mergeCell ref="G180:G185"/>
    <mergeCell ref="F180:F185"/>
    <mergeCell ref="H163:H166"/>
    <mergeCell ref="G163:G166"/>
    <mergeCell ref="F163:F166"/>
    <mergeCell ref="H180:H185"/>
    <mergeCell ref="G145:G149"/>
    <mergeCell ref="F150:F152"/>
    <mergeCell ref="H187:H193"/>
    <mergeCell ref="I360:I363"/>
    <mergeCell ref="I382:I383"/>
    <mergeCell ref="C390:C392"/>
    <mergeCell ref="E397:E418"/>
    <mergeCell ref="I367:I368"/>
    <mergeCell ref="I369:I370"/>
    <mergeCell ref="B394:B395"/>
    <mergeCell ref="C394:C395"/>
    <mergeCell ref="H153:H157"/>
    <mergeCell ref="G153:G157"/>
    <mergeCell ref="F153:F157"/>
    <mergeCell ref="G160:G161"/>
    <mergeCell ref="H160:H161"/>
    <mergeCell ref="G241:G242"/>
    <mergeCell ref="H241:H242"/>
    <mergeCell ref="F229:F231"/>
    <mergeCell ref="B386:B389"/>
    <mergeCell ref="C386:C389"/>
    <mergeCell ref="D386:D389"/>
    <mergeCell ref="E386:E389"/>
    <mergeCell ref="B384:B385"/>
    <mergeCell ref="C384:C385"/>
    <mergeCell ref="D384:D385"/>
    <mergeCell ref="E384:E385"/>
    <mergeCell ref="F404:F406"/>
    <mergeCell ref="G398:G403"/>
    <mergeCell ref="H398:H403"/>
    <mergeCell ref="E429:E437"/>
    <mergeCell ref="C397:C418"/>
    <mergeCell ref="D394:D395"/>
    <mergeCell ref="E394:E395"/>
    <mergeCell ref="F398:F403"/>
    <mergeCell ref="F431:F433"/>
    <mergeCell ref="N414:N417"/>
    <mergeCell ref="C429:C437"/>
    <mergeCell ref="B429:B437"/>
    <mergeCell ref="F434:F435"/>
    <mergeCell ref="F436:F437"/>
    <mergeCell ref="G434:G435"/>
    <mergeCell ref="G436:G437"/>
    <mergeCell ref="H434:H435"/>
    <mergeCell ref="H436:H437"/>
    <mergeCell ref="E420:E428"/>
    <mergeCell ref="F422:F424"/>
    <mergeCell ref="J414:J417"/>
    <mergeCell ref="B420:B428"/>
    <mergeCell ref="C420:C428"/>
    <mergeCell ref="D420:D428"/>
    <mergeCell ref="H425:H426"/>
    <mergeCell ref="F425:F426"/>
    <mergeCell ref="G425:G426"/>
    <mergeCell ref="B397:B418"/>
    <mergeCell ref="D397:D418"/>
    <mergeCell ref="D429:D437"/>
    <mergeCell ref="M414:M417"/>
    <mergeCell ref="K414:K417"/>
    <mergeCell ref="L414:L417"/>
    <mergeCell ref="B451:B454"/>
    <mergeCell ref="C451:C454"/>
    <mergeCell ref="D451:D454"/>
    <mergeCell ref="E451:E454"/>
    <mergeCell ref="F451:F453"/>
    <mergeCell ref="G451:G453"/>
    <mergeCell ref="H451:H452"/>
    <mergeCell ref="F442:F444"/>
    <mergeCell ref="B445:B450"/>
    <mergeCell ref="C445:C450"/>
    <mergeCell ref="D445:D450"/>
    <mergeCell ref="E445:E450"/>
    <mergeCell ref="F448:F450"/>
    <mergeCell ref="B439:B444"/>
    <mergeCell ref="C439:C444"/>
    <mergeCell ref="D439:D444"/>
    <mergeCell ref="E439:E444"/>
    <mergeCell ref="F440:F441"/>
    <mergeCell ref="G440:G441"/>
    <mergeCell ref="H440:H441"/>
  </mergeCells>
  <pageMargins left="0.7" right="0.7" top="0.75" bottom="0.75" header="0.3" footer="0.3"/>
  <pageSetup orientation="portrait" r:id="rId1"/>
  <ignoredErrors>
    <ignoredError sqref="L5:L8 L91:L92 L73:L81 L33:L35 L389 L37 L159:L162 L121:L131 L42:L45 L166:L168 L273 L265:L268 L179:L181 L194 L133:L137 L67:L71 L283:L288 L302:L304 L307:L309 L291:L299 L311:L317 L338:L346 L363:L370 L359:L361 L150:L152 L171:L175 L393:L395 L275 L334:L336 L348 L139 L141:L142 L10:L11 L196:L210 L47:L48 L18 L115 L112 L399:L412 L88 L106 L50:L61 L20:L31 L260 L319 L384:L386 L144 L213:L225 L325:L326 L353:L354 L227:L240 L397 L186:L192 L97 L100 L10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9"/>
  <sheetViews>
    <sheetView zoomScaleNormal="100" workbookViewId="0">
      <selection activeCell="M5" sqref="M5"/>
    </sheetView>
  </sheetViews>
  <sheetFormatPr baseColWidth="10" defaultColWidth="0" defaultRowHeight="15" zeroHeight="1" x14ac:dyDescent="0.25"/>
  <cols>
    <col min="1" max="1" width="2.7109375" customWidth="1"/>
    <col min="2" max="2" width="6.28515625" customWidth="1"/>
    <col min="3" max="3" width="37.28515625" customWidth="1"/>
    <col min="4" max="4" width="7.7109375" customWidth="1"/>
    <col min="5" max="5" width="11.5703125" bestFit="1" customWidth="1"/>
    <col min="6" max="6" width="8.5703125" customWidth="1"/>
    <col min="7" max="7" width="14.7109375" customWidth="1"/>
    <col min="8" max="8" width="30" customWidth="1"/>
    <col min="9" max="9" width="39.7109375" customWidth="1"/>
    <col min="10" max="10" width="8.42578125" customWidth="1"/>
    <col min="11" max="11" width="10.85546875" customWidth="1"/>
    <col min="12" max="12" width="41" customWidth="1"/>
    <col min="13" max="13" width="12.42578125" customWidth="1"/>
    <col min="14" max="14" width="10.85546875" customWidth="1"/>
    <col min="15" max="16384" width="10.85546875" hidden="1"/>
  </cols>
  <sheetData>
    <row r="1" spans="1:14" ht="18.75" x14ac:dyDescent="0.25">
      <c r="A1" s="210"/>
      <c r="B1" s="781" t="s">
        <v>3204</v>
      </c>
      <c r="C1" s="780"/>
      <c r="D1" s="210"/>
      <c r="E1" s="214"/>
      <c r="F1" s="214"/>
      <c r="G1" s="214"/>
      <c r="H1" s="215"/>
      <c r="I1" s="210"/>
      <c r="J1" s="210"/>
      <c r="K1" s="210"/>
      <c r="L1" s="210"/>
      <c r="M1" s="210"/>
      <c r="N1" s="210"/>
    </row>
    <row r="2" spans="1:14" ht="36" x14ac:dyDescent="0.25">
      <c r="A2" s="210"/>
      <c r="B2" s="74" t="s">
        <v>130</v>
      </c>
      <c r="C2" s="324" t="s">
        <v>55</v>
      </c>
      <c r="D2" s="74" t="s">
        <v>56</v>
      </c>
      <c r="E2" s="74" t="s">
        <v>3205</v>
      </c>
      <c r="F2" s="74" t="s">
        <v>132</v>
      </c>
      <c r="G2" s="74" t="s">
        <v>1038</v>
      </c>
      <c r="H2" s="325" t="s">
        <v>58</v>
      </c>
      <c r="I2" s="74" t="s">
        <v>0</v>
      </c>
      <c r="J2" s="74" t="s">
        <v>1</v>
      </c>
      <c r="K2" s="74" t="s">
        <v>2</v>
      </c>
      <c r="L2" s="74" t="s">
        <v>136</v>
      </c>
      <c r="M2" s="74" t="s">
        <v>4</v>
      </c>
      <c r="N2" s="210"/>
    </row>
    <row r="3" spans="1:14" x14ac:dyDescent="0.25">
      <c r="A3" s="210"/>
      <c r="B3" s="163" t="s">
        <v>3206</v>
      </c>
      <c r="C3" s="163"/>
      <c r="D3" s="155"/>
      <c r="E3" s="157"/>
      <c r="F3" s="157" t="s">
        <v>9</v>
      </c>
      <c r="G3" s="158" t="s">
        <v>9</v>
      </c>
      <c r="H3" s="203" t="s">
        <v>9</v>
      </c>
      <c r="I3" s="185" t="s">
        <v>9</v>
      </c>
      <c r="J3" s="185" t="s">
        <v>9</v>
      </c>
      <c r="K3" s="185" t="s">
        <v>9</v>
      </c>
      <c r="L3" s="185" t="s">
        <v>9</v>
      </c>
      <c r="M3" s="185" t="s">
        <v>9</v>
      </c>
      <c r="N3" s="210"/>
    </row>
    <row r="4" spans="1:14" ht="60" x14ac:dyDescent="0.25">
      <c r="A4" s="1160"/>
      <c r="B4" s="1001">
        <v>1</v>
      </c>
      <c r="C4" s="996" t="s">
        <v>173</v>
      </c>
      <c r="D4" s="1014" t="s">
        <v>60</v>
      </c>
      <c r="E4" s="1014" t="s">
        <v>140</v>
      </c>
      <c r="F4" s="1001" t="s">
        <v>174</v>
      </c>
      <c r="G4" s="1014" t="s">
        <v>175</v>
      </c>
      <c r="H4" s="996" t="s">
        <v>3207</v>
      </c>
      <c r="I4" s="134" t="s">
        <v>8063</v>
      </c>
      <c r="J4" s="138" t="s">
        <v>6</v>
      </c>
      <c r="K4" s="138" t="s">
        <v>693</v>
      </c>
      <c r="L4" s="132" t="str">
        <f>VLOOKUP(K4,CódigosRetorno!$A$2:$B$2080,2,FALSE)</f>
        <v>Presentacion fuera de fecha</v>
      </c>
      <c r="M4" s="131" t="s">
        <v>2416</v>
      </c>
      <c r="N4" s="210"/>
    </row>
    <row r="5" spans="1:14" ht="36" x14ac:dyDescent="0.25">
      <c r="A5" s="1160"/>
      <c r="B5" s="1010"/>
      <c r="C5" s="1011"/>
      <c r="D5" s="1015"/>
      <c r="E5" s="1015"/>
      <c r="F5" s="1010"/>
      <c r="G5" s="1015"/>
      <c r="H5" s="1011"/>
      <c r="I5" s="134" t="s">
        <v>3208</v>
      </c>
      <c r="J5" s="138" t="s">
        <v>203</v>
      </c>
      <c r="K5" s="138" t="s">
        <v>3209</v>
      </c>
      <c r="L5" s="132" t="str">
        <f>VLOOKUP(K5,CódigosRetorno!$A$2:$B$2080,2,FALSE)</f>
        <v>El comprobante fue enviado fuera del plazo permitido.</v>
      </c>
      <c r="M5" s="395"/>
      <c r="N5" s="210"/>
    </row>
    <row r="6" spans="1:14" ht="24" x14ac:dyDescent="0.25">
      <c r="A6" s="1160"/>
      <c r="B6" s="1002"/>
      <c r="C6" s="997"/>
      <c r="D6" s="1018"/>
      <c r="E6" s="1018"/>
      <c r="F6" s="1002"/>
      <c r="G6" s="1018"/>
      <c r="H6" s="997"/>
      <c r="I6" s="134" t="s">
        <v>3210</v>
      </c>
      <c r="J6" s="138" t="s">
        <v>6</v>
      </c>
      <c r="K6" s="138" t="s">
        <v>1057</v>
      </c>
      <c r="L6" s="132" t="str">
        <f>VLOOKUP(K6,CódigosRetorno!$A$2:$B$2080,2,FALSE)</f>
        <v>La fecha de emision se encuentra fuera del limite permitido</v>
      </c>
      <c r="M6" s="131" t="s">
        <v>9</v>
      </c>
      <c r="N6" s="210"/>
    </row>
    <row r="7" spans="1:14" x14ac:dyDescent="0.25">
      <c r="A7" s="210"/>
      <c r="B7" s="131">
        <f>B4+1</f>
        <v>2</v>
      </c>
      <c r="C7" s="132" t="s">
        <v>178</v>
      </c>
      <c r="D7" s="129" t="s">
        <v>60</v>
      </c>
      <c r="E7" s="124" t="s">
        <v>179</v>
      </c>
      <c r="F7" s="131"/>
      <c r="G7" s="124" t="s">
        <v>3211</v>
      </c>
      <c r="H7" s="134" t="s">
        <v>3212</v>
      </c>
      <c r="I7" s="132" t="s">
        <v>181</v>
      </c>
      <c r="J7" s="124" t="s">
        <v>9</v>
      </c>
      <c r="K7" s="138" t="s">
        <v>9</v>
      </c>
      <c r="L7" s="132" t="str">
        <f>VLOOKUP(K7,CódigosRetorno!$A$2:$B$2080,2,FALSE)</f>
        <v>-</v>
      </c>
      <c r="M7" s="131" t="s">
        <v>9</v>
      </c>
      <c r="N7" s="210"/>
    </row>
    <row r="8" spans="1:14" x14ac:dyDescent="0.25">
      <c r="A8" s="210"/>
      <c r="B8" s="131">
        <f>B7+1</f>
        <v>3</v>
      </c>
      <c r="C8" s="132" t="s">
        <v>59</v>
      </c>
      <c r="D8" s="124" t="s">
        <v>60</v>
      </c>
      <c r="E8" s="124" t="s">
        <v>140</v>
      </c>
      <c r="F8" s="131" t="s">
        <v>155</v>
      </c>
      <c r="G8" s="124" t="s">
        <v>9</v>
      </c>
      <c r="H8" s="134" t="s">
        <v>9</v>
      </c>
      <c r="I8" s="132" t="s">
        <v>1092</v>
      </c>
      <c r="J8" s="124" t="s">
        <v>9</v>
      </c>
      <c r="K8" s="138" t="s">
        <v>9</v>
      </c>
      <c r="L8" s="132" t="str">
        <f>VLOOKUP(K8,CódigosRetorno!$A$2:$B$2080,2,FALSE)</f>
        <v>-</v>
      </c>
      <c r="M8" s="131" t="s">
        <v>9</v>
      </c>
      <c r="N8" s="210"/>
    </row>
    <row r="9" spans="1:14" ht="24" x14ac:dyDescent="0.25">
      <c r="A9" s="210"/>
      <c r="B9" s="1001">
        <f>B8+1</f>
        <v>4</v>
      </c>
      <c r="C9" s="1012" t="s">
        <v>139</v>
      </c>
      <c r="D9" s="1014" t="s">
        <v>60</v>
      </c>
      <c r="E9" s="1014" t="s">
        <v>140</v>
      </c>
      <c r="F9" s="1001" t="s">
        <v>141</v>
      </c>
      <c r="G9" s="1014" t="s">
        <v>1040</v>
      </c>
      <c r="H9" s="996" t="s">
        <v>3213</v>
      </c>
      <c r="I9" s="132" t="s">
        <v>599</v>
      </c>
      <c r="J9" s="138" t="s">
        <v>6</v>
      </c>
      <c r="K9" s="76" t="s">
        <v>600</v>
      </c>
      <c r="L9" s="132" t="str">
        <f>VLOOKUP(K9,CódigosRetorno!$A$2:$B$2080,2,FALSE)</f>
        <v>El XML no contiene el tag o no existe informacion de UBLVersionID</v>
      </c>
      <c r="M9" s="131" t="s">
        <v>9</v>
      </c>
      <c r="N9" s="210"/>
    </row>
    <row r="10" spans="1:14" x14ac:dyDescent="0.25">
      <c r="A10" s="210"/>
      <c r="B10" s="1002"/>
      <c r="C10" s="1013"/>
      <c r="D10" s="1018"/>
      <c r="E10" s="1018"/>
      <c r="F10" s="1002"/>
      <c r="G10" s="1018"/>
      <c r="H10" s="997"/>
      <c r="I10" s="132" t="s">
        <v>1042</v>
      </c>
      <c r="J10" s="138" t="s">
        <v>6</v>
      </c>
      <c r="K10" s="76" t="s">
        <v>601</v>
      </c>
      <c r="L10" s="132" t="str">
        <f>VLOOKUP(K10,CódigosRetorno!$A$2:$B$2080,2,FALSE)</f>
        <v>UBLVersionID - La versión del UBL no es correcta</v>
      </c>
      <c r="M10" s="131" t="s">
        <v>9</v>
      </c>
      <c r="N10" s="210"/>
    </row>
    <row r="11" spans="1:14" x14ac:dyDescent="0.25">
      <c r="A11" s="210"/>
      <c r="B11" s="1001">
        <f>B9+1</f>
        <v>5</v>
      </c>
      <c r="C11" s="1012" t="s">
        <v>148</v>
      </c>
      <c r="D11" s="1014" t="s">
        <v>60</v>
      </c>
      <c r="E11" s="1014" t="s">
        <v>140</v>
      </c>
      <c r="F11" s="1001" t="s">
        <v>141</v>
      </c>
      <c r="G11" s="1014" t="s">
        <v>777</v>
      </c>
      <c r="H11" s="996" t="s">
        <v>3214</v>
      </c>
      <c r="I11" s="132" t="s">
        <v>599</v>
      </c>
      <c r="J11" s="138" t="s">
        <v>6</v>
      </c>
      <c r="K11" s="76" t="s">
        <v>1044</v>
      </c>
      <c r="L11" s="132" t="str">
        <f>VLOOKUP(K11,CódigosRetorno!$A$2:$B$2080,2,FALSE)</f>
        <v>El XML no existe informacion de CustomizationID</v>
      </c>
      <c r="M11" s="131" t="s">
        <v>9</v>
      </c>
      <c r="N11" s="210"/>
    </row>
    <row r="12" spans="1:14" ht="24" x14ac:dyDescent="0.25">
      <c r="A12" s="210"/>
      <c r="B12" s="1010"/>
      <c r="C12" s="1021"/>
      <c r="D12" s="1015"/>
      <c r="E12" s="1015"/>
      <c r="F12" s="1010"/>
      <c r="G12" s="1018"/>
      <c r="H12" s="997"/>
      <c r="I12" s="132" t="s">
        <v>779</v>
      </c>
      <c r="J12" s="138" t="s">
        <v>6</v>
      </c>
      <c r="K12" s="76" t="s">
        <v>603</v>
      </c>
      <c r="L12" s="132" t="str">
        <f>VLOOKUP(K12,CódigosRetorno!$A$2:$B$2080,2,FALSE)</f>
        <v>CustomizationID - La versión del documento no es la correcta</v>
      </c>
      <c r="M12" s="131" t="s">
        <v>9</v>
      </c>
      <c r="N12" s="210"/>
    </row>
    <row r="13" spans="1:14" ht="24" x14ac:dyDescent="0.25">
      <c r="A13" s="210"/>
      <c r="B13" s="1002"/>
      <c r="C13" s="1013"/>
      <c r="D13" s="1018"/>
      <c r="E13" s="1018"/>
      <c r="F13" s="1002"/>
      <c r="G13" s="140" t="s">
        <v>1045</v>
      </c>
      <c r="H13" s="139" t="s">
        <v>1046</v>
      </c>
      <c r="I13" s="132" t="s">
        <v>1047</v>
      </c>
      <c r="J13" s="124" t="s">
        <v>203</v>
      </c>
      <c r="K13" s="138" t="s">
        <v>1048</v>
      </c>
      <c r="L13" s="132" t="str">
        <f>VLOOKUP(K13,CódigosRetorno!$A$2:$B$2080,2,FALSE)</f>
        <v>El dato ingresado como atributo @schemeAgencyName es incorrecto.</v>
      </c>
      <c r="M13" s="131" t="s">
        <v>9</v>
      </c>
      <c r="N13" s="210"/>
    </row>
    <row r="14" spans="1:14" x14ac:dyDescent="0.25">
      <c r="A14" s="210"/>
      <c r="B14" s="1001">
        <f>B11+1</f>
        <v>6</v>
      </c>
      <c r="C14" s="1012" t="s">
        <v>3215</v>
      </c>
      <c r="D14" s="1016" t="s">
        <v>60</v>
      </c>
      <c r="E14" s="1014" t="s">
        <v>140</v>
      </c>
      <c r="F14" s="1001" t="s">
        <v>655</v>
      </c>
      <c r="G14" s="1014" t="s">
        <v>3216</v>
      </c>
      <c r="H14" s="996" t="s">
        <v>3217</v>
      </c>
      <c r="I14" s="132" t="s">
        <v>1700</v>
      </c>
      <c r="J14" s="138" t="s">
        <v>6</v>
      </c>
      <c r="K14" s="140" t="s">
        <v>1701</v>
      </c>
      <c r="L14" s="132" t="str">
        <f>VLOOKUP(K14,CódigosRetorno!$A$2:$B$2080,2,FALSE)</f>
        <v>Debe consignar el tipo de operación</v>
      </c>
      <c r="M14" s="131" t="s">
        <v>9</v>
      </c>
      <c r="N14" s="210"/>
    </row>
    <row r="15" spans="1:14" ht="36" x14ac:dyDescent="0.25">
      <c r="A15" s="210"/>
      <c r="B15" s="1010"/>
      <c r="C15" s="1021"/>
      <c r="D15" s="1016"/>
      <c r="E15" s="1018"/>
      <c r="F15" s="1002"/>
      <c r="G15" s="1018"/>
      <c r="H15" s="997"/>
      <c r="I15" s="132" t="s">
        <v>3218</v>
      </c>
      <c r="J15" s="138" t="s">
        <v>6</v>
      </c>
      <c r="K15" s="140" t="s">
        <v>1703</v>
      </c>
      <c r="L15" s="132" t="str">
        <f>VLOOKUP(K15,CódigosRetorno!$A$2:$B$2080,2,FALSE)</f>
        <v>El dato ingresado como tipo de operación no corresponde a un valor esperado (catálogo nro. 51)</v>
      </c>
      <c r="M15" s="131" t="s">
        <v>1704</v>
      </c>
      <c r="N15" s="210"/>
    </row>
    <row r="16" spans="1:14" ht="24" x14ac:dyDescent="0.25">
      <c r="A16" s="210"/>
      <c r="B16" s="1010"/>
      <c r="C16" s="1021"/>
      <c r="D16" s="1016"/>
      <c r="E16" s="1016" t="s">
        <v>179</v>
      </c>
      <c r="F16" s="1000"/>
      <c r="G16" s="131" t="s">
        <v>1707</v>
      </c>
      <c r="H16" s="139" t="s">
        <v>1708</v>
      </c>
      <c r="I16" s="132" t="s">
        <v>1709</v>
      </c>
      <c r="J16" s="124" t="s">
        <v>203</v>
      </c>
      <c r="K16" s="138" t="s">
        <v>1710</v>
      </c>
      <c r="L16" s="132" t="str">
        <f>VLOOKUP(K16,CódigosRetorno!$A$2:$B$2080,2,FALSE)</f>
        <v>El dato ingresado como atributo @name es incorrecto.</v>
      </c>
      <c r="M16" s="141" t="s">
        <v>9</v>
      </c>
      <c r="N16" s="210"/>
    </row>
    <row r="17" spans="1:14" ht="48" x14ac:dyDescent="0.25">
      <c r="A17" s="210"/>
      <c r="B17" s="1002"/>
      <c r="C17" s="1013"/>
      <c r="D17" s="1016"/>
      <c r="E17" s="1016"/>
      <c r="F17" s="1000"/>
      <c r="G17" s="131" t="s">
        <v>1711</v>
      </c>
      <c r="H17" s="139" t="s">
        <v>1712</v>
      </c>
      <c r="I17" s="132" t="s">
        <v>1713</v>
      </c>
      <c r="J17" s="138" t="s">
        <v>203</v>
      </c>
      <c r="K17" s="140" t="s">
        <v>1714</v>
      </c>
      <c r="L17" s="132" t="str">
        <f>VLOOKUP(K17,CódigosRetorno!$A$2:$B$2080,2,FALSE)</f>
        <v>El dato ingresado como atributo @listSchemeURI es incorrecto.</v>
      </c>
      <c r="M17" s="141" t="s">
        <v>9</v>
      </c>
      <c r="N17" s="210"/>
    </row>
    <row r="18" spans="1:14" ht="24" x14ac:dyDescent="0.25">
      <c r="A18" s="210"/>
      <c r="B18" s="1001">
        <f>B14+1</f>
        <v>7</v>
      </c>
      <c r="C18" s="1012" t="s">
        <v>3219</v>
      </c>
      <c r="D18" s="1014" t="s">
        <v>60</v>
      </c>
      <c r="E18" s="1014" t="s">
        <v>140</v>
      </c>
      <c r="F18" s="1001" t="s">
        <v>141</v>
      </c>
      <c r="G18" s="1014" t="s">
        <v>3220</v>
      </c>
      <c r="H18" s="996" t="s">
        <v>3221</v>
      </c>
      <c r="I18" s="132" t="s">
        <v>599</v>
      </c>
      <c r="J18" s="138" t="s">
        <v>6</v>
      </c>
      <c r="K18" s="140" t="s">
        <v>1077</v>
      </c>
      <c r="L18" s="132" t="str">
        <f>VLOOKUP(K18,CódigosRetorno!$A$2:$B$2080,2,FALSE)</f>
        <v>El XML no contiene el tag o no existe informacion de DocumentCurrencyCode</v>
      </c>
      <c r="M18" s="141" t="s">
        <v>9</v>
      </c>
      <c r="N18" s="210"/>
    </row>
    <row r="19" spans="1:14" ht="24" x14ac:dyDescent="0.25">
      <c r="A19" s="210"/>
      <c r="B19" s="1010"/>
      <c r="C19" s="1021"/>
      <c r="D19" s="1015"/>
      <c r="E19" s="1015"/>
      <c r="F19" s="1010"/>
      <c r="G19" s="1015"/>
      <c r="H19" s="1011"/>
      <c r="I19" s="134" t="s">
        <v>463</v>
      </c>
      <c r="J19" s="138" t="s">
        <v>6</v>
      </c>
      <c r="K19" s="140" t="s">
        <v>1079</v>
      </c>
      <c r="L19" s="132" t="str">
        <f>VLOOKUP(K19,CódigosRetorno!$A$2:$B$2080,2,FALSE)</f>
        <v>El valor ingresado como moneda del comprobante no es valido (catalogo nro 02).</v>
      </c>
      <c r="M19" s="131" t="s">
        <v>1080</v>
      </c>
      <c r="N19" s="210"/>
    </row>
    <row r="20" spans="1:14" ht="24" x14ac:dyDescent="0.25">
      <c r="A20" s="210"/>
      <c r="B20" s="1010"/>
      <c r="C20" s="1021"/>
      <c r="D20" s="1015"/>
      <c r="E20" s="1014" t="s">
        <v>179</v>
      </c>
      <c r="F20" s="1001"/>
      <c r="G20" s="141" t="s">
        <v>1082</v>
      </c>
      <c r="H20" s="139" t="s">
        <v>1083</v>
      </c>
      <c r="I20" s="132" t="s">
        <v>1084</v>
      </c>
      <c r="J20" s="124" t="s">
        <v>203</v>
      </c>
      <c r="K20" s="138" t="s">
        <v>1085</v>
      </c>
      <c r="L20" s="132" t="str">
        <f>VLOOKUP(K20,CódigosRetorno!$A$2:$B$2080,2,FALSE)</f>
        <v>El dato ingresado como atributo @listID es incorrecto.</v>
      </c>
      <c r="M20" s="141" t="s">
        <v>9</v>
      </c>
      <c r="N20" s="210"/>
    </row>
    <row r="21" spans="1:14" ht="24" x14ac:dyDescent="0.25">
      <c r="A21" s="210"/>
      <c r="B21" s="1010"/>
      <c r="C21" s="1021"/>
      <c r="D21" s="1015"/>
      <c r="E21" s="1015"/>
      <c r="F21" s="1010"/>
      <c r="G21" s="131" t="s">
        <v>1086</v>
      </c>
      <c r="H21" s="139" t="s">
        <v>1068</v>
      </c>
      <c r="I21" s="132" t="s">
        <v>1087</v>
      </c>
      <c r="J21" s="124" t="s">
        <v>203</v>
      </c>
      <c r="K21" s="138" t="s">
        <v>1070</v>
      </c>
      <c r="L21" s="132" t="str">
        <f>VLOOKUP(K21,CódigosRetorno!$A$2:$B$2080,2,FALSE)</f>
        <v>El dato ingresado como atributo @listName es incorrecto.</v>
      </c>
      <c r="M21" s="141" t="s">
        <v>9</v>
      </c>
      <c r="N21" s="210"/>
    </row>
    <row r="22" spans="1:14" ht="48" x14ac:dyDescent="0.25">
      <c r="A22" s="210"/>
      <c r="B22" s="1002"/>
      <c r="C22" s="1013"/>
      <c r="D22" s="1018"/>
      <c r="E22" s="1018"/>
      <c r="F22" s="1002"/>
      <c r="G22" s="141" t="s">
        <v>1088</v>
      </c>
      <c r="H22" s="139" t="s">
        <v>1065</v>
      </c>
      <c r="I22" s="132" t="s">
        <v>1089</v>
      </c>
      <c r="J22" s="138" t="s">
        <v>203</v>
      </c>
      <c r="K22" s="140" t="s">
        <v>1066</v>
      </c>
      <c r="L22" s="132" t="str">
        <f>VLOOKUP(K22,CódigosRetorno!$A$2:$B$2080,2,FALSE)</f>
        <v>El dato ingresado como atributo @listAgencyName es incorrecto.</v>
      </c>
      <c r="M22" s="141" t="s">
        <v>9</v>
      </c>
      <c r="N22" s="210"/>
    </row>
    <row r="23" spans="1:14" ht="24" x14ac:dyDescent="0.25">
      <c r="A23" s="210"/>
      <c r="B23" s="1001">
        <f>B18+1</f>
        <v>8</v>
      </c>
      <c r="C23" s="1012" t="s">
        <v>1059</v>
      </c>
      <c r="D23" s="1014" t="s">
        <v>60</v>
      </c>
      <c r="E23" s="1014" t="s">
        <v>140</v>
      </c>
      <c r="F23" s="1001" t="s">
        <v>325</v>
      </c>
      <c r="G23" s="124" t="s">
        <v>3222</v>
      </c>
      <c r="H23" s="996" t="s">
        <v>3223</v>
      </c>
      <c r="I23" s="331" t="s">
        <v>599</v>
      </c>
      <c r="J23" s="138" t="s">
        <v>6</v>
      </c>
      <c r="K23" s="140" t="s">
        <v>1061</v>
      </c>
      <c r="L23" s="132" t="str">
        <f>VLOOKUP(K23,CódigosRetorno!$A$2:$B$2080,2,FALSE)</f>
        <v>El XML no contiene el tag o no existe informacion de InvoiceTypeCode</v>
      </c>
      <c r="M23" s="141" t="s">
        <v>9</v>
      </c>
      <c r="N23" s="210"/>
    </row>
    <row r="24" spans="1:14" ht="36" x14ac:dyDescent="0.25">
      <c r="A24" s="210"/>
      <c r="B24" s="1010"/>
      <c r="C24" s="1021"/>
      <c r="D24" s="1015"/>
      <c r="E24" s="1018"/>
      <c r="F24" s="1002"/>
      <c r="G24" s="124" t="s">
        <v>326</v>
      </c>
      <c r="H24" s="997"/>
      <c r="I24" s="134" t="s">
        <v>1062</v>
      </c>
      <c r="J24" s="138" t="s">
        <v>6</v>
      </c>
      <c r="K24" s="140" t="s">
        <v>1063</v>
      </c>
      <c r="L24" s="132" t="str">
        <f>VLOOKUP(K24,CódigosRetorno!$A$2:$B$2080,2,FALSE)</f>
        <v>InvoiceTypeCode - El valor del tipo de documento es invalido o no coincide con el nombre del archivo</v>
      </c>
      <c r="M24" s="131" t="s">
        <v>1064</v>
      </c>
      <c r="N24" s="210"/>
    </row>
    <row r="25" spans="1:14" ht="24" x14ac:dyDescent="0.25">
      <c r="A25" s="210"/>
      <c r="B25" s="1010"/>
      <c r="C25" s="1021"/>
      <c r="D25" s="1015"/>
      <c r="E25" s="1014" t="s">
        <v>179</v>
      </c>
      <c r="F25" s="1001"/>
      <c r="G25" s="141" t="s">
        <v>1045</v>
      </c>
      <c r="H25" s="139" t="s">
        <v>1065</v>
      </c>
      <c r="I25" s="132" t="s">
        <v>1047</v>
      </c>
      <c r="J25" s="124" t="s">
        <v>203</v>
      </c>
      <c r="K25" s="138" t="s">
        <v>1066</v>
      </c>
      <c r="L25" s="132" t="str">
        <f>VLOOKUP(K25,CódigosRetorno!$A$2:$B$2080,2,FALSE)</f>
        <v>El dato ingresado como atributo @listAgencyName es incorrecto.</v>
      </c>
      <c r="M25" s="131" t="s">
        <v>9</v>
      </c>
      <c r="N25" s="210"/>
    </row>
    <row r="26" spans="1:14" ht="24" x14ac:dyDescent="0.25">
      <c r="A26" s="210"/>
      <c r="B26" s="1010"/>
      <c r="C26" s="1021"/>
      <c r="D26" s="1015"/>
      <c r="E26" s="1015"/>
      <c r="F26" s="1010"/>
      <c r="G26" s="141" t="s">
        <v>1067</v>
      </c>
      <c r="H26" s="139" t="s">
        <v>1068</v>
      </c>
      <c r="I26" s="132" t="s">
        <v>1069</v>
      </c>
      <c r="J26" s="124" t="s">
        <v>203</v>
      </c>
      <c r="K26" s="138" t="s">
        <v>1070</v>
      </c>
      <c r="L26" s="132" t="str">
        <f>VLOOKUP(K26,CódigosRetorno!$A$2:$B$2080,2,FALSE)</f>
        <v>El dato ingresado como atributo @listName es incorrecto.</v>
      </c>
      <c r="M26" s="141" t="s">
        <v>9</v>
      </c>
      <c r="N26" s="210"/>
    </row>
    <row r="27" spans="1:14" ht="48" x14ac:dyDescent="0.25">
      <c r="A27" s="210"/>
      <c r="B27" s="1002"/>
      <c r="C27" s="1013"/>
      <c r="D27" s="1018"/>
      <c r="E27" s="1018"/>
      <c r="F27" s="1002"/>
      <c r="G27" s="141" t="s">
        <v>1071</v>
      </c>
      <c r="H27" s="139" t="s">
        <v>1072</v>
      </c>
      <c r="I27" s="132" t="s">
        <v>1073</v>
      </c>
      <c r="J27" s="138" t="s">
        <v>203</v>
      </c>
      <c r="K27" s="140" t="s">
        <v>1074</v>
      </c>
      <c r="L27" s="132" t="str">
        <f>VLOOKUP(K27,CódigosRetorno!$A$2:$B$2080,2,FALSE)</f>
        <v>El dato ingresado como atributo @listURI es incorrecto.</v>
      </c>
      <c r="M27" s="141" t="s">
        <v>9</v>
      </c>
      <c r="N27" s="210"/>
    </row>
    <row r="28" spans="1:14" ht="36" x14ac:dyDescent="0.25">
      <c r="A28" s="210"/>
      <c r="B28" s="1001">
        <f>B23+1</f>
        <v>9</v>
      </c>
      <c r="C28" s="1012" t="s">
        <v>1049</v>
      </c>
      <c r="D28" s="1014" t="s">
        <v>60</v>
      </c>
      <c r="E28" s="1014" t="s">
        <v>140</v>
      </c>
      <c r="F28" s="1001" t="s">
        <v>159</v>
      </c>
      <c r="G28" s="1014" t="s">
        <v>160</v>
      </c>
      <c r="H28" s="996" t="s">
        <v>3224</v>
      </c>
      <c r="I28" s="134" t="s">
        <v>688</v>
      </c>
      <c r="J28" s="138" t="s">
        <v>6</v>
      </c>
      <c r="K28" s="138" t="s">
        <v>689</v>
      </c>
      <c r="L28" s="132" t="str">
        <f>VLOOKUP(K28,CódigosRetorno!$A$2:$B$2080,2,FALSE)</f>
        <v>Numero de Serie del nombre del archivo no coincide con el consignado en el contenido del archivo XML</v>
      </c>
      <c r="M28" s="131" t="s">
        <v>9</v>
      </c>
      <c r="N28" s="210"/>
    </row>
    <row r="29" spans="1:14" ht="36" x14ac:dyDescent="0.25">
      <c r="A29" s="210"/>
      <c r="B29" s="1010"/>
      <c r="C29" s="1021"/>
      <c r="D29" s="1015"/>
      <c r="E29" s="1015"/>
      <c r="F29" s="1010"/>
      <c r="G29" s="1015"/>
      <c r="H29" s="1011"/>
      <c r="I29" s="134" t="s">
        <v>690</v>
      </c>
      <c r="J29" s="138" t="s">
        <v>6</v>
      </c>
      <c r="K29" s="138" t="s">
        <v>691</v>
      </c>
      <c r="L29" s="132" t="str">
        <f>VLOOKUP(K29,CódigosRetorno!$A$2:$B$2080,2,FALSE)</f>
        <v>Número de documento en el nombre del archivo no coincide con el consignado en el contenido del XML</v>
      </c>
      <c r="M29" s="131" t="s">
        <v>9</v>
      </c>
      <c r="N29" s="210"/>
    </row>
    <row r="30" spans="1:14" ht="36" x14ac:dyDescent="0.25">
      <c r="A30" s="210"/>
      <c r="B30" s="1010"/>
      <c r="C30" s="1021"/>
      <c r="D30" s="1015"/>
      <c r="E30" s="1015"/>
      <c r="F30" s="1010"/>
      <c r="G30" s="1015"/>
      <c r="H30" s="1011"/>
      <c r="I30" s="134" t="s">
        <v>3225</v>
      </c>
      <c r="J30" s="138" t="s">
        <v>6</v>
      </c>
      <c r="K30" s="138" t="s">
        <v>165</v>
      </c>
      <c r="L30" s="132" t="str">
        <f>VLOOKUP(K30,CódigosRetorno!$A$2:$B$2080,2,FALSE)</f>
        <v>ID - El dato SERIE-CORRELATIVO no cumple con el formato de acuerdo al tipo de comprobante</v>
      </c>
      <c r="M30" s="131" t="s">
        <v>9</v>
      </c>
      <c r="N30" s="210"/>
    </row>
    <row r="31" spans="1:14" ht="36" x14ac:dyDescent="0.25">
      <c r="A31" s="210"/>
      <c r="B31" s="1010"/>
      <c r="C31" s="1021"/>
      <c r="D31" s="1015"/>
      <c r="E31" s="1015"/>
      <c r="F31" s="1010"/>
      <c r="G31" s="1015"/>
      <c r="H31" s="1011"/>
      <c r="I31" s="134" t="s">
        <v>1052</v>
      </c>
      <c r="J31" s="138" t="s">
        <v>6</v>
      </c>
      <c r="K31" s="138" t="s">
        <v>167</v>
      </c>
      <c r="L31" s="132" t="str">
        <f>VLOOKUP(K31,CódigosRetorno!$A$2:$B$2080,2,FALSE)</f>
        <v>El comprobante fue registrado previamente con otros datos</v>
      </c>
      <c r="M31" s="131" t="s">
        <v>840</v>
      </c>
      <c r="N31" s="210"/>
    </row>
    <row r="32" spans="1:14" ht="84" x14ac:dyDescent="0.25">
      <c r="A32" s="210"/>
      <c r="B32" s="1010"/>
      <c r="C32" s="1021"/>
      <c r="D32" s="1015"/>
      <c r="E32" s="1015"/>
      <c r="F32" s="1010"/>
      <c r="G32" s="1015"/>
      <c r="H32" s="1011"/>
      <c r="I32" s="134" t="s">
        <v>1053</v>
      </c>
      <c r="J32" s="138" t="s">
        <v>6</v>
      </c>
      <c r="K32" s="138" t="s">
        <v>1054</v>
      </c>
      <c r="L32" s="132" t="str">
        <f>VLOOKUP(K32,CódigosRetorno!$A$2:$B$2080,2,FALSE)</f>
        <v>El comprobante ya esta informado y se encuentra con estado anulado o rechazado</v>
      </c>
      <c r="M32" s="131" t="s">
        <v>840</v>
      </c>
      <c r="N32" s="210"/>
    </row>
    <row r="33" spans="1:14" ht="48" x14ac:dyDescent="0.25">
      <c r="A33" s="210"/>
      <c r="B33" s="1010"/>
      <c r="C33" s="1021"/>
      <c r="D33" s="1015"/>
      <c r="E33" s="1015"/>
      <c r="F33" s="1010"/>
      <c r="G33" s="1015"/>
      <c r="H33" s="1011"/>
      <c r="I33" s="134" t="s">
        <v>169</v>
      </c>
      <c r="J33" s="138" t="s">
        <v>203</v>
      </c>
      <c r="K33" s="138" t="s">
        <v>832</v>
      </c>
      <c r="L33" s="132" t="str">
        <f>VLOOKUP(K33,CódigosRetorno!$A$2:$B$2080,2,FALSE)</f>
        <v>Comprobante físico no se encuentra autorizado como comprobante de contingencia</v>
      </c>
      <c r="M33" s="131" t="s">
        <v>171</v>
      </c>
      <c r="N33" s="210"/>
    </row>
    <row r="34" spans="1:14" ht="48" x14ac:dyDescent="0.25">
      <c r="A34" s="210"/>
      <c r="B34" s="1002"/>
      <c r="C34" s="1013"/>
      <c r="D34" s="1018"/>
      <c r="E34" s="1018"/>
      <c r="F34" s="1002"/>
      <c r="G34" s="1018"/>
      <c r="H34" s="997"/>
      <c r="I34" s="134" t="s">
        <v>169</v>
      </c>
      <c r="J34" s="138" t="s">
        <v>6</v>
      </c>
      <c r="K34" s="138" t="s">
        <v>170</v>
      </c>
      <c r="L34" s="132" t="str">
        <f>VLOOKUP(K34,CódigosRetorno!$A$2:$B$2080,2,FALSE)</f>
        <v>Comprobante físico no se encuentra autorizado</v>
      </c>
      <c r="M34" s="131" t="s">
        <v>172</v>
      </c>
      <c r="N34" s="210"/>
    </row>
    <row r="35" spans="1:14" x14ac:dyDescent="0.25">
      <c r="A35" s="210"/>
      <c r="B35" s="430" t="s">
        <v>3226</v>
      </c>
      <c r="C35" s="430"/>
      <c r="D35" s="419"/>
      <c r="E35" s="425"/>
      <c r="F35" s="425"/>
      <c r="G35" s="432"/>
      <c r="H35" s="443"/>
      <c r="I35" s="422"/>
      <c r="J35" s="422"/>
      <c r="K35" s="422" t="s">
        <v>9</v>
      </c>
      <c r="L35" s="419" t="str">
        <f>VLOOKUP(K35,CódigosRetorno!$A$2:$B$2080,2,FALSE)</f>
        <v>-</v>
      </c>
      <c r="M35" s="422"/>
      <c r="N35" s="210"/>
    </row>
    <row r="36" spans="1:14" ht="24" x14ac:dyDescent="0.25">
      <c r="A36" s="210"/>
      <c r="B36" s="1001">
        <f>B28+1</f>
        <v>10</v>
      </c>
      <c r="C36" s="1012" t="s">
        <v>205</v>
      </c>
      <c r="D36" s="1014" t="s">
        <v>60</v>
      </c>
      <c r="E36" s="1014" t="s">
        <v>140</v>
      </c>
      <c r="F36" s="1001" t="s">
        <v>200</v>
      </c>
      <c r="G36" s="1014"/>
      <c r="H36" s="996" t="s">
        <v>3227</v>
      </c>
      <c r="I36" s="132" t="s">
        <v>599</v>
      </c>
      <c r="J36" s="138" t="s">
        <v>6</v>
      </c>
      <c r="K36" s="140" t="s">
        <v>207</v>
      </c>
      <c r="L36" s="132" t="str">
        <f>VLOOKUP(K36,CódigosRetorno!$A$2:$B$2080,2,FALSE)</f>
        <v>El XML no contiene el tag o no existe informacion de RegistrationName del emisor del documento</v>
      </c>
      <c r="M36" s="131" t="s">
        <v>9</v>
      </c>
      <c r="N36" s="210"/>
    </row>
    <row r="37" spans="1:14" ht="60" x14ac:dyDescent="0.25">
      <c r="A37" s="210"/>
      <c r="B37" s="1002"/>
      <c r="C37" s="1013"/>
      <c r="D37" s="1018"/>
      <c r="E37" s="1018"/>
      <c r="F37" s="1002"/>
      <c r="G37" s="1018"/>
      <c r="H37" s="997"/>
      <c r="I37" s="132" t="s">
        <v>1225</v>
      </c>
      <c r="J37" s="138" t="s">
        <v>203</v>
      </c>
      <c r="K37" s="140" t="s">
        <v>714</v>
      </c>
      <c r="L37" s="132" t="str">
        <f>VLOOKUP(K37,CódigosRetorno!$A$2:$B$2080,2,FALSE)</f>
        <v>RegistrationName - El nombre o razon social del emisor no cumple con el estandar</v>
      </c>
      <c r="M37" s="131" t="s">
        <v>9</v>
      </c>
      <c r="N37" s="210"/>
    </row>
    <row r="38" spans="1:14" ht="72" x14ac:dyDescent="0.25">
      <c r="A38" s="210"/>
      <c r="B38" s="131">
        <f>B36+1</f>
        <v>11</v>
      </c>
      <c r="C38" s="132" t="s">
        <v>3228</v>
      </c>
      <c r="D38" s="124" t="s">
        <v>60</v>
      </c>
      <c r="E38" s="124" t="s">
        <v>179</v>
      </c>
      <c r="F38" s="131" t="s">
        <v>200</v>
      </c>
      <c r="G38" s="124"/>
      <c r="H38" s="134" t="s">
        <v>3229</v>
      </c>
      <c r="I38" s="132" t="s">
        <v>2422</v>
      </c>
      <c r="J38" s="138" t="s">
        <v>203</v>
      </c>
      <c r="K38" s="140" t="s">
        <v>1123</v>
      </c>
      <c r="L38" s="132" t="str">
        <f>VLOOKUP(K38,CódigosRetorno!$A$2:$B$2080,2,FALSE)</f>
        <v>El nombre comercial del emisor no cumple con el formato establecido</v>
      </c>
      <c r="M38" s="131" t="s">
        <v>9</v>
      </c>
      <c r="N38" s="210"/>
    </row>
    <row r="39" spans="1:14" ht="60" x14ac:dyDescent="0.25">
      <c r="A39" s="210"/>
      <c r="B39" s="1010">
        <f>B38+1</f>
        <v>12</v>
      </c>
      <c r="C39" s="1161" t="s">
        <v>1126</v>
      </c>
      <c r="D39" s="1015" t="s">
        <v>60</v>
      </c>
      <c r="E39" s="1016" t="s">
        <v>179</v>
      </c>
      <c r="F39" s="131" t="s">
        <v>1127</v>
      </c>
      <c r="G39" s="124"/>
      <c r="H39" s="134" t="s">
        <v>3230</v>
      </c>
      <c r="I39" s="132" t="s">
        <v>1129</v>
      </c>
      <c r="J39" s="124" t="s">
        <v>203</v>
      </c>
      <c r="K39" s="138" t="s">
        <v>1130</v>
      </c>
      <c r="L39" s="132" t="str">
        <f>VLOOKUP(K39,CódigosRetorno!$A$2:$B$2080,2,FALSE)</f>
        <v>La dirección completa y detallada del domicilio fiscal del emisor no cumple con el formato establecido</v>
      </c>
      <c r="M39" s="141" t="s">
        <v>9</v>
      </c>
      <c r="N39" s="210"/>
    </row>
    <row r="40" spans="1:14" ht="60" x14ac:dyDescent="0.25">
      <c r="A40" s="210"/>
      <c r="B40" s="1010"/>
      <c r="C40" s="1162"/>
      <c r="D40" s="1016"/>
      <c r="E40" s="1016"/>
      <c r="F40" s="131" t="s">
        <v>1131</v>
      </c>
      <c r="G40" s="124"/>
      <c r="H40" s="134" t="s">
        <v>3231</v>
      </c>
      <c r="I40" s="132" t="s">
        <v>1133</v>
      </c>
      <c r="J40" s="124" t="s">
        <v>203</v>
      </c>
      <c r="K40" s="138" t="s">
        <v>1134</v>
      </c>
      <c r="L40" s="132" t="str">
        <f>VLOOKUP(K40,CódigosRetorno!$A$2:$B$2080,2,FALSE)</f>
        <v>La urbanización del domicilio fiscal del emisor no cumple con el formato establecido</v>
      </c>
      <c r="M40" s="141" t="s">
        <v>9</v>
      </c>
      <c r="N40" s="210"/>
    </row>
    <row r="41" spans="1:14" ht="60" x14ac:dyDescent="0.25">
      <c r="A41" s="210"/>
      <c r="B41" s="1010"/>
      <c r="C41" s="1162"/>
      <c r="D41" s="1016"/>
      <c r="E41" s="1016"/>
      <c r="F41" s="131" t="s">
        <v>223</v>
      </c>
      <c r="G41" s="124"/>
      <c r="H41" s="134" t="s">
        <v>3232</v>
      </c>
      <c r="I41" s="132" t="s">
        <v>1146</v>
      </c>
      <c r="J41" s="124" t="s">
        <v>203</v>
      </c>
      <c r="K41" s="138" t="s">
        <v>1137</v>
      </c>
      <c r="L41" s="132" t="str">
        <f>VLOOKUP(K41,CódigosRetorno!$A$2:$B$2080,2,FALSE)</f>
        <v>La provincia del domicilio fiscal del emisor no cumple con el formato establecido</v>
      </c>
      <c r="M41" s="141" t="s">
        <v>9</v>
      </c>
      <c r="N41" s="210"/>
    </row>
    <row r="42" spans="1:14" ht="48" x14ac:dyDescent="0.25">
      <c r="A42" s="210"/>
      <c r="B42" s="1010"/>
      <c r="C42" s="1162"/>
      <c r="D42" s="1016"/>
      <c r="E42" s="1016"/>
      <c r="F42" s="131" t="s">
        <v>211</v>
      </c>
      <c r="G42" s="124" t="s">
        <v>3233</v>
      </c>
      <c r="H42" s="134" t="s">
        <v>3234</v>
      </c>
      <c r="I42" s="132" t="s">
        <v>3235</v>
      </c>
      <c r="J42" s="124" t="s">
        <v>203</v>
      </c>
      <c r="K42" s="138" t="s">
        <v>1139</v>
      </c>
      <c r="L42" s="132" t="str">
        <f>VLOOKUP(K42,CódigosRetorno!$A$2:$B$2080,2,FALSE)</f>
        <v>El codigo de ubigeo del domicilio fiscal del emisor no es válido</v>
      </c>
      <c r="M42" s="131" t="s">
        <v>1140</v>
      </c>
      <c r="N42" s="210"/>
    </row>
    <row r="43" spans="1:14" ht="24" x14ac:dyDescent="0.25">
      <c r="A43" s="210"/>
      <c r="B43" s="1010"/>
      <c r="C43" s="1162"/>
      <c r="D43" s="1016"/>
      <c r="E43" s="1016"/>
      <c r="F43" s="1000"/>
      <c r="G43" s="131" t="s">
        <v>1141</v>
      </c>
      <c r="H43" s="139" t="s">
        <v>1046</v>
      </c>
      <c r="I43" s="132" t="s">
        <v>1142</v>
      </c>
      <c r="J43" s="124" t="s">
        <v>203</v>
      </c>
      <c r="K43" s="138" t="s">
        <v>1048</v>
      </c>
      <c r="L43" s="132" t="str">
        <f>VLOOKUP(K43,CódigosRetorno!$A$2:$B$2080,2,FALSE)</f>
        <v>El dato ingresado como atributo @schemeAgencyName es incorrecto.</v>
      </c>
      <c r="M43" s="131" t="s">
        <v>9</v>
      </c>
      <c r="N43" s="210"/>
    </row>
    <row r="44" spans="1:14" ht="24" x14ac:dyDescent="0.25">
      <c r="A44" s="210"/>
      <c r="B44" s="1010"/>
      <c r="C44" s="1162"/>
      <c r="D44" s="1016"/>
      <c r="E44" s="1016"/>
      <c r="F44" s="1000"/>
      <c r="G44" s="131" t="s">
        <v>1143</v>
      </c>
      <c r="H44" s="139" t="s">
        <v>1113</v>
      </c>
      <c r="I44" s="132" t="s">
        <v>1144</v>
      </c>
      <c r="J44" s="124" t="s">
        <v>203</v>
      </c>
      <c r="K44" s="138" t="s">
        <v>1115</v>
      </c>
      <c r="L44" s="132" t="str">
        <f>VLOOKUP(K44,CódigosRetorno!$A$2:$B$2080,2,FALSE)</f>
        <v>El dato ingresado como atributo @schemeName es incorrecto.</v>
      </c>
      <c r="M44" s="141" t="s">
        <v>9</v>
      </c>
      <c r="N44" s="210"/>
    </row>
    <row r="45" spans="1:14" ht="60" x14ac:dyDescent="0.25">
      <c r="A45" s="210"/>
      <c r="B45" s="1010"/>
      <c r="C45" s="1162"/>
      <c r="D45" s="1016"/>
      <c r="E45" s="1016"/>
      <c r="F45" s="131" t="s">
        <v>223</v>
      </c>
      <c r="G45" s="124"/>
      <c r="H45" s="134" t="s">
        <v>3236</v>
      </c>
      <c r="I45" s="132" t="s">
        <v>1146</v>
      </c>
      <c r="J45" s="124" t="s">
        <v>203</v>
      </c>
      <c r="K45" s="138" t="s">
        <v>1147</v>
      </c>
      <c r="L45" s="132" t="str">
        <f>VLOOKUP(K45,CódigosRetorno!$A$2:$B$2080,2,FALSE)</f>
        <v>El departamento del domicilio fiscal del emisor no cumple con el formato establecido</v>
      </c>
      <c r="M45" s="141" t="s">
        <v>9</v>
      </c>
      <c r="N45" s="210"/>
    </row>
    <row r="46" spans="1:14" ht="60" x14ac:dyDescent="0.25">
      <c r="A46" s="210"/>
      <c r="B46" s="1010"/>
      <c r="C46" s="1162"/>
      <c r="D46" s="1016"/>
      <c r="E46" s="1016"/>
      <c r="F46" s="131" t="s">
        <v>223</v>
      </c>
      <c r="G46" s="124"/>
      <c r="H46" s="134" t="s">
        <v>3237</v>
      </c>
      <c r="I46" s="132" t="s">
        <v>1146</v>
      </c>
      <c r="J46" s="124" t="s">
        <v>203</v>
      </c>
      <c r="K46" s="138" t="s">
        <v>1149</v>
      </c>
      <c r="L46" s="132" t="str">
        <f>VLOOKUP(K46,CódigosRetorno!$A$2:$B$2080,2,FALSE)</f>
        <v>El distrito del domicilio fiscal del emisor no cumple con el formato establecido</v>
      </c>
      <c r="M46" s="141" t="s">
        <v>9</v>
      </c>
      <c r="N46" s="210"/>
    </row>
    <row r="47" spans="1:14" ht="60" x14ac:dyDescent="0.25">
      <c r="A47" s="210"/>
      <c r="B47" s="1010"/>
      <c r="C47" s="1162"/>
      <c r="D47" s="1016"/>
      <c r="E47" s="1016"/>
      <c r="F47" s="131" t="s">
        <v>325</v>
      </c>
      <c r="G47" s="124" t="s">
        <v>3238</v>
      </c>
      <c r="H47" s="134" t="s">
        <v>3239</v>
      </c>
      <c r="I47" s="132" t="s">
        <v>1151</v>
      </c>
      <c r="J47" s="124" t="s">
        <v>203</v>
      </c>
      <c r="K47" s="138" t="s">
        <v>1152</v>
      </c>
      <c r="L47" s="132" t="str">
        <f>VLOOKUP(K47,CódigosRetorno!$A$2:$B$2080,2,FALSE)</f>
        <v>El codigo de pais debe ser PE</v>
      </c>
      <c r="M47" s="131" t="s">
        <v>1153</v>
      </c>
      <c r="N47" s="210"/>
    </row>
    <row r="48" spans="1:14" ht="24" x14ac:dyDescent="0.25">
      <c r="A48" s="210"/>
      <c r="B48" s="1010"/>
      <c r="C48" s="1162"/>
      <c r="D48" s="1016"/>
      <c r="E48" s="1016"/>
      <c r="F48" s="1000"/>
      <c r="G48" s="141" t="s">
        <v>1154</v>
      </c>
      <c r="H48" s="134" t="s">
        <v>1083</v>
      </c>
      <c r="I48" s="132" t="s">
        <v>1155</v>
      </c>
      <c r="J48" s="124" t="s">
        <v>203</v>
      </c>
      <c r="K48" s="138" t="s">
        <v>1085</v>
      </c>
      <c r="L48" s="132" t="str">
        <f>VLOOKUP(K48,CódigosRetorno!$A$2:$B$2080,2,FALSE)</f>
        <v>El dato ingresado como atributo @listID es incorrecto.</v>
      </c>
      <c r="M48" s="131" t="s">
        <v>9</v>
      </c>
      <c r="N48" s="210"/>
    </row>
    <row r="49" spans="1:14" ht="48" x14ac:dyDescent="0.25">
      <c r="A49" s="210"/>
      <c r="B49" s="1010"/>
      <c r="C49" s="1162"/>
      <c r="D49" s="1016"/>
      <c r="E49" s="1016"/>
      <c r="F49" s="1000"/>
      <c r="G49" s="141" t="s">
        <v>1156</v>
      </c>
      <c r="H49" s="134" t="s">
        <v>1065</v>
      </c>
      <c r="I49" s="132" t="s">
        <v>1089</v>
      </c>
      <c r="J49" s="124" t="s">
        <v>203</v>
      </c>
      <c r="K49" s="138" t="s">
        <v>1066</v>
      </c>
      <c r="L49" s="132" t="str">
        <f>VLOOKUP(K49,CódigosRetorno!$A$2:$B$2080,2,FALSE)</f>
        <v>El dato ingresado como atributo @listAgencyName es incorrecto.</v>
      </c>
      <c r="M49" s="141" t="s">
        <v>9</v>
      </c>
      <c r="N49" s="210"/>
    </row>
    <row r="50" spans="1:14" ht="24" x14ac:dyDescent="0.25">
      <c r="A50" s="210"/>
      <c r="B50" s="1010"/>
      <c r="C50" s="1162"/>
      <c r="D50" s="1016"/>
      <c r="E50" s="1016"/>
      <c r="F50" s="1000"/>
      <c r="G50" s="131" t="s">
        <v>1157</v>
      </c>
      <c r="H50" s="134" t="s">
        <v>1068</v>
      </c>
      <c r="I50" s="132" t="s">
        <v>1158</v>
      </c>
      <c r="J50" s="138" t="s">
        <v>203</v>
      </c>
      <c r="K50" s="140" t="s">
        <v>1070</v>
      </c>
      <c r="L50" s="132" t="str">
        <f>VLOOKUP(K50,CódigosRetorno!$A$2:$B$2080,2,FALSE)</f>
        <v>El dato ingresado como atributo @listName es incorrecto.</v>
      </c>
      <c r="M50" s="141" t="s">
        <v>9</v>
      </c>
      <c r="N50" s="210"/>
    </row>
    <row r="51" spans="1:14" ht="36" x14ac:dyDescent="0.25">
      <c r="A51" s="210"/>
      <c r="B51" s="998">
        <f>B39+1</f>
        <v>13</v>
      </c>
      <c r="C51" s="995" t="s">
        <v>623</v>
      </c>
      <c r="D51" s="1016" t="s">
        <v>60</v>
      </c>
      <c r="E51" s="1014" t="s">
        <v>140</v>
      </c>
      <c r="F51" s="1001" t="s">
        <v>184</v>
      </c>
      <c r="G51" s="1014" t="s">
        <v>1094</v>
      </c>
      <c r="H51" s="996" t="s">
        <v>3240</v>
      </c>
      <c r="I51" s="132" t="s">
        <v>3241</v>
      </c>
      <c r="J51" s="138" t="s">
        <v>6</v>
      </c>
      <c r="K51" s="140" t="s">
        <v>1097</v>
      </c>
      <c r="L51" s="132" t="str">
        <f>VLOOKUP(K51,CódigosRetorno!$A$2:$B$2080,2,FALSE)</f>
        <v>El XML contiene mas de un tag como elemento de numero de documento del emisor</v>
      </c>
      <c r="M51" s="131" t="s">
        <v>9</v>
      </c>
      <c r="N51" s="210"/>
    </row>
    <row r="52" spans="1:14" ht="36" x14ac:dyDescent="0.25">
      <c r="A52" s="210"/>
      <c r="B52" s="1061"/>
      <c r="C52" s="995"/>
      <c r="D52" s="1016"/>
      <c r="E52" s="1015"/>
      <c r="F52" s="1010"/>
      <c r="G52" s="1015"/>
      <c r="H52" s="1011"/>
      <c r="I52" s="132" t="s">
        <v>186</v>
      </c>
      <c r="J52" s="138" t="s">
        <v>6</v>
      </c>
      <c r="K52" s="140" t="s">
        <v>187</v>
      </c>
      <c r="L52" s="132" t="str">
        <f>VLOOKUP(K52,CódigosRetorno!$A$2:$B$2080,2,FALSE)</f>
        <v>Número de RUC del nombre del archivo no coincide con el consignado en el contenido del archivo XML</v>
      </c>
      <c r="M52" s="131" t="s">
        <v>9</v>
      </c>
      <c r="N52" s="210"/>
    </row>
    <row r="53" spans="1:14" ht="24" x14ac:dyDescent="0.25">
      <c r="A53" s="210"/>
      <c r="B53" s="1061"/>
      <c r="C53" s="995"/>
      <c r="D53" s="1016"/>
      <c r="E53" s="1015"/>
      <c r="F53" s="1010"/>
      <c r="G53" s="1015"/>
      <c r="H53" s="1011"/>
      <c r="I53" s="132" t="s">
        <v>1098</v>
      </c>
      <c r="J53" s="138" t="s">
        <v>6</v>
      </c>
      <c r="K53" s="140" t="s">
        <v>1099</v>
      </c>
      <c r="L53" s="132" t="str">
        <f>VLOOKUP(K53,CódigosRetorno!$A$2:$B$2080,2,FALSE)</f>
        <v>El contribuyente no esta activo</v>
      </c>
      <c r="M53" s="131" t="s">
        <v>253</v>
      </c>
      <c r="N53" s="210"/>
    </row>
    <row r="54" spans="1:14" ht="24" x14ac:dyDescent="0.25">
      <c r="A54" s="210"/>
      <c r="B54" s="1061"/>
      <c r="C54" s="995"/>
      <c r="D54" s="1016"/>
      <c r="E54" s="1015"/>
      <c r="F54" s="1010"/>
      <c r="G54" s="1015"/>
      <c r="H54" s="1011"/>
      <c r="I54" s="132" t="s">
        <v>626</v>
      </c>
      <c r="J54" s="138" t="s">
        <v>6</v>
      </c>
      <c r="K54" s="140" t="s">
        <v>627</v>
      </c>
      <c r="L54" s="132" t="str">
        <f>VLOOKUP(K54,CódigosRetorno!$A$2:$B$2080,2,FALSE)</f>
        <v>El contribuyente no esta habido</v>
      </c>
      <c r="M54" s="131" t="s">
        <v>253</v>
      </c>
      <c r="N54" s="210"/>
    </row>
    <row r="55" spans="1:14" ht="48" x14ac:dyDescent="0.25">
      <c r="A55" s="210"/>
      <c r="B55" s="1061"/>
      <c r="C55" s="995"/>
      <c r="D55" s="1016"/>
      <c r="E55" s="1015"/>
      <c r="F55" s="1010"/>
      <c r="G55" s="1015"/>
      <c r="H55" s="1011"/>
      <c r="I55" s="132" t="s">
        <v>3242</v>
      </c>
      <c r="J55" s="138" t="s">
        <v>6</v>
      </c>
      <c r="K55" s="140" t="s">
        <v>3243</v>
      </c>
      <c r="L55" s="132" t="str">
        <f>VLOOKUP(K55,CódigosRetorno!$A$2:$B$2080,2,FALSE)</f>
        <v>Emisor no se encuentra afecto a Renta de tercera categoría</v>
      </c>
      <c r="M55" s="131" t="s">
        <v>9</v>
      </c>
      <c r="N55" s="210"/>
    </row>
    <row r="56" spans="1:14" ht="60" x14ac:dyDescent="0.25">
      <c r="A56" s="210"/>
      <c r="B56" s="1061"/>
      <c r="C56" s="995"/>
      <c r="D56" s="1016"/>
      <c r="E56" s="1015"/>
      <c r="F56" s="1002"/>
      <c r="G56" s="1018"/>
      <c r="H56" s="997"/>
      <c r="I56" s="582" t="s">
        <v>8056</v>
      </c>
      <c r="J56" s="131" t="s">
        <v>6</v>
      </c>
      <c r="K56" s="138" t="s">
        <v>8055</v>
      </c>
      <c r="L56" s="132" t="str">
        <f>VLOOKUP(K56,CódigosRetorno!$A$2:$B$2080,2,FALSE)</f>
        <v>El emisor electronico es un Sujeto sin capacidad operativa (SSCO)</v>
      </c>
      <c r="M56" s="131" t="s">
        <v>1604</v>
      </c>
      <c r="N56" s="210"/>
    </row>
    <row r="57" spans="1:14" ht="24" x14ac:dyDescent="0.25">
      <c r="A57" s="210"/>
      <c r="B57" s="1061"/>
      <c r="C57" s="995"/>
      <c r="D57" s="1016"/>
      <c r="E57" s="1015"/>
      <c r="F57" s="1001" t="s">
        <v>1106</v>
      </c>
      <c r="G57" s="1014" t="s">
        <v>1107</v>
      </c>
      <c r="H57" s="996" t="s">
        <v>3244</v>
      </c>
      <c r="I57" s="132" t="s">
        <v>1109</v>
      </c>
      <c r="J57" s="138" t="s">
        <v>6</v>
      </c>
      <c r="K57" s="140" t="s">
        <v>1110</v>
      </c>
      <c r="L57" s="132" t="str">
        <f>VLOOKUP(K57,CódigosRetorno!$A$2:$B$2080,2,FALSE)</f>
        <v>El XML no contiene el tag o no existe informacion en tipo de documento del emisor.</v>
      </c>
      <c r="M57" s="131" t="s">
        <v>9</v>
      </c>
      <c r="N57" s="210"/>
    </row>
    <row r="58" spans="1:14" x14ac:dyDescent="0.25">
      <c r="A58" s="210"/>
      <c r="B58" s="1061"/>
      <c r="C58" s="995"/>
      <c r="D58" s="1016"/>
      <c r="E58" s="1018"/>
      <c r="F58" s="1002"/>
      <c r="G58" s="1018"/>
      <c r="H58" s="997"/>
      <c r="I58" s="132" t="s">
        <v>3245</v>
      </c>
      <c r="J58" s="138" t="s">
        <v>6</v>
      </c>
      <c r="K58" s="140" t="s">
        <v>1111</v>
      </c>
      <c r="L58" s="132" t="str">
        <f>VLOOKUP(K58,CódigosRetorno!$A$2:$B$2080,2,FALSE)</f>
        <v>El dato ingresado no cumple con el estandar</v>
      </c>
      <c r="M58" s="131" t="s">
        <v>9</v>
      </c>
      <c r="N58" s="210"/>
    </row>
    <row r="59" spans="1:14" ht="24" x14ac:dyDescent="0.25">
      <c r="A59" s="210"/>
      <c r="B59" s="1061"/>
      <c r="C59" s="995"/>
      <c r="D59" s="1016"/>
      <c r="E59" s="1016" t="s">
        <v>179</v>
      </c>
      <c r="F59" s="1001"/>
      <c r="G59" s="141" t="s">
        <v>1112</v>
      </c>
      <c r="H59" s="327" t="s">
        <v>1113</v>
      </c>
      <c r="I59" s="132" t="s">
        <v>1114</v>
      </c>
      <c r="J59" s="124" t="s">
        <v>203</v>
      </c>
      <c r="K59" s="138" t="s">
        <v>1115</v>
      </c>
      <c r="L59" s="132" t="str">
        <f>VLOOKUP(K59,CódigosRetorno!$A$2:$B$2080,2,FALSE)</f>
        <v>El dato ingresado como atributo @schemeName es incorrecto.</v>
      </c>
      <c r="M59" s="131" t="s">
        <v>9</v>
      </c>
      <c r="N59" s="210"/>
    </row>
    <row r="60" spans="1:14" ht="24" x14ac:dyDescent="0.25">
      <c r="A60" s="210"/>
      <c r="B60" s="1061"/>
      <c r="C60" s="995"/>
      <c r="D60" s="1016"/>
      <c r="E60" s="1016"/>
      <c r="F60" s="1010"/>
      <c r="G60" s="141" t="s">
        <v>1045</v>
      </c>
      <c r="H60" s="327" t="s">
        <v>1046</v>
      </c>
      <c r="I60" s="132" t="s">
        <v>1047</v>
      </c>
      <c r="J60" s="124" t="s">
        <v>203</v>
      </c>
      <c r="K60" s="138" t="s">
        <v>1048</v>
      </c>
      <c r="L60" s="132" t="str">
        <f>VLOOKUP(K60,CódigosRetorno!$A$2:$B$2080,2,FALSE)</f>
        <v>El dato ingresado como atributo @schemeAgencyName es incorrecto.</v>
      </c>
      <c r="M60" s="131" t="s">
        <v>9</v>
      </c>
      <c r="N60" s="210"/>
    </row>
    <row r="61" spans="1:14" ht="48" x14ac:dyDescent="0.25">
      <c r="A61" s="210"/>
      <c r="B61" s="999"/>
      <c r="C61" s="995"/>
      <c r="D61" s="1016"/>
      <c r="E61" s="1016"/>
      <c r="F61" s="1002"/>
      <c r="G61" s="141" t="s">
        <v>1116</v>
      </c>
      <c r="H61" s="327" t="s">
        <v>1117</v>
      </c>
      <c r="I61" s="132" t="s">
        <v>1118</v>
      </c>
      <c r="J61" s="138" t="s">
        <v>203</v>
      </c>
      <c r="K61" s="140" t="s">
        <v>1119</v>
      </c>
      <c r="L61" s="132" t="str">
        <f>VLOOKUP(K61,CódigosRetorno!$A$2:$B$2080,2,FALSE)</f>
        <v>El dato ingresado como atributo @schemeURI es incorrecto.</v>
      </c>
      <c r="M61" s="131" t="s">
        <v>9</v>
      </c>
      <c r="N61" s="210"/>
    </row>
    <row r="62" spans="1:14" x14ac:dyDescent="0.25">
      <c r="A62" s="210"/>
      <c r="B62" s="479" t="s">
        <v>3246</v>
      </c>
      <c r="C62" s="479"/>
      <c r="D62" s="480"/>
      <c r="E62" s="481"/>
      <c r="F62" s="481"/>
      <c r="G62" s="482"/>
      <c r="H62" s="483"/>
      <c r="I62" s="484"/>
      <c r="J62" s="484"/>
      <c r="K62" s="484" t="s">
        <v>9</v>
      </c>
      <c r="L62" s="483" t="str">
        <f>VLOOKUP(K62,CódigosRetorno!$A$2:$B$2080,2,FALSE)</f>
        <v>-</v>
      </c>
      <c r="M62" s="484"/>
      <c r="N62" s="210"/>
    </row>
    <row r="63" spans="1:14" ht="36" x14ac:dyDescent="0.25">
      <c r="A63" s="210"/>
      <c r="B63" s="998">
        <f>B51+1</f>
        <v>14</v>
      </c>
      <c r="C63" s="1012" t="s">
        <v>3247</v>
      </c>
      <c r="D63" s="1014" t="s">
        <v>60</v>
      </c>
      <c r="E63" s="1014" t="s">
        <v>140</v>
      </c>
      <c r="F63" s="1001" t="s">
        <v>295</v>
      </c>
      <c r="G63" s="1014"/>
      <c r="H63" s="996" t="s">
        <v>3248</v>
      </c>
      <c r="I63" s="132" t="s">
        <v>3249</v>
      </c>
      <c r="J63" s="138" t="s">
        <v>6</v>
      </c>
      <c r="K63" s="140" t="s">
        <v>1201</v>
      </c>
      <c r="L63" s="132" t="str">
        <f>VLOOKUP(K63,CódigosRetorno!$A$2:$B$2080,2,FALSE)</f>
        <v>El XML contiene mas de un tag como elemento de numero de documento del receptor.</v>
      </c>
      <c r="M63" s="131" t="s">
        <v>9</v>
      </c>
      <c r="N63" s="210"/>
    </row>
    <row r="64" spans="1:14" ht="36" x14ac:dyDescent="0.25">
      <c r="A64" s="210"/>
      <c r="B64" s="1061"/>
      <c r="C64" s="1021"/>
      <c r="D64" s="1015"/>
      <c r="E64" s="1015"/>
      <c r="F64" s="1010"/>
      <c r="G64" s="1015"/>
      <c r="H64" s="1011"/>
      <c r="I64" s="132" t="s">
        <v>63</v>
      </c>
      <c r="J64" s="138" t="s">
        <v>6</v>
      </c>
      <c r="K64" s="140" t="s">
        <v>857</v>
      </c>
      <c r="L64" s="132" t="str">
        <f>VLOOKUP(K64,CódigosRetorno!$A$2:$B$2080,2,FALSE)</f>
        <v>El XML no contiene el tag o no existe informacion del número de documento de identidad del receptor del documento</v>
      </c>
      <c r="M64" s="131" t="s">
        <v>9</v>
      </c>
      <c r="N64" s="210"/>
    </row>
    <row r="65" spans="1:14" ht="36" x14ac:dyDescent="0.25">
      <c r="A65" s="210"/>
      <c r="B65" s="1061"/>
      <c r="C65" s="1021"/>
      <c r="D65" s="1015"/>
      <c r="E65" s="1015"/>
      <c r="F65" s="1010"/>
      <c r="G65" s="1015"/>
      <c r="H65" s="1011"/>
      <c r="I65" s="132" t="s">
        <v>3250</v>
      </c>
      <c r="J65" s="138" t="s">
        <v>6</v>
      </c>
      <c r="K65" s="140" t="s">
        <v>3251</v>
      </c>
      <c r="L65" s="132" t="str">
        <f>VLOOKUP(K65,CódigosRetorno!$A$2:$B$2080,2,FALSE)</f>
        <v>Número de DNI no existe</v>
      </c>
      <c r="M65" s="131" t="s">
        <v>253</v>
      </c>
      <c r="N65" s="210"/>
    </row>
    <row r="66" spans="1:14" ht="48" x14ac:dyDescent="0.25">
      <c r="A66" s="210"/>
      <c r="B66" s="1061"/>
      <c r="C66" s="1021"/>
      <c r="D66" s="1015"/>
      <c r="E66" s="1015"/>
      <c r="F66" s="1010"/>
      <c r="G66" s="1015"/>
      <c r="H66" s="1011"/>
      <c r="I66" s="132" t="s">
        <v>3252</v>
      </c>
      <c r="J66" s="138" t="s">
        <v>6</v>
      </c>
      <c r="K66" s="140" t="s">
        <v>3253</v>
      </c>
      <c r="L66" s="132" t="str">
        <f>VLOOKUP(K66,CódigosRetorno!$A$2:$B$2080,2,FALSE)</f>
        <v>Número de DNI corresponde a una persona fallecida a la fecha de emision</v>
      </c>
      <c r="M66" s="131" t="s">
        <v>253</v>
      </c>
      <c r="N66" s="210"/>
    </row>
    <row r="67" spans="1:14" ht="48" x14ac:dyDescent="0.25">
      <c r="A67" s="210"/>
      <c r="B67" s="1061"/>
      <c r="C67" s="1021"/>
      <c r="D67" s="1015"/>
      <c r="E67" s="1015"/>
      <c r="F67" s="1010"/>
      <c r="G67" s="1015"/>
      <c r="H67" s="1011"/>
      <c r="I67" s="132" t="s">
        <v>3254</v>
      </c>
      <c r="J67" s="138" t="s">
        <v>6</v>
      </c>
      <c r="K67" s="140" t="s">
        <v>3255</v>
      </c>
      <c r="L67" s="132" t="str">
        <f>VLOOKUP(K67,CódigosRetorno!$A$2:$B$2080,2,FALSE)</f>
        <v>Número de DNI corresponde a una persona menor de edad</v>
      </c>
      <c r="M67" s="131" t="s">
        <v>253</v>
      </c>
      <c r="N67" s="210"/>
    </row>
    <row r="68" spans="1:14" ht="48" x14ac:dyDescent="0.25">
      <c r="A68" s="210"/>
      <c r="B68" s="1061"/>
      <c r="C68" s="1021"/>
      <c r="D68" s="1015"/>
      <c r="E68" s="1015"/>
      <c r="F68" s="1010"/>
      <c r="G68" s="1015"/>
      <c r="H68" s="1011"/>
      <c r="I68" s="132" t="s">
        <v>3256</v>
      </c>
      <c r="J68" s="138" t="s">
        <v>6</v>
      </c>
      <c r="K68" s="140" t="s">
        <v>3257</v>
      </c>
      <c r="L68" s="132" t="str">
        <f>VLOOKUP(K68,CódigosRetorno!$A$2:$B$2080,2,FALSE)</f>
        <v>Número de DNI tiene un Numero de RUC asignado activo</v>
      </c>
      <c r="M68" s="131"/>
      <c r="N68" s="210"/>
    </row>
    <row r="69" spans="1:14" ht="72" x14ac:dyDescent="0.25">
      <c r="A69" s="210"/>
      <c r="B69" s="1061"/>
      <c r="C69" s="1021"/>
      <c r="D69" s="1015"/>
      <c r="E69" s="1015"/>
      <c r="F69" s="1010"/>
      <c r="G69" s="1015"/>
      <c r="H69" s="1011"/>
      <c r="I69" s="132" t="s">
        <v>3258</v>
      </c>
      <c r="J69" s="138" t="s">
        <v>6</v>
      </c>
      <c r="K69" s="140" t="s">
        <v>1210</v>
      </c>
      <c r="L69" s="132" t="str">
        <f>VLOOKUP(K69,CódigosRetorno!$A$2:$B$2080,2,FALSE)</f>
        <v>El dato ingresado como numero de documento de identidad del receptor no cumple con el formato establecido</v>
      </c>
      <c r="M69" s="141" t="s">
        <v>9</v>
      </c>
      <c r="N69" s="210"/>
    </row>
    <row r="70" spans="1:14" ht="36" x14ac:dyDescent="0.25">
      <c r="A70" s="210"/>
      <c r="B70" s="1061"/>
      <c r="C70" s="1021"/>
      <c r="D70" s="1015"/>
      <c r="E70" s="1015"/>
      <c r="F70" s="1001" t="s">
        <v>1213</v>
      </c>
      <c r="G70" s="1014" t="s">
        <v>3259</v>
      </c>
      <c r="H70" s="996" t="s">
        <v>3260</v>
      </c>
      <c r="I70" s="132" t="s">
        <v>1215</v>
      </c>
      <c r="J70" s="138" t="s">
        <v>6</v>
      </c>
      <c r="K70" s="140" t="s">
        <v>863</v>
      </c>
      <c r="L70" s="132" t="str">
        <f>VLOOKUP(K70,CódigosRetorno!$A$2:$B$2080,2,FALSE)</f>
        <v>El XML no contiene el tag o no existe informacion del tipo de documento de identidad del receptor del documento</v>
      </c>
      <c r="M70" s="141" t="s">
        <v>9</v>
      </c>
      <c r="N70" s="210"/>
    </row>
    <row r="71" spans="1:14" ht="24" x14ac:dyDescent="0.25">
      <c r="A71" s="210"/>
      <c r="B71" s="1061"/>
      <c r="C71" s="1021"/>
      <c r="D71" s="1015"/>
      <c r="E71" s="1018"/>
      <c r="F71" s="1002"/>
      <c r="G71" s="1018"/>
      <c r="H71" s="997"/>
      <c r="I71" s="132" t="s">
        <v>3261</v>
      </c>
      <c r="J71" s="138" t="s">
        <v>6</v>
      </c>
      <c r="K71" s="140" t="s">
        <v>1217</v>
      </c>
      <c r="L71" s="132" t="str">
        <f>VLOOKUP(K71,CódigosRetorno!$A$2:$B$2080,2,FALSE)</f>
        <v>El dato ingresado en el tipo de documento de identidad del receptor no esta permitido.</v>
      </c>
      <c r="M71" s="131" t="s">
        <v>464</v>
      </c>
      <c r="N71" s="210"/>
    </row>
    <row r="72" spans="1:14" ht="24" x14ac:dyDescent="0.25">
      <c r="A72" s="210"/>
      <c r="B72" s="1061"/>
      <c r="C72" s="1021"/>
      <c r="D72" s="1015"/>
      <c r="E72" s="1014" t="s">
        <v>179</v>
      </c>
      <c r="F72" s="1000"/>
      <c r="G72" s="141" t="s">
        <v>1112</v>
      </c>
      <c r="H72" s="134" t="s">
        <v>1113</v>
      </c>
      <c r="I72" s="132" t="s">
        <v>1114</v>
      </c>
      <c r="J72" s="124" t="s">
        <v>203</v>
      </c>
      <c r="K72" s="138" t="s">
        <v>1115</v>
      </c>
      <c r="L72" s="132" t="str">
        <f>VLOOKUP(K72,CódigosRetorno!$A$2:$B$2080,2,FALSE)</f>
        <v>El dato ingresado como atributo @schemeName es incorrecto.</v>
      </c>
      <c r="M72" s="141" t="s">
        <v>9</v>
      </c>
      <c r="N72" s="210"/>
    </row>
    <row r="73" spans="1:14" ht="24" x14ac:dyDescent="0.25">
      <c r="A73" s="210"/>
      <c r="B73" s="1061"/>
      <c r="C73" s="1021"/>
      <c r="D73" s="1015"/>
      <c r="E73" s="1015"/>
      <c r="F73" s="1000"/>
      <c r="G73" s="141" t="s">
        <v>1045</v>
      </c>
      <c r="H73" s="134" t="s">
        <v>1046</v>
      </c>
      <c r="I73" s="132" t="s">
        <v>1047</v>
      </c>
      <c r="J73" s="124" t="s">
        <v>203</v>
      </c>
      <c r="K73" s="138" t="s">
        <v>1048</v>
      </c>
      <c r="L73" s="132" t="str">
        <f>VLOOKUP(K73,CódigosRetorno!$A$2:$B$2080,2,FALSE)</f>
        <v>El dato ingresado como atributo @schemeAgencyName es incorrecto.</v>
      </c>
      <c r="M73" s="141" t="s">
        <v>9</v>
      </c>
      <c r="N73" s="210"/>
    </row>
    <row r="74" spans="1:14" ht="48" x14ac:dyDescent="0.25">
      <c r="A74" s="210"/>
      <c r="B74" s="999"/>
      <c r="C74" s="1013"/>
      <c r="D74" s="1018"/>
      <c r="E74" s="1018"/>
      <c r="F74" s="1000"/>
      <c r="G74" s="141" t="s">
        <v>1116</v>
      </c>
      <c r="H74" s="134" t="s">
        <v>1117</v>
      </c>
      <c r="I74" s="132" t="s">
        <v>1118</v>
      </c>
      <c r="J74" s="138" t="s">
        <v>203</v>
      </c>
      <c r="K74" s="140" t="s">
        <v>1119</v>
      </c>
      <c r="L74" s="132" t="str">
        <f>VLOOKUP(K74,CódigosRetorno!$A$2:$B$2080,2,FALSE)</f>
        <v>El dato ingresado como atributo @schemeURI es incorrecto.</v>
      </c>
      <c r="M74" s="141" t="s">
        <v>9</v>
      </c>
      <c r="N74" s="210"/>
    </row>
    <row r="75" spans="1:14" ht="24" x14ac:dyDescent="0.25">
      <c r="A75" s="210"/>
      <c r="B75" s="1001">
        <f>B63+1</f>
        <v>15</v>
      </c>
      <c r="C75" s="1012" t="s">
        <v>3262</v>
      </c>
      <c r="D75" s="1014" t="s">
        <v>60</v>
      </c>
      <c r="E75" s="1014" t="s">
        <v>140</v>
      </c>
      <c r="F75" s="1001" t="s">
        <v>200</v>
      </c>
      <c r="G75" s="1014"/>
      <c r="H75" s="996" t="s">
        <v>3263</v>
      </c>
      <c r="I75" s="132" t="s">
        <v>599</v>
      </c>
      <c r="J75" s="138" t="s">
        <v>6</v>
      </c>
      <c r="K75" s="140" t="s">
        <v>1224</v>
      </c>
      <c r="L75" s="132" t="str">
        <f>VLOOKUP(K75,CódigosRetorno!$A$2:$B$2080,2,FALSE)</f>
        <v>El XML no contiene el tag o no existe informacion de RegistrationName del receptor del documento</v>
      </c>
      <c r="M75" s="131" t="s">
        <v>9</v>
      </c>
      <c r="N75" s="210"/>
    </row>
    <row r="76" spans="1:14" ht="60" x14ac:dyDescent="0.25">
      <c r="A76" s="210"/>
      <c r="B76" s="1002"/>
      <c r="C76" s="1013"/>
      <c r="D76" s="1018"/>
      <c r="E76" s="1018"/>
      <c r="F76" s="1002"/>
      <c r="G76" s="1018"/>
      <c r="H76" s="997"/>
      <c r="I76" s="132" t="s">
        <v>1125</v>
      </c>
      <c r="J76" s="138" t="s">
        <v>6</v>
      </c>
      <c r="K76" s="140" t="s">
        <v>1226</v>
      </c>
      <c r="L76" s="132" t="str">
        <f>VLOOKUP(K76,CódigosRetorno!$A$2:$B$2080,2,FALSE)</f>
        <v>RegistrationName -  El dato ingresado no cumple con el estandar</v>
      </c>
      <c r="M76" s="131" t="s">
        <v>9</v>
      </c>
      <c r="N76" s="210"/>
    </row>
    <row r="77" spans="1:14" ht="36" x14ac:dyDescent="0.25">
      <c r="A77" s="210"/>
      <c r="B77" s="1001">
        <f>B75+1</f>
        <v>16</v>
      </c>
      <c r="C77" s="1012" t="s">
        <v>3264</v>
      </c>
      <c r="D77" s="1016" t="s">
        <v>60</v>
      </c>
      <c r="E77" s="1016" t="s">
        <v>140</v>
      </c>
      <c r="F77" s="1001" t="s">
        <v>292</v>
      </c>
      <c r="G77" s="1014"/>
      <c r="H77" s="996" t="s">
        <v>3265</v>
      </c>
      <c r="I77" s="132" t="s">
        <v>599</v>
      </c>
      <c r="J77" s="138" t="s">
        <v>6</v>
      </c>
      <c r="K77" s="140" t="s">
        <v>3266</v>
      </c>
      <c r="L77" s="132" t="str">
        <f>VLOOKUP(K77,CódigosRetorno!$A$2:$B$2080,2,FALSE)</f>
        <v>El XML no contiene el tag o no existe informacion de la dirección completa y detallada en domicilio del vendedor</v>
      </c>
      <c r="M77" s="131" t="s">
        <v>9</v>
      </c>
      <c r="N77" s="210"/>
    </row>
    <row r="78" spans="1:14" ht="60" x14ac:dyDescent="0.25">
      <c r="A78" s="210"/>
      <c r="B78" s="1010"/>
      <c r="C78" s="1021"/>
      <c r="D78" s="1016"/>
      <c r="E78" s="1016"/>
      <c r="F78" s="1010"/>
      <c r="G78" s="1015"/>
      <c r="H78" s="1011"/>
      <c r="I78" s="132" t="s">
        <v>3267</v>
      </c>
      <c r="J78" s="124" t="s">
        <v>6</v>
      </c>
      <c r="K78" s="140" t="s">
        <v>3268</v>
      </c>
      <c r="L78" s="132" t="str">
        <f>VLOOKUP(K78,CódigosRetorno!$A$2:$B$2080,2,FALSE)</f>
        <v>La dirección completa y detallada del domicilio del vendedor no cumple con el formato establecido</v>
      </c>
      <c r="M78" s="141" t="s">
        <v>9</v>
      </c>
      <c r="N78" s="210"/>
    </row>
    <row r="79" spans="1:14" ht="48" x14ac:dyDescent="0.25">
      <c r="A79" s="210"/>
      <c r="B79" s="1010"/>
      <c r="C79" s="1021"/>
      <c r="D79" s="1016"/>
      <c r="E79" s="1016"/>
      <c r="F79" s="1002"/>
      <c r="G79" s="1018"/>
      <c r="H79" s="997"/>
      <c r="I79" s="132" t="s">
        <v>3269</v>
      </c>
      <c r="J79" s="124" t="s">
        <v>6</v>
      </c>
      <c r="K79" s="140" t="s">
        <v>3268</v>
      </c>
      <c r="L79" s="132" t="str">
        <f>VLOOKUP(K79,CódigosRetorno!$A$2:$B$2080,2,FALSE)</f>
        <v>La dirección completa y detallada del domicilio del vendedor no cumple con el formato establecido</v>
      </c>
      <c r="M79" s="141" t="s">
        <v>9</v>
      </c>
      <c r="N79" s="210"/>
    </row>
    <row r="80" spans="1:14" ht="60" x14ac:dyDescent="0.25">
      <c r="A80" s="210"/>
      <c r="B80" s="1010"/>
      <c r="C80" s="1021"/>
      <c r="D80" s="1016"/>
      <c r="E80" s="1016"/>
      <c r="F80" s="131" t="s">
        <v>1131</v>
      </c>
      <c r="G80" s="124"/>
      <c r="H80" s="134" t="s">
        <v>3270</v>
      </c>
      <c r="I80" s="132" t="s">
        <v>1164</v>
      </c>
      <c r="J80" s="124" t="s">
        <v>203</v>
      </c>
      <c r="K80" s="138" t="s">
        <v>3271</v>
      </c>
      <c r="L80" s="132" t="str">
        <f>VLOOKUP(K80,CódigosRetorno!$A$2:$B$2080,2,FALSE)</f>
        <v>La urbanización del domicilio del vendedor no cumple con el formato establecido</v>
      </c>
      <c r="M80" s="141" t="s">
        <v>9</v>
      </c>
      <c r="N80" s="210"/>
    </row>
    <row r="81" spans="1:14" ht="60" x14ac:dyDescent="0.25">
      <c r="A81" s="210"/>
      <c r="B81" s="1010"/>
      <c r="C81" s="1021"/>
      <c r="D81" s="1016"/>
      <c r="E81" s="1016"/>
      <c r="F81" s="131" t="s">
        <v>223</v>
      </c>
      <c r="G81" s="124"/>
      <c r="H81" s="134" t="s">
        <v>3272</v>
      </c>
      <c r="I81" s="132" t="s">
        <v>1136</v>
      </c>
      <c r="J81" s="124" t="s">
        <v>203</v>
      </c>
      <c r="K81" s="138" t="s">
        <v>3273</v>
      </c>
      <c r="L81" s="132" t="str">
        <f>VLOOKUP(K81,CódigosRetorno!$A$2:$B$2080,2,FALSE)</f>
        <v>La provincia del domicilio del vendedor no cumple con el formato establecido</v>
      </c>
      <c r="M81" s="141" t="s">
        <v>9</v>
      </c>
      <c r="N81" s="210"/>
    </row>
    <row r="82" spans="1:14" ht="24" x14ac:dyDescent="0.25">
      <c r="A82" s="210"/>
      <c r="B82" s="1010"/>
      <c r="C82" s="1021"/>
      <c r="D82" s="1016"/>
      <c r="E82" s="1016"/>
      <c r="F82" s="1001" t="s">
        <v>211</v>
      </c>
      <c r="G82" s="1014" t="s">
        <v>3233</v>
      </c>
      <c r="H82" s="996" t="s">
        <v>3274</v>
      </c>
      <c r="I82" s="132" t="s">
        <v>599</v>
      </c>
      <c r="J82" s="138" t="s">
        <v>6</v>
      </c>
      <c r="K82" s="140" t="s">
        <v>3275</v>
      </c>
      <c r="L82" s="132" t="str">
        <f>VLOOKUP(K82,CódigosRetorno!$A$2:$B$2080,2,FALSE)</f>
        <v>El XML no contiene el tag o no existe información del ubigeo del domicilio del vendedor</v>
      </c>
      <c r="M82" s="131" t="s">
        <v>9</v>
      </c>
      <c r="N82" s="210"/>
    </row>
    <row r="83" spans="1:14" ht="24" x14ac:dyDescent="0.25">
      <c r="A83" s="210"/>
      <c r="B83" s="1010"/>
      <c r="C83" s="1021"/>
      <c r="D83" s="1016"/>
      <c r="E83" s="1016"/>
      <c r="F83" s="1010"/>
      <c r="G83" s="1018"/>
      <c r="H83" s="997"/>
      <c r="I83" s="132" t="s">
        <v>214</v>
      </c>
      <c r="J83" s="124" t="s">
        <v>203</v>
      </c>
      <c r="K83" s="138" t="s">
        <v>3276</v>
      </c>
      <c r="L83" s="132" t="str">
        <f>VLOOKUP(K83,CódigosRetorno!$A$2:$B$2080,2,FALSE)</f>
        <v>El codigo de ubigeo del domicilio del vendedor no es válido</v>
      </c>
      <c r="M83" s="131" t="s">
        <v>1140</v>
      </c>
      <c r="N83" s="210"/>
    </row>
    <row r="84" spans="1:14" ht="24" x14ac:dyDescent="0.25">
      <c r="A84" s="210"/>
      <c r="B84" s="1010"/>
      <c r="C84" s="1021"/>
      <c r="D84" s="1016"/>
      <c r="E84" s="1016"/>
      <c r="F84" s="1010"/>
      <c r="G84" s="131" t="s">
        <v>1141</v>
      </c>
      <c r="H84" s="139" t="s">
        <v>1046</v>
      </c>
      <c r="I84" s="132" t="s">
        <v>1142</v>
      </c>
      <c r="J84" s="124" t="s">
        <v>203</v>
      </c>
      <c r="K84" s="138" t="s">
        <v>1048</v>
      </c>
      <c r="L84" s="132" t="str">
        <f>VLOOKUP(K84,CódigosRetorno!$A$2:$B$2080,2,FALSE)</f>
        <v>El dato ingresado como atributo @schemeAgencyName es incorrecto.</v>
      </c>
      <c r="M84" s="131" t="s">
        <v>9</v>
      </c>
      <c r="N84" s="210"/>
    </row>
    <row r="85" spans="1:14" ht="24" x14ac:dyDescent="0.25">
      <c r="A85" s="210"/>
      <c r="B85" s="1010"/>
      <c r="C85" s="1021"/>
      <c r="D85" s="1016"/>
      <c r="E85" s="1016"/>
      <c r="F85" s="1002"/>
      <c r="G85" s="131" t="s">
        <v>1143</v>
      </c>
      <c r="H85" s="139" t="s">
        <v>1113</v>
      </c>
      <c r="I85" s="132" t="s">
        <v>1144</v>
      </c>
      <c r="J85" s="124" t="s">
        <v>203</v>
      </c>
      <c r="K85" s="138" t="s">
        <v>1115</v>
      </c>
      <c r="L85" s="132" t="str">
        <f>VLOOKUP(K85,CódigosRetorno!$A$2:$B$2080,2,FALSE)</f>
        <v>El dato ingresado como atributo @schemeName es incorrecto.</v>
      </c>
      <c r="M85" s="141" t="s">
        <v>9</v>
      </c>
      <c r="N85" s="210"/>
    </row>
    <row r="86" spans="1:14" ht="60" x14ac:dyDescent="0.25">
      <c r="A86" s="210"/>
      <c r="B86" s="1010"/>
      <c r="C86" s="1021"/>
      <c r="D86" s="1016"/>
      <c r="E86" s="1016"/>
      <c r="F86" s="131" t="s">
        <v>223</v>
      </c>
      <c r="G86" s="124"/>
      <c r="H86" s="134" t="s">
        <v>3277</v>
      </c>
      <c r="I86" s="132" t="s">
        <v>1136</v>
      </c>
      <c r="J86" s="124" t="s">
        <v>203</v>
      </c>
      <c r="K86" s="138" t="s">
        <v>3278</v>
      </c>
      <c r="L86" s="132" t="str">
        <f>VLOOKUP(K86,CódigosRetorno!$A$2:$B$2080,2,FALSE)</f>
        <v>El departamento del domicilio del vendedor no cumple con el formato establecido</v>
      </c>
      <c r="M86" s="141" t="s">
        <v>9</v>
      </c>
      <c r="N86" s="210"/>
    </row>
    <row r="87" spans="1:14" ht="60" x14ac:dyDescent="0.25">
      <c r="A87" s="210"/>
      <c r="B87" s="1010"/>
      <c r="C87" s="1021"/>
      <c r="D87" s="1016"/>
      <c r="E87" s="1016"/>
      <c r="F87" s="131" t="s">
        <v>223</v>
      </c>
      <c r="G87" s="124"/>
      <c r="H87" s="134" t="s">
        <v>3279</v>
      </c>
      <c r="I87" s="132" t="s">
        <v>1136</v>
      </c>
      <c r="J87" s="124" t="s">
        <v>203</v>
      </c>
      <c r="K87" s="138" t="s">
        <v>3280</v>
      </c>
      <c r="L87" s="132" t="str">
        <f>VLOOKUP(K87,CódigosRetorno!$A$2:$B$2080,2,FALSE)</f>
        <v>El distrito del domicilio del vendedor no cumple con el formato establecido</v>
      </c>
      <c r="M87" s="141" t="s">
        <v>9</v>
      </c>
      <c r="N87" s="210"/>
    </row>
    <row r="88" spans="1:14" ht="60" x14ac:dyDescent="0.25">
      <c r="A88" s="210"/>
      <c r="B88" s="1010"/>
      <c r="C88" s="1021"/>
      <c r="D88" s="1016"/>
      <c r="E88" s="1016"/>
      <c r="F88" s="131" t="s">
        <v>325</v>
      </c>
      <c r="G88" s="124" t="s">
        <v>3238</v>
      </c>
      <c r="H88" s="134" t="s">
        <v>3281</v>
      </c>
      <c r="I88" s="132" t="s">
        <v>1151</v>
      </c>
      <c r="J88" s="124" t="s">
        <v>203</v>
      </c>
      <c r="K88" s="138" t="s">
        <v>1152</v>
      </c>
      <c r="L88" s="132" t="str">
        <f>VLOOKUP(K88,CódigosRetorno!$A$2:$B$2080,2,FALSE)</f>
        <v>El codigo de pais debe ser PE</v>
      </c>
      <c r="M88" s="131" t="s">
        <v>1153</v>
      </c>
      <c r="N88" s="210"/>
    </row>
    <row r="89" spans="1:14" ht="24" x14ac:dyDescent="0.25">
      <c r="A89" s="210"/>
      <c r="B89" s="1010"/>
      <c r="C89" s="1021"/>
      <c r="D89" s="1016"/>
      <c r="E89" s="1016"/>
      <c r="F89" s="1000"/>
      <c r="G89" s="141" t="s">
        <v>1154</v>
      </c>
      <c r="H89" s="134" t="s">
        <v>1083</v>
      </c>
      <c r="I89" s="132" t="s">
        <v>1155</v>
      </c>
      <c r="J89" s="124" t="s">
        <v>203</v>
      </c>
      <c r="K89" s="138" t="s">
        <v>1085</v>
      </c>
      <c r="L89" s="132" t="str">
        <f>VLOOKUP(K89,CódigosRetorno!$A$2:$B$2080,2,FALSE)</f>
        <v>El dato ingresado como atributo @listID es incorrecto.</v>
      </c>
      <c r="M89" s="131" t="s">
        <v>9</v>
      </c>
      <c r="N89" s="210"/>
    </row>
    <row r="90" spans="1:14" ht="48" x14ac:dyDescent="0.25">
      <c r="A90" s="210"/>
      <c r="B90" s="1010"/>
      <c r="C90" s="1021"/>
      <c r="D90" s="1016"/>
      <c r="E90" s="1016"/>
      <c r="F90" s="1000"/>
      <c r="G90" s="141" t="s">
        <v>1156</v>
      </c>
      <c r="H90" s="134" t="s">
        <v>1065</v>
      </c>
      <c r="I90" s="132" t="s">
        <v>1089</v>
      </c>
      <c r="J90" s="124" t="s">
        <v>203</v>
      </c>
      <c r="K90" s="138" t="s">
        <v>1066</v>
      </c>
      <c r="L90" s="132" t="str">
        <f>VLOOKUP(K90,CódigosRetorno!$A$2:$B$2080,2,FALSE)</f>
        <v>El dato ingresado como atributo @listAgencyName es incorrecto.</v>
      </c>
      <c r="M90" s="141" t="s">
        <v>9</v>
      </c>
      <c r="N90" s="210"/>
    </row>
    <row r="91" spans="1:14" ht="24" x14ac:dyDescent="0.25">
      <c r="A91" s="210"/>
      <c r="B91" s="1002"/>
      <c r="C91" s="1013"/>
      <c r="D91" s="1016"/>
      <c r="E91" s="1016"/>
      <c r="F91" s="1000"/>
      <c r="G91" s="131" t="s">
        <v>1157</v>
      </c>
      <c r="H91" s="134" t="s">
        <v>1068</v>
      </c>
      <c r="I91" s="132" t="s">
        <v>1158</v>
      </c>
      <c r="J91" s="138" t="s">
        <v>203</v>
      </c>
      <c r="K91" s="140" t="s">
        <v>1070</v>
      </c>
      <c r="L91" s="132" t="str">
        <f>VLOOKUP(K91,CódigosRetorno!$A$2:$B$2080,2,FALSE)</f>
        <v>El dato ingresado como atributo @listName es incorrecto.</v>
      </c>
      <c r="M91" s="141" t="s">
        <v>9</v>
      </c>
      <c r="N91" s="210"/>
    </row>
    <row r="92" spans="1:14" x14ac:dyDescent="0.25">
      <c r="A92" s="210"/>
      <c r="B92" s="1001">
        <f>B77+1</f>
        <v>17</v>
      </c>
      <c r="C92" s="1012" t="s">
        <v>3282</v>
      </c>
      <c r="D92" s="1014" t="s">
        <v>60</v>
      </c>
      <c r="E92" s="1014" t="s">
        <v>140</v>
      </c>
      <c r="F92" s="1001" t="s">
        <v>325</v>
      </c>
      <c r="G92" s="1014" t="s">
        <v>3283</v>
      </c>
      <c r="H92" s="996" t="s">
        <v>3284</v>
      </c>
      <c r="I92" s="132" t="s">
        <v>599</v>
      </c>
      <c r="J92" s="124" t="s">
        <v>6</v>
      </c>
      <c r="K92" s="140" t="s">
        <v>3285</v>
      </c>
      <c r="L92" s="132" t="str">
        <f>VLOOKUP(K92,CódigosRetorno!$A$2:$B$2080,2,FALSE)</f>
        <v>Debe consignar el tipo de domicilio del vendedor</v>
      </c>
      <c r="M92" s="141" t="s">
        <v>9</v>
      </c>
      <c r="N92" s="210"/>
    </row>
    <row r="93" spans="1:14" ht="24" x14ac:dyDescent="0.25">
      <c r="A93" s="210"/>
      <c r="B93" s="1002"/>
      <c r="C93" s="1013"/>
      <c r="D93" s="1018"/>
      <c r="E93" s="1018"/>
      <c r="F93" s="1002"/>
      <c r="G93" s="1018"/>
      <c r="H93" s="997"/>
      <c r="I93" s="134" t="s">
        <v>463</v>
      </c>
      <c r="J93" s="138" t="s">
        <v>6</v>
      </c>
      <c r="K93" s="140" t="s">
        <v>3286</v>
      </c>
      <c r="L93" s="132" t="str">
        <f>VLOOKUP(K93,CódigosRetorno!$A$2:$B$2080,2,FALSE)</f>
        <v>El dato ingresado en el tipo de domicilio del vendedor no corresponde al valor esperado</v>
      </c>
      <c r="M93" s="131" t="s">
        <v>3287</v>
      </c>
      <c r="N93" s="210"/>
    </row>
    <row r="94" spans="1:14" ht="36" x14ac:dyDescent="0.25">
      <c r="A94" s="210"/>
      <c r="B94" s="1001">
        <f>B92+1</f>
        <v>18</v>
      </c>
      <c r="C94" s="1012" t="s">
        <v>3288</v>
      </c>
      <c r="D94" s="1016" t="s">
        <v>60</v>
      </c>
      <c r="E94" s="1016" t="s">
        <v>140</v>
      </c>
      <c r="F94" s="1001" t="s">
        <v>292</v>
      </c>
      <c r="G94" s="1014"/>
      <c r="H94" s="1011" t="s">
        <v>3289</v>
      </c>
      <c r="I94" s="132" t="s">
        <v>599</v>
      </c>
      <c r="J94" s="138" t="s">
        <v>6</v>
      </c>
      <c r="K94" s="140" t="s">
        <v>3290</v>
      </c>
      <c r="L94" s="132" t="str">
        <f>VLOOKUP(K94,CódigosRetorno!$A$2:$B$2080,2,FALSE)</f>
        <v>El XML no contiene el tag o no existe informacion de la dirección completa y detallada del lugar donde se realiza la operación</v>
      </c>
      <c r="M94" s="131" t="s">
        <v>9</v>
      </c>
      <c r="N94" s="210"/>
    </row>
    <row r="95" spans="1:14" ht="84" x14ac:dyDescent="0.25">
      <c r="A95" s="210"/>
      <c r="B95" s="1010"/>
      <c r="C95" s="1021"/>
      <c r="D95" s="1016"/>
      <c r="E95" s="1016"/>
      <c r="F95" s="1010"/>
      <c r="G95" s="1015"/>
      <c r="H95" s="1011"/>
      <c r="I95" s="132" t="s">
        <v>3291</v>
      </c>
      <c r="J95" s="124" t="s">
        <v>6</v>
      </c>
      <c r="K95" s="138" t="s">
        <v>763</v>
      </c>
      <c r="L95" s="132" t="str">
        <f>VLOOKUP(K95,CódigosRetorno!$A$2:$B$2080,2,FALSE)</f>
        <v>El valor ingresado como direccion completa y detallada no cumple con el estandar.</v>
      </c>
      <c r="M95" s="141" t="s">
        <v>9</v>
      </c>
      <c r="N95" s="210"/>
    </row>
    <row r="96" spans="1:14" ht="48" x14ac:dyDescent="0.25">
      <c r="A96" s="210"/>
      <c r="B96" s="1010"/>
      <c r="C96" s="1021"/>
      <c r="D96" s="1016"/>
      <c r="E96" s="1016"/>
      <c r="F96" s="1002"/>
      <c r="G96" s="1018"/>
      <c r="H96" s="997"/>
      <c r="I96" s="132" t="s">
        <v>3269</v>
      </c>
      <c r="J96" s="124" t="s">
        <v>6</v>
      </c>
      <c r="K96" s="138" t="s">
        <v>763</v>
      </c>
      <c r="L96" s="132" t="str">
        <f>VLOOKUP(K96,CódigosRetorno!$A$2:$B$2080,2,FALSE)</f>
        <v>El valor ingresado como direccion completa y detallada no cumple con el estandar.</v>
      </c>
      <c r="M96" s="141" t="s">
        <v>9</v>
      </c>
      <c r="N96" s="210"/>
    </row>
    <row r="97" spans="1:14" ht="60" x14ac:dyDescent="0.25">
      <c r="A97" s="210"/>
      <c r="B97" s="1010"/>
      <c r="C97" s="1021"/>
      <c r="D97" s="1016"/>
      <c r="E97" s="1016"/>
      <c r="F97" s="131" t="s">
        <v>1131</v>
      </c>
      <c r="G97" s="124"/>
      <c r="H97" s="134" t="s">
        <v>3292</v>
      </c>
      <c r="I97" s="132" t="s">
        <v>1164</v>
      </c>
      <c r="J97" s="124" t="s">
        <v>203</v>
      </c>
      <c r="K97" s="138" t="s">
        <v>1165</v>
      </c>
      <c r="L97" s="132" t="str">
        <f>VLOOKUP(K97,CódigosRetorno!$A$2:$B$2080,2,FALSE)</f>
        <v>El dato ingresado como urbanización no cumple con el formato establecido</v>
      </c>
      <c r="M97" s="141" t="s">
        <v>9</v>
      </c>
      <c r="N97" s="210"/>
    </row>
    <row r="98" spans="1:14" ht="60" x14ac:dyDescent="0.25">
      <c r="A98" s="210"/>
      <c r="B98" s="1010"/>
      <c r="C98" s="1021"/>
      <c r="D98" s="1016"/>
      <c r="E98" s="1016"/>
      <c r="F98" s="131" t="s">
        <v>223</v>
      </c>
      <c r="G98" s="124"/>
      <c r="H98" s="134" t="s">
        <v>3293</v>
      </c>
      <c r="I98" s="132" t="s">
        <v>1136</v>
      </c>
      <c r="J98" s="124" t="s">
        <v>203</v>
      </c>
      <c r="K98" s="138" t="s">
        <v>1167</v>
      </c>
      <c r="L98" s="132" t="str">
        <f>VLOOKUP(K98,CódigosRetorno!$A$2:$B$2080,2,FALSE)</f>
        <v>El dato ingresado como provincia no cumple con el formato establecido</v>
      </c>
      <c r="M98" s="141" t="s">
        <v>9</v>
      </c>
      <c r="N98" s="210"/>
    </row>
    <row r="99" spans="1:14" ht="36" x14ac:dyDescent="0.25">
      <c r="A99" s="210"/>
      <c r="B99" s="1010"/>
      <c r="C99" s="1021"/>
      <c r="D99" s="1016"/>
      <c r="E99" s="1016"/>
      <c r="F99" s="1001" t="s">
        <v>211</v>
      </c>
      <c r="G99" s="1014" t="s">
        <v>3233</v>
      </c>
      <c r="H99" s="996" t="s">
        <v>3294</v>
      </c>
      <c r="I99" s="132" t="s">
        <v>599</v>
      </c>
      <c r="J99" s="138" t="s">
        <v>6</v>
      </c>
      <c r="K99" s="140" t="s">
        <v>3295</v>
      </c>
      <c r="L99" s="132" t="str">
        <f>VLOOKUP(K99,CódigosRetorno!$A$2:$B$2080,2,FALSE)</f>
        <v>El XML no contiene el tag o no existe información del ubigeo del lugar donde se realiza la operación</v>
      </c>
      <c r="M99" s="131" t="s">
        <v>9</v>
      </c>
      <c r="N99" s="210"/>
    </row>
    <row r="100" spans="1:14" ht="24" x14ac:dyDescent="0.25">
      <c r="A100" s="210"/>
      <c r="B100" s="1010"/>
      <c r="C100" s="1021"/>
      <c r="D100" s="1016"/>
      <c r="E100" s="1016"/>
      <c r="F100" s="1002"/>
      <c r="G100" s="1018"/>
      <c r="H100" s="997"/>
      <c r="I100" s="132" t="s">
        <v>214</v>
      </c>
      <c r="J100" s="124" t="s">
        <v>6</v>
      </c>
      <c r="K100" s="140" t="s">
        <v>215</v>
      </c>
      <c r="L100" s="132" t="str">
        <f>VLOOKUP(K100,CódigosRetorno!$A$2:$B$2080,2,FALSE)</f>
        <v>Debe corresponder a algún valor válido establecido en el catálogo 13</v>
      </c>
      <c r="M100" s="131" t="s">
        <v>1140</v>
      </c>
      <c r="N100" s="210"/>
    </row>
    <row r="101" spans="1:14" ht="24" x14ac:dyDescent="0.25">
      <c r="A101" s="210"/>
      <c r="B101" s="1010"/>
      <c r="C101" s="1021"/>
      <c r="D101" s="1016"/>
      <c r="E101" s="1016"/>
      <c r="F101" s="1000"/>
      <c r="G101" s="131" t="s">
        <v>1141</v>
      </c>
      <c r="H101" s="139" t="s">
        <v>1046</v>
      </c>
      <c r="I101" s="132" t="s">
        <v>1142</v>
      </c>
      <c r="J101" s="124" t="s">
        <v>203</v>
      </c>
      <c r="K101" s="138" t="s">
        <v>1048</v>
      </c>
      <c r="L101" s="132" t="str">
        <f>VLOOKUP(K101,CódigosRetorno!$A$2:$B$2080,2,FALSE)</f>
        <v>El dato ingresado como atributo @schemeAgencyName es incorrecto.</v>
      </c>
      <c r="M101" s="131" t="s">
        <v>9</v>
      </c>
      <c r="N101" s="210"/>
    </row>
    <row r="102" spans="1:14" ht="24" x14ac:dyDescent="0.25">
      <c r="A102" s="210"/>
      <c r="B102" s="1010"/>
      <c r="C102" s="1021"/>
      <c r="D102" s="1016"/>
      <c r="E102" s="1016"/>
      <c r="F102" s="1000"/>
      <c r="G102" s="131" t="s">
        <v>1143</v>
      </c>
      <c r="H102" s="139" t="s">
        <v>1113</v>
      </c>
      <c r="I102" s="132" t="s">
        <v>1144</v>
      </c>
      <c r="J102" s="124" t="s">
        <v>203</v>
      </c>
      <c r="K102" s="138" t="s">
        <v>1115</v>
      </c>
      <c r="L102" s="132" t="str">
        <f>VLOOKUP(K102,CódigosRetorno!$A$2:$B$2080,2,FALSE)</f>
        <v>El dato ingresado como atributo @schemeName es incorrecto.</v>
      </c>
      <c r="M102" s="141" t="s">
        <v>9</v>
      </c>
      <c r="N102" s="210"/>
    </row>
    <row r="103" spans="1:14" ht="60" x14ac:dyDescent="0.25">
      <c r="A103" s="210"/>
      <c r="B103" s="1010"/>
      <c r="C103" s="1021"/>
      <c r="D103" s="1016"/>
      <c r="E103" s="1016"/>
      <c r="F103" s="131" t="s">
        <v>223</v>
      </c>
      <c r="G103" s="124"/>
      <c r="H103" s="134" t="s">
        <v>3296</v>
      </c>
      <c r="I103" s="132" t="s">
        <v>1136</v>
      </c>
      <c r="J103" s="124" t="s">
        <v>203</v>
      </c>
      <c r="K103" s="138" t="s">
        <v>1171</v>
      </c>
      <c r="L103" s="132" t="str">
        <f>VLOOKUP(K103,CódigosRetorno!$A$2:$B$2080,2,FALSE)</f>
        <v>El dato ingresado como departamento no cumple con el formato establecido</v>
      </c>
      <c r="M103" s="141" t="s">
        <v>9</v>
      </c>
      <c r="N103" s="210"/>
    </row>
    <row r="104" spans="1:14" ht="60" x14ac:dyDescent="0.25">
      <c r="A104" s="210"/>
      <c r="B104" s="1010"/>
      <c r="C104" s="1021"/>
      <c r="D104" s="1016"/>
      <c r="E104" s="1016"/>
      <c r="F104" s="131" t="s">
        <v>223</v>
      </c>
      <c r="G104" s="124"/>
      <c r="H104" s="134" t="s">
        <v>3297</v>
      </c>
      <c r="I104" s="132" t="s">
        <v>1136</v>
      </c>
      <c r="J104" s="124" t="s">
        <v>203</v>
      </c>
      <c r="K104" s="138" t="s">
        <v>1173</v>
      </c>
      <c r="L104" s="132" t="str">
        <f>VLOOKUP(K104,CódigosRetorno!$A$2:$B$2080,2,FALSE)</f>
        <v>El dato ingresado como distrito no cumple con el formato establecido</v>
      </c>
      <c r="M104" s="141" t="s">
        <v>9</v>
      </c>
      <c r="N104" s="210"/>
    </row>
    <row r="105" spans="1:14" ht="48" x14ac:dyDescent="0.25">
      <c r="A105" s="210"/>
      <c r="B105" s="1010"/>
      <c r="C105" s="1021"/>
      <c r="D105" s="1016"/>
      <c r="E105" s="1016"/>
      <c r="F105" s="131" t="s">
        <v>325</v>
      </c>
      <c r="G105" s="124" t="s">
        <v>3238</v>
      </c>
      <c r="H105" s="134" t="s">
        <v>3298</v>
      </c>
      <c r="I105" s="132" t="s">
        <v>1151</v>
      </c>
      <c r="J105" s="124" t="s">
        <v>203</v>
      </c>
      <c r="K105" s="138" t="s">
        <v>1152</v>
      </c>
      <c r="L105" s="132" t="str">
        <f>VLOOKUP(K105,CódigosRetorno!$A$2:$B$2080,2,FALSE)</f>
        <v>El codigo de pais debe ser PE</v>
      </c>
      <c r="M105" s="131" t="s">
        <v>1153</v>
      </c>
      <c r="N105" s="210"/>
    </row>
    <row r="106" spans="1:14" ht="24" x14ac:dyDescent="0.25">
      <c r="A106" s="210"/>
      <c r="B106" s="1010"/>
      <c r="C106" s="1021"/>
      <c r="D106" s="1016"/>
      <c r="E106" s="1016"/>
      <c r="F106" s="1000"/>
      <c r="G106" s="141" t="s">
        <v>1154</v>
      </c>
      <c r="H106" s="134" t="s">
        <v>1083</v>
      </c>
      <c r="I106" s="132" t="s">
        <v>1155</v>
      </c>
      <c r="J106" s="124" t="s">
        <v>203</v>
      </c>
      <c r="K106" s="138" t="s">
        <v>1085</v>
      </c>
      <c r="L106" s="132" t="str">
        <f>VLOOKUP(K106,CódigosRetorno!$A$2:$B$2080,2,FALSE)</f>
        <v>El dato ingresado como atributo @listID es incorrecto.</v>
      </c>
      <c r="M106" s="131" t="s">
        <v>9</v>
      </c>
      <c r="N106" s="210"/>
    </row>
    <row r="107" spans="1:14" ht="48" x14ac:dyDescent="0.25">
      <c r="A107" s="210"/>
      <c r="B107" s="1010"/>
      <c r="C107" s="1021"/>
      <c r="D107" s="1016"/>
      <c r="E107" s="1016"/>
      <c r="F107" s="1000"/>
      <c r="G107" s="141" t="s">
        <v>1156</v>
      </c>
      <c r="H107" s="134" t="s">
        <v>1065</v>
      </c>
      <c r="I107" s="132" t="s">
        <v>1089</v>
      </c>
      <c r="J107" s="124" t="s">
        <v>203</v>
      </c>
      <c r="K107" s="138" t="s">
        <v>1066</v>
      </c>
      <c r="L107" s="132" t="str">
        <f>VLOOKUP(K107,CódigosRetorno!$A$2:$B$2080,2,FALSE)</f>
        <v>El dato ingresado como atributo @listAgencyName es incorrecto.</v>
      </c>
      <c r="M107" s="141" t="s">
        <v>9</v>
      </c>
      <c r="N107" s="210"/>
    </row>
    <row r="108" spans="1:14" ht="24" x14ac:dyDescent="0.25">
      <c r="A108" s="210"/>
      <c r="B108" s="1002"/>
      <c r="C108" s="1021"/>
      <c r="D108" s="1014"/>
      <c r="E108" s="1014"/>
      <c r="F108" s="1001"/>
      <c r="G108" s="125" t="s">
        <v>1157</v>
      </c>
      <c r="H108" s="133" t="s">
        <v>1068</v>
      </c>
      <c r="I108" s="128" t="s">
        <v>1158</v>
      </c>
      <c r="J108" s="138" t="s">
        <v>203</v>
      </c>
      <c r="K108" s="140" t="s">
        <v>1070</v>
      </c>
      <c r="L108" s="132" t="str">
        <f>VLOOKUP(K108,CódigosRetorno!$A$2:$B$2080,2,FALSE)</f>
        <v>El dato ingresado como atributo @listName es incorrecto.</v>
      </c>
      <c r="M108" s="141" t="s">
        <v>9</v>
      </c>
      <c r="N108" s="210"/>
    </row>
    <row r="109" spans="1:14" ht="24" x14ac:dyDescent="0.25">
      <c r="A109" s="210"/>
      <c r="B109" s="1001">
        <f>B94+1</f>
        <v>19</v>
      </c>
      <c r="C109" s="1012" t="s">
        <v>3299</v>
      </c>
      <c r="D109" s="1014" t="s">
        <v>60</v>
      </c>
      <c r="E109" s="1014" t="s">
        <v>140</v>
      </c>
      <c r="F109" s="1001" t="s">
        <v>325</v>
      </c>
      <c r="G109" s="1014" t="s">
        <v>3283</v>
      </c>
      <c r="H109" s="1047" t="s">
        <v>3300</v>
      </c>
      <c r="I109" s="132" t="s">
        <v>599</v>
      </c>
      <c r="J109" s="124" t="s">
        <v>6</v>
      </c>
      <c r="K109" s="140" t="s">
        <v>3301</v>
      </c>
      <c r="L109" s="132" t="str">
        <f>VLOOKUP(K109,CódigosRetorno!$A$2:$B$2080,2,FALSE)</f>
        <v>Debe consignar el tipo de ubicación del lugar donde se realiza la operación</v>
      </c>
      <c r="M109" s="141" t="s">
        <v>9</v>
      </c>
      <c r="N109" s="210"/>
    </row>
    <row r="110" spans="1:14" ht="36" x14ac:dyDescent="0.25">
      <c r="A110" s="210"/>
      <c r="B110" s="1002"/>
      <c r="C110" s="1013"/>
      <c r="D110" s="1018"/>
      <c r="E110" s="1018"/>
      <c r="F110" s="1002"/>
      <c r="G110" s="1018"/>
      <c r="H110" s="1047"/>
      <c r="I110" s="134" t="s">
        <v>1078</v>
      </c>
      <c r="J110" s="138" t="s">
        <v>6</v>
      </c>
      <c r="K110" s="140" t="s">
        <v>3302</v>
      </c>
      <c r="L110" s="132" t="str">
        <f>VLOOKUP(K110,CódigosRetorno!$A$2:$B$2080,2,FALSE)</f>
        <v>El dato ingresado en el tipo de ubicación del lugar donde se realiza la operación no corresponde al valor esperado</v>
      </c>
      <c r="M110" s="131" t="s">
        <v>3287</v>
      </c>
      <c r="N110" s="210"/>
    </row>
    <row r="111" spans="1:14" x14ac:dyDescent="0.25">
      <c r="A111" s="210"/>
      <c r="B111" s="459" t="s">
        <v>3303</v>
      </c>
      <c r="C111" s="485"/>
      <c r="D111" s="486"/>
      <c r="E111" s="487"/>
      <c r="F111" s="487"/>
      <c r="G111" s="488"/>
      <c r="H111" s="489"/>
      <c r="I111" s="490"/>
      <c r="J111" s="490"/>
      <c r="K111" s="490" t="s">
        <v>9</v>
      </c>
      <c r="L111" s="489" t="str">
        <f>VLOOKUP(K111,CódigosRetorno!$A$2:$B$2080,2,FALSE)</f>
        <v>-</v>
      </c>
      <c r="M111" s="490"/>
      <c r="N111" s="210"/>
    </row>
    <row r="112" spans="1:14" ht="24" x14ac:dyDescent="0.25">
      <c r="A112" s="210"/>
      <c r="B112" s="1001">
        <f>B109+1</f>
        <v>20</v>
      </c>
      <c r="C112" s="1012" t="s">
        <v>3304</v>
      </c>
      <c r="D112" s="1014" t="s">
        <v>324</v>
      </c>
      <c r="E112" s="1014" t="s">
        <v>140</v>
      </c>
      <c r="F112" s="1001" t="s">
        <v>967</v>
      </c>
      <c r="G112" s="1014" t="s">
        <v>764</v>
      </c>
      <c r="H112" s="996" t="s">
        <v>3305</v>
      </c>
      <c r="I112" s="132" t="s">
        <v>1271</v>
      </c>
      <c r="J112" s="138" t="s">
        <v>6</v>
      </c>
      <c r="K112" s="76" t="s">
        <v>765</v>
      </c>
      <c r="L112" s="132" t="str">
        <f>VLOOKUP(K112,CódigosRetorno!$A$2:$B$2080,2,FALSE)</f>
        <v>El Numero de orden del item no cumple con el formato establecido</v>
      </c>
      <c r="M112" s="131" t="s">
        <v>9</v>
      </c>
      <c r="N112" s="210"/>
    </row>
    <row r="113" spans="1:14" ht="24" x14ac:dyDescent="0.25">
      <c r="A113" s="210"/>
      <c r="B113" s="1002"/>
      <c r="C113" s="1013"/>
      <c r="D113" s="1018"/>
      <c r="E113" s="1018"/>
      <c r="F113" s="1002"/>
      <c r="G113" s="1018"/>
      <c r="H113" s="997"/>
      <c r="I113" s="139" t="s">
        <v>1272</v>
      </c>
      <c r="J113" s="138" t="s">
        <v>6</v>
      </c>
      <c r="K113" s="140" t="s">
        <v>649</v>
      </c>
      <c r="L113" s="132" t="str">
        <f>VLOOKUP(K113,CódigosRetorno!$A$2:$B$2080,2,FALSE)</f>
        <v>El número de ítem no puede estar duplicado.</v>
      </c>
      <c r="M113" s="131" t="s">
        <v>9</v>
      </c>
      <c r="N113" s="210"/>
    </row>
    <row r="114" spans="1:14" ht="24" x14ac:dyDescent="0.25">
      <c r="A114" s="210"/>
      <c r="B114" s="1001">
        <f>B112+1</f>
        <v>21</v>
      </c>
      <c r="C114" s="1012" t="s">
        <v>1287</v>
      </c>
      <c r="D114" s="1014" t="s">
        <v>324</v>
      </c>
      <c r="E114" s="1014" t="s">
        <v>140</v>
      </c>
      <c r="F114" s="1001" t="s">
        <v>766</v>
      </c>
      <c r="G114" s="1014" t="s">
        <v>767</v>
      </c>
      <c r="H114" s="996" t="s">
        <v>3306</v>
      </c>
      <c r="I114" s="132" t="s">
        <v>1289</v>
      </c>
      <c r="J114" s="138" t="s">
        <v>6</v>
      </c>
      <c r="K114" s="140" t="s">
        <v>1290</v>
      </c>
      <c r="L114" s="132" t="str">
        <f>VLOOKUP(K114,CódigosRetorno!$A$2:$B$2080,2,FALSE)</f>
        <v>El XML no contiene el tag InvoicedQuantity en el detalle de los Items o es cero (0)</v>
      </c>
      <c r="M114" s="131" t="s">
        <v>9</v>
      </c>
      <c r="N114" s="210"/>
    </row>
    <row r="115" spans="1:14" ht="24" x14ac:dyDescent="0.25">
      <c r="A115" s="210"/>
      <c r="B115" s="1002"/>
      <c r="C115" s="1013"/>
      <c r="D115" s="1018"/>
      <c r="E115" s="1018"/>
      <c r="F115" s="1002"/>
      <c r="G115" s="1018"/>
      <c r="H115" s="997"/>
      <c r="I115" s="132" t="s">
        <v>769</v>
      </c>
      <c r="J115" s="138" t="s">
        <v>6</v>
      </c>
      <c r="K115" s="140" t="s">
        <v>1291</v>
      </c>
      <c r="L115" s="132" t="str">
        <f>VLOOKUP(K115,CódigosRetorno!$A$2:$B$2080,2,FALSE)</f>
        <v>InvoicedQuantity El dato ingresado no cumple con el estandar</v>
      </c>
      <c r="M115" s="131" t="s">
        <v>9</v>
      </c>
      <c r="N115" s="210"/>
    </row>
    <row r="116" spans="1:14" ht="24" x14ac:dyDescent="0.25">
      <c r="A116" s="210"/>
      <c r="B116" s="1001">
        <f>B114+1</f>
        <v>22</v>
      </c>
      <c r="C116" s="1012" t="s">
        <v>1273</v>
      </c>
      <c r="D116" s="1014" t="s">
        <v>324</v>
      </c>
      <c r="E116" s="1014" t="s">
        <v>140</v>
      </c>
      <c r="F116" s="1001" t="s">
        <v>1274</v>
      </c>
      <c r="G116" s="1014" t="s">
        <v>3307</v>
      </c>
      <c r="H116" s="996" t="s">
        <v>3308</v>
      </c>
      <c r="I116" s="132" t="s">
        <v>1109</v>
      </c>
      <c r="J116" s="124" t="s">
        <v>6</v>
      </c>
      <c r="K116" s="138" t="s">
        <v>1277</v>
      </c>
      <c r="L116" s="132" t="str">
        <f>VLOOKUP(K116,CódigosRetorno!$A$2:$B$2080,2,FALSE)</f>
        <v>Es obligatorio indicar la unidad de medida del ítem</v>
      </c>
      <c r="M116" s="141" t="s">
        <v>9</v>
      </c>
      <c r="N116" s="210"/>
    </row>
    <row r="117" spans="1:14" ht="24" x14ac:dyDescent="0.25">
      <c r="A117" s="210"/>
      <c r="B117" s="1010"/>
      <c r="C117" s="1021"/>
      <c r="D117" s="1015"/>
      <c r="E117" s="1015"/>
      <c r="F117" s="1002"/>
      <c r="G117" s="1018"/>
      <c r="H117" s="997"/>
      <c r="I117" s="132" t="s">
        <v>1278</v>
      </c>
      <c r="J117" s="124" t="s">
        <v>6</v>
      </c>
      <c r="K117" s="138" t="s">
        <v>1279</v>
      </c>
      <c r="L117" s="132" t="str">
        <f>VLOOKUP(K117,CódigosRetorno!$A$2:$B$2080,2,FALSE)</f>
        <v>El dato ingresado como unidad de medida no corresponde al valor esperado</v>
      </c>
      <c r="M117" s="131" t="s">
        <v>1284</v>
      </c>
      <c r="N117" s="210"/>
    </row>
    <row r="118" spans="1:14" ht="24" x14ac:dyDescent="0.25">
      <c r="A118" s="210"/>
      <c r="B118" s="1010"/>
      <c r="C118" s="1021"/>
      <c r="D118" s="1015"/>
      <c r="E118" s="1015"/>
      <c r="F118" s="1001"/>
      <c r="G118" s="131" t="s">
        <v>1280</v>
      </c>
      <c r="H118" s="134" t="s">
        <v>1281</v>
      </c>
      <c r="I118" s="132" t="s">
        <v>1282</v>
      </c>
      <c r="J118" s="124" t="s">
        <v>203</v>
      </c>
      <c r="K118" s="138" t="s">
        <v>1283</v>
      </c>
      <c r="L118" s="132" t="str">
        <f>VLOOKUP(K118,CódigosRetorno!$A$2:$B$2080,2,FALSE)</f>
        <v>El dato ingresado como atributo @unitCodeListID es incorrecto.</v>
      </c>
      <c r="M118" s="131" t="s">
        <v>1284</v>
      </c>
      <c r="N118" s="210"/>
    </row>
    <row r="119" spans="1:14" ht="48" x14ac:dyDescent="0.25">
      <c r="A119" s="210"/>
      <c r="B119" s="1002"/>
      <c r="C119" s="1013"/>
      <c r="D119" s="1018"/>
      <c r="E119" s="1018"/>
      <c r="F119" s="1002"/>
      <c r="G119" s="141" t="s">
        <v>1156</v>
      </c>
      <c r="H119" s="134" t="s">
        <v>1285</v>
      </c>
      <c r="I119" s="132" t="s">
        <v>1089</v>
      </c>
      <c r="J119" s="138" t="s">
        <v>203</v>
      </c>
      <c r="K119" s="140" t="s">
        <v>1286</v>
      </c>
      <c r="L119" s="132" t="str">
        <f>VLOOKUP(K119,CódigosRetorno!$A$2:$B$2080,2,FALSE)</f>
        <v>El dato ingresado como atributo @unitCodeListAgencyName es incorrecto.</v>
      </c>
      <c r="M119" s="141" t="s">
        <v>9</v>
      </c>
      <c r="N119" s="210"/>
    </row>
    <row r="120" spans="1:14" ht="24" x14ac:dyDescent="0.25">
      <c r="A120" s="210"/>
      <c r="B120" s="1001">
        <f>B116+1</f>
        <v>23</v>
      </c>
      <c r="C120" s="1012" t="s">
        <v>3309</v>
      </c>
      <c r="D120" s="1014" t="s">
        <v>324</v>
      </c>
      <c r="E120" s="1014" t="s">
        <v>140</v>
      </c>
      <c r="F120" s="1001" t="s">
        <v>1341</v>
      </c>
      <c r="G120" s="1014"/>
      <c r="H120" s="996" t="s">
        <v>3310</v>
      </c>
      <c r="I120" s="132" t="s">
        <v>195</v>
      </c>
      <c r="J120" s="138" t="s">
        <v>6</v>
      </c>
      <c r="K120" s="140" t="s">
        <v>1343</v>
      </c>
      <c r="L120" s="132" t="str">
        <f>VLOOKUP(K120,CódigosRetorno!$A$2:$B$2080,2,FALSE)</f>
        <v>El XML no contiene el tag cac:Item/cbc:Description en el detalle de los Items</v>
      </c>
      <c r="M120" s="131" t="s">
        <v>9</v>
      </c>
      <c r="N120" s="210"/>
    </row>
    <row r="121" spans="1:14" ht="60" x14ac:dyDescent="0.25">
      <c r="A121" s="210"/>
      <c r="B121" s="1002"/>
      <c r="C121" s="1013"/>
      <c r="D121" s="1018"/>
      <c r="E121" s="1018"/>
      <c r="F121" s="1002"/>
      <c r="G121" s="1018"/>
      <c r="H121" s="997"/>
      <c r="I121" s="132" t="s">
        <v>1344</v>
      </c>
      <c r="J121" s="138" t="s">
        <v>6</v>
      </c>
      <c r="K121" s="140" t="s">
        <v>1345</v>
      </c>
      <c r="L121" s="132" t="str">
        <f>VLOOKUP(K121,CódigosRetorno!$A$2:$B$2080,2,FALSE)</f>
        <v>El XML no contiene el tag o no existe informacion de cac:Item/cbc:Description del item</v>
      </c>
      <c r="M121" s="131" t="s">
        <v>9</v>
      </c>
      <c r="N121" s="210"/>
    </row>
    <row r="122" spans="1:14" ht="60" x14ac:dyDescent="0.25">
      <c r="A122" s="210"/>
      <c r="B122" s="127">
        <f>B120+1</f>
        <v>24</v>
      </c>
      <c r="C122" s="132" t="s">
        <v>1292</v>
      </c>
      <c r="D122" s="124" t="s">
        <v>324</v>
      </c>
      <c r="E122" s="124" t="s">
        <v>179</v>
      </c>
      <c r="F122" s="131" t="s">
        <v>223</v>
      </c>
      <c r="G122" s="124"/>
      <c r="H122" s="134" t="s">
        <v>3311</v>
      </c>
      <c r="I122" s="132" t="s">
        <v>1294</v>
      </c>
      <c r="J122" s="124" t="s">
        <v>203</v>
      </c>
      <c r="K122" s="138" t="s">
        <v>1295</v>
      </c>
      <c r="L122" s="132" t="str">
        <f>VLOOKUP(K122,CódigosRetorno!$A$2:$B$2080,2,FALSE)</f>
        <v>El dato ingresado como codigo de producto no cumple con el formato establecido.</v>
      </c>
      <c r="M122" s="131" t="s">
        <v>9</v>
      </c>
      <c r="N122" s="210"/>
    </row>
    <row r="123" spans="1:14" ht="54" customHeight="1" x14ac:dyDescent="0.25">
      <c r="A123" s="210"/>
      <c r="B123" s="1001">
        <f>B122+1</f>
        <v>25</v>
      </c>
      <c r="C123" s="1012" t="s">
        <v>2462</v>
      </c>
      <c r="D123" s="1014" t="s">
        <v>324</v>
      </c>
      <c r="E123" s="1014" t="s">
        <v>179</v>
      </c>
      <c r="F123" s="1001" t="s">
        <v>664</v>
      </c>
      <c r="G123" s="1029" t="s">
        <v>8343</v>
      </c>
      <c r="H123" s="996" t="s">
        <v>3312</v>
      </c>
      <c r="I123" s="651" t="s">
        <v>195</v>
      </c>
      <c r="J123" s="654" t="s">
        <v>6</v>
      </c>
      <c r="K123" s="655" t="s">
        <v>8344</v>
      </c>
      <c r="L123" s="651" t="str">
        <f>VLOOKUP(K123,CódigosRetorno!$A$2:$B$2080,2,FALSE)</f>
        <v>El XML no contiene el tag cac:InvoiceLine/cac:Item/cac:CommodityClassification/cbc:ItemClassificationCode</v>
      </c>
      <c r="M123" s="652"/>
      <c r="N123" s="210"/>
    </row>
    <row r="124" spans="1:14" ht="24" x14ac:dyDescent="0.25">
      <c r="A124" s="210"/>
      <c r="B124" s="1010"/>
      <c r="C124" s="1021"/>
      <c r="D124" s="1015"/>
      <c r="E124" s="1015"/>
      <c r="F124" s="1010"/>
      <c r="G124" s="1030"/>
      <c r="H124" s="1011"/>
      <c r="I124" s="666" t="s">
        <v>8108</v>
      </c>
      <c r="J124" s="654" t="s">
        <v>6</v>
      </c>
      <c r="K124" s="655" t="s">
        <v>8109</v>
      </c>
      <c r="L124" s="651" t="str">
        <f>VLOOKUP(K124,CódigosRetorno!$A$2:$B$2080,2,FALSE)</f>
        <v>El Código producto de SUNAT no es válido</v>
      </c>
      <c r="M124" s="652"/>
      <c r="N124" s="210"/>
    </row>
    <row r="125" spans="1:14" ht="36" x14ac:dyDescent="0.25">
      <c r="A125" s="210"/>
      <c r="B125" s="1010"/>
      <c r="C125" s="1021"/>
      <c r="D125" s="1015"/>
      <c r="E125" s="1015"/>
      <c r="F125" s="1010"/>
      <c r="G125" s="1030"/>
      <c r="H125" s="1011"/>
      <c r="I125" s="666" t="s">
        <v>8110</v>
      </c>
      <c r="J125" s="654" t="s">
        <v>6</v>
      </c>
      <c r="K125" s="655" t="s">
        <v>8109</v>
      </c>
      <c r="L125" s="651" t="str">
        <f>VLOOKUP(K125,CódigosRetorno!$A$2:$B$2080,2,FALSE)</f>
        <v>El Código producto de SUNAT no es válido</v>
      </c>
      <c r="M125" s="652" t="s">
        <v>8304</v>
      </c>
      <c r="N125" s="210"/>
    </row>
    <row r="126" spans="1:14" ht="24" x14ac:dyDescent="0.25">
      <c r="A126" s="210"/>
      <c r="B126" s="1010"/>
      <c r="C126" s="1021"/>
      <c r="D126" s="1015"/>
      <c r="E126" s="1015"/>
      <c r="F126" s="1010"/>
      <c r="G126" s="1030"/>
      <c r="H126" s="1011"/>
      <c r="I126" s="696" t="s">
        <v>3313</v>
      </c>
      <c r="J126" s="697" t="s">
        <v>203</v>
      </c>
      <c r="K126" s="698" t="s">
        <v>1301</v>
      </c>
      <c r="L126" s="651" t="str">
        <f>VLOOKUP(K126,CódigosRetorno!$A$2:$B$2080,2,FALSE)</f>
        <v>El Código producto de SUNAT no es válido</v>
      </c>
      <c r="M126" s="700" t="s">
        <v>1302</v>
      </c>
      <c r="N126" s="210"/>
    </row>
    <row r="127" spans="1:14" ht="36" x14ac:dyDescent="0.25">
      <c r="A127" s="210"/>
      <c r="B127" s="1010"/>
      <c r="C127" s="1021"/>
      <c r="D127" s="1015"/>
      <c r="E127" s="1015"/>
      <c r="F127" s="1010"/>
      <c r="G127" s="1030"/>
      <c r="H127" s="1011"/>
      <c r="I127" s="696" t="s">
        <v>1303</v>
      </c>
      <c r="J127" s="697" t="s">
        <v>203</v>
      </c>
      <c r="K127" s="706" t="s">
        <v>1304</v>
      </c>
      <c r="L127" s="651" t="str">
        <f>VLOOKUP(K127,CódigosRetorno!$A$2:$B$2080,2,FALSE)</f>
        <v>El Codigo de producto SUNAT debe especificarse como minimo al tercer nivel jerarquico (a nivel de clase del codigo UNSPSC)</v>
      </c>
      <c r="M127" s="700" t="s">
        <v>1302</v>
      </c>
      <c r="N127" s="210"/>
    </row>
    <row r="128" spans="1:14" ht="24" x14ac:dyDescent="0.25">
      <c r="A128" s="210"/>
      <c r="B128" s="1010"/>
      <c r="C128" s="1021"/>
      <c r="D128" s="1015"/>
      <c r="E128" s="1015"/>
      <c r="F128" s="1001"/>
      <c r="G128" s="131" t="s">
        <v>1307</v>
      </c>
      <c r="H128" s="134" t="s">
        <v>1083</v>
      </c>
      <c r="I128" s="132" t="s">
        <v>1308</v>
      </c>
      <c r="J128" s="124" t="s">
        <v>203</v>
      </c>
      <c r="K128" s="138" t="s">
        <v>1085</v>
      </c>
      <c r="L128" s="132" t="str">
        <f>VLOOKUP(K128,CódigosRetorno!$A$2:$B$2080,2,FALSE)</f>
        <v>El dato ingresado como atributo @listID es incorrecto.</v>
      </c>
      <c r="M128" s="141" t="s">
        <v>9</v>
      </c>
      <c r="N128" s="210"/>
    </row>
    <row r="129" spans="1:14" ht="24" x14ac:dyDescent="0.25">
      <c r="A129" s="210"/>
      <c r="B129" s="1010"/>
      <c r="C129" s="1021"/>
      <c r="D129" s="1015"/>
      <c r="E129" s="1015"/>
      <c r="F129" s="1010"/>
      <c r="G129" s="131" t="s">
        <v>1309</v>
      </c>
      <c r="H129" s="134" t="s">
        <v>1065</v>
      </c>
      <c r="I129" s="132" t="s">
        <v>1310</v>
      </c>
      <c r="J129" s="124" t="s">
        <v>203</v>
      </c>
      <c r="K129" s="138" t="s">
        <v>1066</v>
      </c>
      <c r="L129" s="132" t="str">
        <f>VLOOKUP(K129,CódigosRetorno!$A$2:$B$2080,2,FALSE)</f>
        <v>El dato ingresado como atributo @listAgencyName es incorrecto.</v>
      </c>
      <c r="M129" s="141" t="s">
        <v>9</v>
      </c>
      <c r="N129" s="210"/>
    </row>
    <row r="130" spans="1:14" ht="24" x14ac:dyDescent="0.25">
      <c r="A130" s="210"/>
      <c r="B130" s="1002"/>
      <c r="C130" s="1013"/>
      <c r="D130" s="1018"/>
      <c r="E130" s="1018"/>
      <c r="F130" s="1002"/>
      <c r="G130" s="131" t="s">
        <v>1311</v>
      </c>
      <c r="H130" s="134" t="s">
        <v>1068</v>
      </c>
      <c r="I130" s="132" t="s">
        <v>1312</v>
      </c>
      <c r="J130" s="138" t="s">
        <v>203</v>
      </c>
      <c r="K130" s="140" t="s">
        <v>1070</v>
      </c>
      <c r="L130" s="132" t="str">
        <f>VLOOKUP(K130,CódigosRetorno!$A$2:$B$2080,2,FALSE)</f>
        <v>El dato ingresado como atributo @listName es incorrecto.</v>
      </c>
      <c r="M130" s="141" t="s">
        <v>9</v>
      </c>
      <c r="N130" s="210"/>
    </row>
    <row r="131" spans="1:14" ht="36" x14ac:dyDescent="0.25">
      <c r="A131" s="210"/>
      <c r="B131" s="1001">
        <f>B123+1</f>
        <v>26</v>
      </c>
      <c r="C131" s="1012" t="s">
        <v>1346</v>
      </c>
      <c r="D131" s="1014" t="s">
        <v>324</v>
      </c>
      <c r="E131" s="1014" t="s">
        <v>140</v>
      </c>
      <c r="F131" s="1000" t="s">
        <v>766</v>
      </c>
      <c r="G131" s="1016" t="s">
        <v>767</v>
      </c>
      <c r="H131" s="1047" t="s">
        <v>3314</v>
      </c>
      <c r="I131" s="132" t="s">
        <v>63</v>
      </c>
      <c r="J131" s="138" t="s">
        <v>6</v>
      </c>
      <c r="K131" s="140" t="s">
        <v>1348</v>
      </c>
      <c r="L131" s="132" t="str">
        <f>VLOOKUP(K131,CódigosRetorno!$A$2:$B$2080,2,FALSE)</f>
        <v>El XML no contiene el tag cac:Price/cbc:PriceAmount en el detalle de los Items</v>
      </c>
      <c r="M131" s="131" t="s">
        <v>9</v>
      </c>
      <c r="N131" s="210"/>
    </row>
    <row r="132" spans="1:14" ht="60" x14ac:dyDescent="0.25">
      <c r="A132" s="210"/>
      <c r="B132" s="1010"/>
      <c r="C132" s="1021"/>
      <c r="D132" s="1015"/>
      <c r="E132" s="1015"/>
      <c r="F132" s="1000"/>
      <c r="G132" s="1016"/>
      <c r="H132" s="1047"/>
      <c r="I132" s="132" t="s">
        <v>8060</v>
      </c>
      <c r="J132" s="138" t="s">
        <v>6</v>
      </c>
      <c r="K132" s="140" t="s">
        <v>1350</v>
      </c>
      <c r="L132" s="132" t="str">
        <f>VLOOKUP(K132,CódigosRetorno!$A$2:$B$2080,2,FALSE)</f>
        <v>El dato ingresado en PriceAmount del Valor de venta unitario por item no cumple con el formato establecido</v>
      </c>
      <c r="M132" s="131" t="s">
        <v>9</v>
      </c>
      <c r="N132" s="210"/>
    </row>
    <row r="133" spans="1:14" ht="60" x14ac:dyDescent="0.25">
      <c r="A133" s="210"/>
      <c r="B133" s="1010"/>
      <c r="C133" s="1021"/>
      <c r="D133" s="1015"/>
      <c r="E133" s="1015"/>
      <c r="F133" s="1000"/>
      <c r="G133" s="1016"/>
      <c r="H133" s="1047"/>
      <c r="I133" s="134" t="s">
        <v>3315</v>
      </c>
      <c r="J133" s="138" t="s">
        <v>6</v>
      </c>
      <c r="K133" s="140" t="s">
        <v>1352</v>
      </c>
      <c r="L133" s="132" t="str">
        <f>VLOOKUP(K133,CódigosRetorno!$A$2:$B$2080,2,FALSE)</f>
        <v>Operacion gratuita, solo debe consignar un monto referencial</v>
      </c>
      <c r="M133" s="131" t="s">
        <v>9</v>
      </c>
      <c r="N133" s="210"/>
    </row>
    <row r="134" spans="1:14" ht="24" x14ac:dyDescent="0.25">
      <c r="A134" s="210"/>
      <c r="B134" s="1002"/>
      <c r="C134" s="1013"/>
      <c r="D134" s="1018"/>
      <c r="E134" s="1018"/>
      <c r="F134" s="131" t="s">
        <v>141</v>
      </c>
      <c r="G134" s="124" t="s">
        <v>3220</v>
      </c>
      <c r="H134" s="139" t="s">
        <v>1353</v>
      </c>
      <c r="I134" s="134" t="s">
        <v>1354</v>
      </c>
      <c r="J134" s="138" t="s">
        <v>6</v>
      </c>
      <c r="K134" s="140" t="s">
        <v>3316</v>
      </c>
      <c r="L134" s="132" t="str">
        <f>VLOOKUP(K134,CódigosRetorno!$A$2:$B$2080,2,FALSE)</f>
        <v>La moneda debe ser la misma en todo el documento</v>
      </c>
      <c r="M134" s="131" t="s">
        <v>1080</v>
      </c>
      <c r="N134" s="210"/>
    </row>
    <row r="135" spans="1:14" x14ac:dyDescent="0.25">
      <c r="A135" s="210"/>
      <c r="B135" s="998">
        <f>B131+1</f>
        <v>27</v>
      </c>
      <c r="C135" s="1012" t="s">
        <v>3317</v>
      </c>
      <c r="D135" s="1014" t="s">
        <v>324</v>
      </c>
      <c r="E135" s="1014" t="s">
        <v>140</v>
      </c>
      <c r="F135" s="1001" t="s">
        <v>766</v>
      </c>
      <c r="G135" s="1014" t="s">
        <v>767</v>
      </c>
      <c r="H135" s="996" t="s">
        <v>3318</v>
      </c>
      <c r="I135" s="132" t="s">
        <v>63</v>
      </c>
      <c r="J135" s="124" t="s">
        <v>6</v>
      </c>
      <c r="K135" s="140" t="s">
        <v>1357</v>
      </c>
      <c r="L135" s="132" t="str">
        <f>VLOOKUP(K135,CódigosRetorno!$A$2:$B$2080,2,FALSE)</f>
        <v>Debe existir el tag cac:AlternativeConditionPrice</v>
      </c>
      <c r="M135" s="131" t="s">
        <v>9</v>
      </c>
      <c r="N135" s="210"/>
    </row>
    <row r="136" spans="1:14" ht="36" x14ac:dyDescent="0.25">
      <c r="A136" s="210"/>
      <c r="B136" s="1061"/>
      <c r="C136" s="1021"/>
      <c r="D136" s="1015"/>
      <c r="E136" s="1015"/>
      <c r="F136" s="1010"/>
      <c r="G136" s="1015"/>
      <c r="H136" s="1011"/>
      <c r="I136" s="132" t="s">
        <v>1349</v>
      </c>
      <c r="J136" s="138" t="s">
        <v>6</v>
      </c>
      <c r="K136" s="140" t="s">
        <v>1358</v>
      </c>
      <c r="L136" s="132" t="str">
        <f>VLOOKUP(K136,CódigosRetorno!$A$2:$B$2080,2,FALSE)</f>
        <v>El dato ingresado en PriceAmount del Precio de venta unitario por item no cumple con el formato establecido</v>
      </c>
      <c r="M136" s="131" t="s">
        <v>9</v>
      </c>
      <c r="N136" s="210"/>
    </row>
    <row r="137" spans="1:14" ht="96" x14ac:dyDescent="0.25">
      <c r="A137" s="210"/>
      <c r="B137" s="1061"/>
      <c r="C137" s="1021"/>
      <c r="D137" s="1015"/>
      <c r="E137" s="1015"/>
      <c r="F137" s="1010"/>
      <c r="G137" s="1015"/>
      <c r="H137" s="1011"/>
      <c r="I137" s="132" t="s">
        <v>3319</v>
      </c>
      <c r="J137" s="138" t="s">
        <v>203</v>
      </c>
      <c r="K137" s="138" t="s">
        <v>2465</v>
      </c>
      <c r="L137" s="132" t="str">
        <f>VLOOKUP(K137,CódigosRetorno!$A$2:$B$2080,2,FALSE)</f>
        <v>El precio unitario de la operación que está informando difiere de los cálculos realizados en base a la información remitida</v>
      </c>
      <c r="M137" s="195" t="s">
        <v>9</v>
      </c>
      <c r="N137" s="210"/>
    </row>
    <row r="138" spans="1:14" ht="84" x14ac:dyDescent="0.25">
      <c r="A138" s="210"/>
      <c r="B138" s="1061"/>
      <c r="C138" s="1021"/>
      <c r="D138" s="1015"/>
      <c r="E138" s="1015"/>
      <c r="F138" s="1010"/>
      <c r="G138" s="1015"/>
      <c r="H138" s="1011"/>
      <c r="I138" s="132" t="s">
        <v>3320</v>
      </c>
      <c r="J138" s="138" t="s">
        <v>6</v>
      </c>
      <c r="K138" s="140" t="s">
        <v>1373</v>
      </c>
      <c r="L138" s="132" t="str">
        <f>VLOOKUP(K138,CódigosRetorno!$A$2:$B$2080,2,FALSE)</f>
        <v>Si existe 'Valor referencial unitario en operac. no onerosas' con monto mayor a cero, la operacion debe ser gratuita (codigo de tributo 9996)</v>
      </c>
      <c r="M138" s="131" t="s">
        <v>9</v>
      </c>
      <c r="N138" s="210"/>
    </row>
    <row r="139" spans="1:14" ht="72" x14ac:dyDescent="0.25">
      <c r="A139" s="210"/>
      <c r="B139" s="1061"/>
      <c r="C139" s="1021"/>
      <c r="D139" s="1015"/>
      <c r="E139" s="1015"/>
      <c r="F139" s="1010"/>
      <c r="G139" s="1018"/>
      <c r="H139" s="997"/>
      <c r="I139" s="132" t="s">
        <v>3321</v>
      </c>
      <c r="J139" s="138" t="s">
        <v>6</v>
      </c>
      <c r="K139" s="140" t="s">
        <v>1375</v>
      </c>
      <c r="L139" s="132" t="str">
        <f>VLOOKUP(K139,CódigosRetorno!$A$2:$B$2080,2,FALSE)</f>
        <v>El código de precio '02' es sólo para operaciones gratuitas</v>
      </c>
      <c r="M139" s="131" t="s">
        <v>9</v>
      </c>
      <c r="N139" s="210"/>
    </row>
    <row r="140" spans="1:14" ht="24" x14ac:dyDescent="0.25">
      <c r="A140" s="210"/>
      <c r="B140" s="1061"/>
      <c r="C140" s="1021"/>
      <c r="D140" s="1015"/>
      <c r="E140" s="1015"/>
      <c r="F140" s="1002"/>
      <c r="G140" s="124" t="s">
        <v>303</v>
      </c>
      <c r="H140" s="139" t="s">
        <v>1353</v>
      </c>
      <c r="I140" s="134" t="s">
        <v>1354</v>
      </c>
      <c r="J140" s="138" t="s">
        <v>6</v>
      </c>
      <c r="K140" s="140" t="s">
        <v>3316</v>
      </c>
      <c r="L140" s="132" t="str">
        <f>VLOOKUP(K140,CódigosRetorno!$A$2:$B$2080,2,FALSE)</f>
        <v>La moneda debe ser la misma en todo el documento</v>
      </c>
      <c r="M140" s="131" t="s">
        <v>1080</v>
      </c>
      <c r="N140" s="210"/>
    </row>
    <row r="141" spans="1:14" ht="24" x14ac:dyDescent="0.25">
      <c r="A141" s="210"/>
      <c r="B141" s="1061"/>
      <c r="C141" s="1021"/>
      <c r="D141" s="1015"/>
      <c r="E141" s="1015"/>
      <c r="F141" s="1001" t="s">
        <v>325</v>
      </c>
      <c r="G141" s="1014" t="s">
        <v>3322</v>
      </c>
      <c r="H141" s="996" t="s">
        <v>3323</v>
      </c>
      <c r="I141" s="132" t="s">
        <v>463</v>
      </c>
      <c r="J141" s="138" t="s">
        <v>6</v>
      </c>
      <c r="K141" s="140" t="s">
        <v>1363</v>
      </c>
      <c r="L141" s="132" t="str">
        <f>VLOOKUP(K141,CódigosRetorno!$A$2:$B$2080,2,FALSE)</f>
        <v>Se ha consignado un valor invalido en el campo cbc:PriceTypeCode</v>
      </c>
      <c r="M141" s="141" t="s">
        <v>9</v>
      </c>
      <c r="N141" s="210"/>
    </row>
    <row r="142" spans="1:14" ht="36" x14ac:dyDescent="0.25">
      <c r="A142" s="210"/>
      <c r="B142" s="1061"/>
      <c r="C142" s="1021"/>
      <c r="D142" s="1015"/>
      <c r="E142" s="1018"/>
      <c r="F142" s="1002"/>
      <c r="G142" s="1018"/>
      <c r="H142" s="997"/>
      <c r="I142" s="139" t="s">
        <v>1365</v>
      </c>
      <c r="J142" s="138" t="s">
        <v>6</v>
      </c>
      <c r="K142" s="140" t="s">
        <v>1366</v>
      </c>
      <c r="L142" s="132" t="str">
        <f>VLOOKUP(K142,CódigosRetorno!$A$2:$B$2080,2,FALSE)</f>
        <v>Existe mas de un tag cac:AlternativeConditionPrice con el mismo cbc:PriceTypeCode</v>
      </c>
      <c r="M142" s="131" t="s">
        <v>1364</v>
      </c>
      <c r="N142" s="210"/>
    </row>
    <row r="143" spans="1:14" ht="24" x14ac:dyDescent="0.25">
      <c r="A143" s="210"/>
      <c r="B143" s="1061"/>
      <c r="C143" s="1021"/>
      <c r="D143" s="1015"/>
      <c r="E143" s="1014" t="s">
        <v>179</v>
      </c>
      <c r="F143" s="1001"/>
      <c r="G143" s="141" t="s">
        <v>1367</v>
      </c>
      <c r="H143" s="139" t="s">
        <v>1068</v>
      </c>
      <c r="I143" s="132" t="s">
        <v>1368</v>
      </c>
      <c r="J143" s="138" t="s">
        <v>203</v>
      </c>
      <c r="K143" s="140" t="s">
        <v>1070</v>
      </c>
      <c r="L143" s="132" t="str">
        <f>VLOOKUP(K143,CódigosRetorno!$A$2:$B$2080,2,FALSE)</f>
        <v>El dato ingresado como atributo @listName es incorrecto.</v>
      </c>
      <c r="M143" s="141" t="s">
        <v>9</v>
      </c>
      <c r="N143" s="210"/>
    </row>
    <row r="144" spans="1:14" ht="24" x14ac:dyDescent="0.25">
      <c r="A144" s="210"/>
      <c r="B144" s="1061"/>
      <c r="C144" s="1021"/>
      <c r="D144" s="1015"/>
      <c r="E144" s="1015"/>
      <c r="F144" s="1010"/>
      <c r="G144" s="141" t="s">
        <v>1045</v>
      </c>
      <c r="H144" s="139" t="s">
        <v>1065</v>
      </c>
      <c r="I144" s="132" t="s">
        <v>1047</v>
      </c>
      <c r="J144" s="124" t="s">
        <v>203</v>
      </c>
      <c r="K144" s="138" t="s">
        <v>1066</v>
      </c>
      <c r="L144" s="132" t="str">
        <f>VLOOKUP(K144,CódigosRetorno!$A$2:$B$2080,2,FALSE)</f>
        <v>El dato ingresado como atributo @listAgencyName es incorrecto.</v>
      </c>
      <c r="M144" s="141" t="s">
        <v>9</v>
      </c>
      <c r="N144" s="210"/>
    </row>
    <row r="145" spans="1:14" ht="48" x14ac:dyDescent="0.25">
      <c r="A145" s="210"/>
      <c r="B145" s="999"/>
      <c r="C145" s="1013"/>
      <c r="D145" s="1018"/>
      <c r="E145" s="1018"/>
      <c r="F145" s="1002"/>
      <c r="G145" s="141" t="s">
        <v>1369</v>
      </c>
      <c r="H145" s="139" t="s">
        <v>1072</v>
      </c>
      <c r="I145" s="132" t="s">
        <v>1370</v>
      </c>
      <c r="J145" s="138" t="s">
        <v>203</v>
      </c>
      <c r="K145" s="140" t="s">
        <v>1074</v>
      </c>
      <c r="L145" s="132" t="str">
        <f>VLOOKUP(K145,CódigosRetorno!$A$2:$B$2080,2,FALSE)</f>
        <v>El dato ingresado como atributo @listURI es incorrecto.</v>
      </c>
      <c r="M145" s="141" t="s">
        <v>9</v>
      </c>
      <c r="N145" s="210"/>
    </row>
    <row r="146" spans="1:14" ht="36" x14ac:dyDescent="0.25">
      <c r="A146" s="210"/>
      <c r="B146" s="1000">
        <f>B135+1</f>
        <v>28</v>
      </c>
      <c r="C146" s="995" t="s">
        <v>3324</v>
      </c>
      <c r="D146" s="1001" t="s">
        <v>324</v>
      </c>
      <c r="E146" s="1016" t="s">
        <v>140</v>
      </c>
      <c r="F146" s="1001" t="s">
        <v>295</v>
      </c>
      <c r="G146" s="1014" t="s">
        <v>296</v>
      </c>
      <c r="H146" s="996" t="s">
        <v>3325</v>
      </c>
      <c r="I146" s="132" t="s">
        <v>1396</v>
      </c>
      <c r="J146" s="138" t="s">
        <v>6</v>
      </c>
      <c r="K146" s="140" t="s">
        <v>1498</v>
      </c>
      <c r="L146" s="132" t="str">
        <f>VLOOKUP(K146,CódigosRetorno!$A$2:$B$2080,2,FALSE)</f>
        <v>El dato ingresado en LineExtensionAmount del item no cumple con el formato establecido</v>
      </c>
      <c r="M146" s="131" t="s">
        <v>9</v>
      </c>
      <c r="N146" s="210"/>
    </row>
    <row r="147" spans="1:14" ht="96" x14ac:dyDescent="0.25">
      <c r="A147" s="210"/>
      <c r="B147" s="1000"/>
      <c r="C147" s="995"/>
      <c r="D147" s="1010"/>
      <c r="E147" s="1016"/>
      <c r="F147" s="1010"/>
      <c r="G147" s="1015"/>
      <c r="H147" s="1011"/>
      <c r="I147" s="132" t="s">
        <v>3326</v>
      </c>
      <c r="J147" s="138" t="s">
        <v>203</v>
      </c>
      <c r="K147" s="138" t="s">
        <v>2490</v>
      </c>
      <c r="L147" s="132" t="str">
        <f>VLOOKUP(K147,CódigosRetorno!$A$2:$B$2080,2,FALSE)</f>
        <v>El valor de venta por ítem difiere de los importes consignados.</v>
      </c>
      <c r="M147" s="195" t="s">
        <v>9</v>
      </c>
      <c r="N147" s="210"/>
    </row>
    <row r="148" spans="1:14" ht="84" x14ac:dyDescent="0.25">
      <c r="A148" s="210"/>
      <c r="B148" s="1000"/>
      <c r="C148" s="995"/>
      <c r="D148" s="1010"/>
      <c r="E148" s="1016"/>
      <c r="F148" s="1010"/>
      <c r="G148" s="1015"/>
      <c r="H148" s="1011"/>
      <c r="I148" s="132" t="s">
        <v>3327</v>
      </c>
      <c r="J148" s="138" t="s">
        <v>203</v>
      </c>
      <c r="K148" s="138" t="s">
        <v>2490</v>
      </c>
      <c r="L148" s="132" t="str">
        <f>VLOOKUP(K148,CódigosRetorno!$A$2:$B$2080,2,FALSE)</f>
        <v>El valor de venta por ítem difiere de los importes consignados.</v>
      </c>
      <c r="M148" s="195" t="s">
        <v>9</v>
      </c>
      <c r="N148" s="210"/>
    </row>
    <row r="149" spans="1:14" ht="24" x14ac:dyDescent="0.25">
      <c r="A149" s="210"/>
      <c r="B149" s="1000"/>
      <c r="C149" s="995"/>
      <c r="D149" s="1002"/>
      <c r="E149" s="1016"/>
      <c r="F149" s="131" t="s">
        <v>141</v>
      </c>
      <c r="G149" s="124" t="s">
        <v>3220</v>
      </c>
      <c r="H149" s="139" t="s">
        <v>1353</v>
      </c>
      <c r="I149" s="134" t="s">
        <v>1376</v>
      </c>
      <c r="J149" s="138" t="s">
        <v>6</v>
      </c>
      <c r="K149" s="140" t="s">
        <v>3316</v>
      </c>
      <c r="L149" s="132" t="str">
        <f>VLOOKUP(K149,CódigosRetorno!$A$2:$B$2080,2,FALSE)</f>
        <v>La moneda debe ser la misma en todo el documento</v>
      </c>
      <c r="M149" s="131" t="s">
        <v>9</v>
      </c>
      <c r="N149" s="210"/>
    </row>
    <row r="150" spans="1:14" x14ac:dyDescent="0.25">
      <c r="A150" s="210"/>
      <c r="B150" s="459" t="s">
        <v>3328</v>
      </c>
      <c r="C150" s="491"/>
      <c r="D150" s="491"/>
      <c r="E150" s="492"/>
      <c r="F150" s="492"/>
      <c r="G150" s="492"/>
      <c r="H150" s="493"/>
      <c r="I150" s="494"/>
      <c r="J150" s="494"/>
      <c r="K150" s="495" t="s">
        <v>9</v>
      </c>
      <c r="L150" s="493" t="str">
        <f>VLOOKUP(K150,CódigosRetorno!$A$2:$B$2080,2,FALSE)</f>
        <v>-</v>
      </c>
      <c r="M150" s="494"/>
      <c r="N150" s="210"/>
    </row>
    <row r="151" spans="1:14" ht="36" x14ac:dyDescent="0.25">
      <c r="A151" s="210"/>
      <c r="B151" s="1062">
        <f>B146+1</f>
        <v>29</v>
      </c>
      <c r="C151" s="1012" t="s">
        <v>3329</v>
      </c>
      <c r="D151" s="998" t="s">
        <v>324</v>
      </c>
      <c r="E151" s="998" t="s">
        <v>179</v>
      </c>
      <c r="F151" s="138" t="s">
        <v>218</v>
      </c>
      <c r="G151" s="131" t="s">
        <v>3330</v>
      </c>
      <c r="H151" s="132" t="s">
        <v>3331</v>
      </c>
      <c r="I151" s="132" t="s">
        <v>1329</v>
      </c>
      <c r="J151" s="124" t="s">
        <v>203</v>
      </c>
      <c r="K151" s="138" t="s">
        <v>1330</v>
      </c>
      <c r="L151" s="132" t="str">
        <f>VLOOKUP(K151,CódigosRetorno!$A$2:$B$2080,2,FALSE)</f>
        <v>No existe información en el nombre del concepto.</v>
      </c>
      <c r="M151" s="141" t="s">
        <v>9</v>
      </c>
      <c r="N151" s="210"/>
    </row>
    <row r="152" spans="1:14" ht="24" x14ac:dyDescent="0.25">
      <c r="A152" s="210"/>
      <c r="B152" s="1062"/>
      <c r="C152" s="1021"/>
      <c r="D152" s="1061"/>
      <c r="E152" s="1061"/>
      <c r="F152" s="1071" t="s">
        <v>655</v>
      </c>
      <c r="G152" s="1014" t="s">
        <v>3330</v>
      </c>
      <c r="H152" s="996" t="s">
        <v>3332</v>
      </c>
      <c r="I152" s="132" t="s">
        <v>3333</v>
      </c>
      <c r="J152" s="124" t="s">
        <v>6</v>
      </c>
      <c r="K152" s="138" t="s">
        <v>3334</v>
      </c>
      <c r="L152" s="132" t="str">
        <f>VLOOKUP(K152,CódigosRetorno!$A$2:$B$2080,2,FALSE)</f>
        <v>El XML no contiene el tag de Comercializacion del oro: Codigo unico de concesion minera</v>
      </c>
      <c r="M152" s="141" t="s">
        <v>9</v>
      </c>
      <c r="N152" s="210"/>
    </row>
    <row r="153" spans="1:14" ht="24" x14ac:dyDescent="0.25">
      <c r="A153" s="210"/>
      <c r="B153" s="1062"/>
      <c r="C153" s="1021"/>
      <c r="D153" s="1061"/>
      <c r="E153" s="1061"/>
      <c r="F153" s="1072"/>
      <c r="G153" s="1015"/>
      <c r="H153" s="1011"/>
      <c r="I153" s="132" t="s">
        <v>3335</v>
      </c>
      <c r="J153" s="124" t="s">
        <v>6</v>
      </c>
      <c r="K153" s="138" t="s">
        <v>3336</v>
      </c>
      <c r="L153" s="132" t="str">
        <f>VLOOKUP(K153,CódigosRetorno!$A$2:$B$2080,2,FALSE)</f>
        <v>El XML no contiene el tag de Comercializacion del oro: Ley mineral</v>
      </c>
      <c r="M153" s="141" t="s">
        <v>9</v>
      </c>
      <c r="N153" s="210"/>
    </row>
    <row r="154" spans="1:14" ht="24" x14ac:dyDescent="0.25">
      <c r="A154" s="210"/>
      <c r="B154" s="1062"/>
      <c r="C154" s="1021"/>
      <c r="D154" s="1061"/>
      <c r="E154" s="1061"/>
      <c r="F154" s="1072"/>
      <c r="G154" s="1015"/>
      <c r="H154" s="1011"/>
      <c r="I154" s="132" t="s">
        <v>3337</v>
      </c>
      <c r="J154" s="124" t="s">
        <v>6</v>
      </c>
      <c r="K154" s="138" t="s">
        <v>3338</v>
      </c>
      <c r="L154" s="132" t="str">
        <f>VLOOKUP(K154,CódigosRetorno!$A$2:$B$2080,2,FALSE)</f>
        <v>El XML no contiene el tag de Comercializacion del oro: Naturaleza del mineral</v>
      </c>
      <c r="M154" s="141" t="s">
        <v>9</v>
      </c>
      <c r="N154" s="210"/>
    </row>
    <row r="155" spans="1:14" ht="24" x14ac:dyDescent="0.25">
      <c r="A155" s="210"/>
      <c r="B155" s="1062"/>
      <c r="C155" s="1021"/>
      <c r="D155" s="1061"/>
      <c r="E155" s="1061"/>
      <c r="F155" s="1073"/>
      <c r="G155" s="1018"/>
      <c r="H155" s="997"/>
      <c r="I155" s="132" t="s">
        <v>3339</v>
      </c>
      <c r="J155" s="124" t="s">
        <v>6</v>
      </c>
      <c r="K155" s="138" t="s">
        <v>3340</v>
      </c>
      <c r="L155" s="132" t="str">
        <f>VLOOKUP(K155,CódigosRetorno!$A$2:$B$2080,2,FALSE)</f>
        <v>El XML no contiene el tag de Comercializacion del oro: Nombre del derecho minero</v>
      </c>
      <c r="M155" s="141" t="s">
        <v>9</v>
      </c>
      <c r="N155" s="210"/>
    </row>
    <row r="156" spans="1:14" ht="24" x14ac:dyDescent="0.25">
      <c r="A156" s="210"/>
      <c r="B156" s="1062"/>
      <c r="C156" s="1021"/>
      <c r="D156" s="1061"/>
      <c r="E156" s="1061"/>
      <c r="F156" s="1070"/>
      <c r="G156" s="131" t="s">
        <v>1333</v>
      </c>
      <c r="H156" s="132" t="s">
        <v>1068</v>
      </c>
      <c r="I156" s="132" t="s">
        <v>1334</v>
      </c>
      <c r="J156" s="138" t="s">
        <v>203</v>
      </c>
      <c r="K156" s="140" t="s">
        <v>1070</v>
      </c>
      <c r="L156" s="132" t="str">
        <f>VLOOKUP(K156,CódigosRetorno!$A$2:$B$2080,2,FALSE)</f>
        <v>El dato ingresado como atributo @listName es incorrecto.</v>
      </c>
      <c r="M156" s="141" t="s">
        <v>9</v>
      </c>
      <c r="N156" s="210"/>
    </row>
    <row r="157" spans="1:14" ht="24" x14ac:dyDescent="0.25">
      <c r="A157" s="210"/>
      <c r="B157" s="1062"/>
      <c r="C157" s="1021"/>
      <c r="D157" s="1061"/>
      <c r="E157" s="1061"/>
      <c r="F157" s="1070"/>
      <c r="G157" s="131" t="s">
        <v>1045</v>
      </c>
      <c r="H157" s="132" t="s">
        <v>1065</v>
      </c>
      <c r="I157" s="132" t="s">
        <v>1047</v>
      </c>
      <c r="J157" s="124" t="s">
        <v>203</v>
      </c>
      <c r="K157" s="138" t="s">
        <v>1066</v>
      </c>
      <c r="L157" s="132" t="str">
        <f>VLOOKUP(K157,CódigosRetorno!$A$2:$B$2080,2,FALSE)</f>
        <v>El dato ingresado como atributo @listAgencyName es incorrecto.</v>
      </c>
      <c r="M157" s="141" t="s">
        <v>9</v>
      </c>
      <c r="N157" s="210"/>
    </row>
    <row r="158" spans="1:14" ht="48" x14ac:dyDescent="0.25">
      <c r="A158" s="210"/>
      <c r="B158" s="1062"/>
      <c r="C158" s="1021"/>
      <c r="D158" s="1061"/>
      <c r="E158" s="1061"/>
      <c r="F158" s="1071"/>
      <c r="G158" s="198" t="s">
        <v>1335</v>
      </c>
      <c r="H158" s="328" t="s">
        <v>1072</v>
      </c>
      <c r="I158" s="132" t="s">
        <v>1336</v>
      </c>
      <c r="J158" s="138" t="s">
        <v>203</v>
      </c>
      <c r="K158" s="140" t="s">
        <v>1074</v>
      </c>
      <c r="L158" s="132" t="str">
        <f>VLOOKUP(K158,CódigosRetorno!$A$2:$B$2080,2,FALSE)</f>
        <v>El dato ingresado como atributo @listURI es incorrecto.</v>
      </c>
      <c r="M158" s="141" t="s">
        <v>9</v>
      </c>
      <c r="N158" s="210"/>
    </row>
    <row r="159" spans="1:14" ht="36" x14ac:dyDescent="0.25">
      <c r="A159" s="210"/>
      <c r="B159" s="1062"/>
      <c r="C159" s="1021"/>
      <c r="D159" s="1061"/>
      <c r="E159" s="1163"/>
      <c r="F159" s="1001" t="s">
        <v>703</v>
      </c>
      <c r="G159" s="1001"/>
      <c r="H159" s="996" t="s">
        <v>3341</v>
      </c>
      <c r="I159" s="189" t="s">
        <v>3342</v>
      </c>
      <c r="J159" s="124" t="s">
        <v>6</v>
      </c>
      <c r="K159" s="138" t="s">
        <v>1339</v>
      </c>
      <c r="L159" s="132" t="str">
        <f>VLOOKUP(K159,CódigosRetorno!$A$2:$B$2080,2,FALSE)</f>
        <v>El XML no contiene tag o no existe información del valor del concepto por linea.</v>
      </c>
      <c r="M159" s="141" t="s">
        <v>9</v>
      </c>
      <c r="N159" s="210"/>
    </row>
    <row r="160" spans="1:14" x14ac:dyDescent="0.25">
      <c r="A160" s="210"/>
      <c r="B160" s="1062"/>
      <c r="C160" s="1021"/>
      <c r="D160" s="1061"/>
      <c r="E160" s="1163"/>
      <c r="F160" s="1010"/>
      <c r="G160" s="1010"/>
      <c r="H160" s="1011"/>
      <c r="I160" s="189" t="s">
        <v>1855</v>
      </c>
      <c r="J160" s="124" t="s">
        <v>9</v>
      </c>
      <c r="K160" s="138" t="s">
        <v>9</v>
      </c>
      <c r="L160" s="132" t="str">
        <f>VLOOKUP(K160,CódigosRetorno!$A$2:$B$2080,2,FALSE)</f>
        <v>-</v>
      </c>
      <c r="M160" s="141"/>
      <c r="N160" s="210"/>
    </row>
    <row r="161" spans="1:14" ht="48" x14ac:dyDescent="0.25">
      <c r="A161" s="210"/>
      <c r="B161" s="1062"/>
      <c r="C161" s="1021"/>
      <c r="D161" s="1061"/>
      <c r="E161" s="1163"/>
      <c r="F161" s="384" t="s">
        <v>1447</v>
      </c>
      <c r="G161" s="126" t="s">
        <v>3343</v>
      </c>
      <c r="H161" s="199" t="s">
        <v>3344</v>
      </c>
      <c r="I161" s="189" t="s">
        <v>3345</v>
      </c>
      <c r="J161" s="138" t="s">
        <v>203</v>
      </c>
      <c r="K161" s="140" t="s">
        <v>1864</v>
      </c>
      <c r="L161" s="132" t="str">
        <f>VLOOKUP(K161,CódigosRetorno!$A$2:$B$2080,2,FALSE)</f>
        <v>El dato ingresado como valor del concepto de la linea no cumple con el formato establecido.</v>
      </c>
      <c r="M161" s="141" t="s">
        <v>9</v>
      </c>
      <c r="N161" s="210"/>
    </row>
    <row r="162" spans="1:14" ht="36" x14ac:dyDescent="0.25">
      <c r="A162" s="210"/>
      <c r="B162" s="1062"/>
      <c r="C162" s="1021"/>
      <c r="D162" s="1061"/>
      <c r="E162" s="1163"/>
      <c r="F162" s="384" t="s">
        <v>1213</v>
      </c>
      <c r="G162" s="126" t="s">
        <v>192</v>
      </c>
      <c r="H162" s="199" t="s">
        <v>3346</v>
      </c>
      <c r="I162" s="189" t="s">
        <v>1855</v>
      </c>
      <c r="J162" s="138" t="s">
        <v>9</v>
      </c>
      <c r="K162" s="140" t="s">
        <v>9</v>
      </c>
      <c r="L162" s="132" t="str">
        <f>VLOOKUP(K162,CódigosRetorno!$A$2:$B$2080,2,FALSE)</f>
        <v>-</v>
      </c>
      <c r="M162" s="373"/>
      <c r="N162" s="210"/>
    </row>
    <row r="163" spans="1:14" ht="48" x14ac:dyDescent="0.25">
      <c r="A163" s="210"/>
      <c r="B163" s="1062"/>
      <c r="C163" s="1013"/>
      <c r="D163" s="999"/>
      <c r="E163" s="1164"/>
      <c r="F163" s="385" t="s">
        <v>218</v>
      </c>
      <c r="G163" s="127"/>
      <c r="H163" s="200" t="s">
        <v>3347</v>
      </c>
      <c r="I163" s="189" t="s">
        <v>1855</v>
      </c>
      <c r="J163" s="138" t="s">
        <v>9</v>
      </c>
      <c r="K163" s="140" t="s">
        <v>9</v>
      </c>
      <c r="L163" s="132" t="str">
        <f>VLOOKUP(K163,CódigosRetorno!$A$2:$B$2080,2,FALSE)</f>
        <v>-</v>
      </c>
      <c r="M163" s="373"/>
      <c r="N163" s="210"/>
    </row>
    <row r="164" spans="1:14" ht="24" x14ac:dyDescent="0.25">
      <c r="A164" s="210"/>
      <c r="B164" s="1001">
        <f>B151+1</f>
        <v>30</v>
      </c>
      <c r="C164" s="1012" t="s">
        <v>1378</v>
      </c>
      <c r="D164" s="992" t="s">
        <v>324</v>
      </c>
      <c r="E164" s="1014" t="s">
        <v>140</v>
      </c>
      <c r="F164" s="1010" t="s">
        <v>295</v>
      </c>
      <c r="G164" s="1015" t="s">
        <v>296</v>
      </c>
      <c r="H164" s="1011" t="s">
        <v>3348</v>
      </c>
      <c r="I164" s="132" t="s">
        <v>1380</v>
      </c>
      <c r="J164" s="124" t="s">
        <v>6</v>
      </c>
      <c r="K164" s="138" t="s">
        <v>1381</v>
      </c>
      <c r="L164" s="132" t="str">
        <f>VLOOKUP(K164,CódigosRetorno!$A$2:$B$2080,2,FALSE)</f>
        <v>El xml no contiene el tag de impuesto por linea (TaxtTotal).</v>
      </c>
      <c r="M164" s="141" t="s">
        <v>9</v>
      </c>
      <c r="N164" s="210"/>
    </row>
    <row r="165" spans="1:14" ht="36" x14ac:dyDescent="0.25">
      <c r="A165" s="210"/>
      <c r="B165" s="1010"/>
      <c r="C165" s="1021"/>
      <c r="D165" s="994"/>
      <c r="E165" s="1015"/>
      <c r="F165" s="1010"/>
      <c r="G165" s="1015"/>
      <c r="H165" s="1011"/>
      <c r="I165" s="132" t="s">
        <v>1382</v>
      </c>
      <c r="J165" s="124" t="s">
        <v>6</v>
      </c>
      <c r="K165" s="138" t="s">
        <v>1383</v>
      </c>
      <c r="L165" s="132" t="str">
        <f>VLOOKUP(K165,CódigosRetorno!$A$2:$B$2080,2,FALSE)</f>
        <v>El dato ingresado en el monto total de impuestos por línea no cumple con el formato establecido</v>
      </c>
      <c r="M165" s="141" t="s">
        <v>9</v>
      </c>
      <c r="N165" s="210"/>
    </row>
    <row r="166" spans="1:14" ht="48" x14ac:dyDescent="0.25">
      <c r="A166" s="210"/>
      <c r="B166" s="1010"/>
      <c r="C166" s="1021"/>
      <c r="D166" s="994"/>
      <c r="E166" s="1015"/>
      <c r="F166" s="1010"/>
      <c r="G166" s="1015"/>
      <c r="H166" s="1011"/>
      <c r="I166" s="132" t="s">
        <v>3349</v>
      </c>
      <c r="J166" s="124" t="s">
        <v>203</v>
      </c>
      <c r="K166" s="138" t="s">
        <v>2469</v>
      </c>
      <c r="L166" s="132" t="str">
        <f>VLOOKUP(K166,CódigosRetorno!$A$2:$B$2080,2,FALSE)</f>
        <v>El importe total de impuestos por línea no coincide con la sumatoria de los impuestos por línea.</v>
      </c>
      <c r="M166" s="141" t="s">
        <v>9</v>
      </c>
      <c r="N166" s="210"/>
    </row>
    <row r="167" spans="1:14" ht="24" x14ac:dyDescent="0.25">
      <c r="A167" s="210"/>
      <c r="B167" s="1010"/>
      <c r="C167" s="1021"/>
      <c r="D167" s="994"/>
      <c r="E167" s="1015"/>
      <c r="F167" s="1002"/>
      <c r="G167" s="1018"/>
      <c r="H167" s="997"/>
      <c r="I167" s="91" t="s">
        <v>1386</v>
      </c>
      <c r="J167" s="124" t="s">
        <v>6</v>
      </c>
      <c r="K167" s="77" t="s">
        <v>1387</v>
      </c>
      <c r="L167" s="132" t="str">
        <f>VLOOKUP(K167,CódigosRetorno!$A$2:$B$2080,2,FALSE)</f>
        <v>El tag cac:TaxTotal no debe repetirse a nivel de Item</v>
      </c>
      <c r="M167" s="79" t="s">
        <v>9</v>
      </c>
      <c r="N167" s="210"/>
    </row>
    <row r="168" spans="1:14" ht="24" x14ac:dyDescent="0.25">
      <c r="A168" s="210"/>
      <c r="B168" s="1002"/>
      <c r="C168" s="1013"/>
      <c r="D168" s="993"/>
      <c r="E168" s="1018"/>
      <c r="F168" s="131" t="s">
        <v>141</v>
      </c>
      <c r="G168" s="131" t="s">
        <v>3220</v>
      </c>
      <c r="H168" s="139" t="s">
        <v>1353</v>
      </c>
      <c r="I168" s="134" t="s">
        <v>1376</v>
      </c>
      <c r="J168" s="138" t="s">
        <v>6</v>
      </c>
      <c r="K168" s="140" t="s">
        <v>3316</v>
      </c>
      <c r="L168" s="132" t="str">
        <f>VLOOKUP(K168,CódigosRetorno!$A$2:$B$2080,2,FALSE)</f>
        <v>La moneda debe ser la misma en todo el documento</v>
      </c>
      <c r="M168" s="131" t="s">
        <v>1080</v>
      </c>
      <c r="N168" s="210"/>
    </row>
    <row r="169" spans="1:14" ht="36" x14ac:dyDescent="0.25">
      <c r="A169" s="210"/>
      <c r="B169" s="1001">
        <f>B164+1</f>
        <v>31</v>
      </c>
      <c r="C169" s="1012" t="s">
        <v>3350</v>
      </c>
      <c r="D169" s="1014" t="s">
        <v>324</v>
      </c>
      <c r="E169" s="1014" t="s">
        <v>140</v>
      </c>
      <c r="F169" s="1001" t="s">
        <v>295</v>
      </c>
      <c r="G169" s="1014" t="s">
        <v>296</v>
      </c>
      <c r="H169" s="996" t="s">
        <v>3351</v>
      </c>
      <c r="I169" s="132" t="s">
        <v>1382</v>
      </c>
      <c r="J169" s="124" t="s">
        <v>6</v>
      </c>
      <c r="K169" s="140" t="s">
        <v>1390</v>
      </c>
      <c r="L169" s="132" t="str">
        <f>VLOOKUP(K169,CódigosRetorno!$A$2:$B$2080,2,FALSE)</f>
        <v>El dato ingresado en TaxableAmount de la linea no cumple con el formato establecido</v>
      </c>
      <c r="M169" s="131" t="s">
        <v>9</v>
      </c>
      <c r="N169" s="210"/>
    </row>
    <row r="170" spans="1:14" ht="24" x14ac:dyDescent="0.25">
      <c r="A170" s="210"/>
      <c r="B170" s="1010"/>
      <c r="C170" s="1021"/>
      <c r="D170" s="1015"/>
      <c r="E170" s="1015"/>
      <c r="F170" s="1010"/>
      <c r="G170" s="1015"/>
      <c r="H170" s="1011"/>
      <c r="I170" s="132" t="s">
        <v>3352</v>
      </c>
      <c r="J170" s="138" t="s">
        <v>203</v>
      </c>
      <c r="K170" s="138" t="s">
        <v>2473</v>
      </c>
      <c r="L170" s="132" t="str">
        <f>VLOOKUP(K170,CódigosRetorno!$A$2:$B$2080,2,FALSE)</f>
        <v>La base imponible a nivel de línea difiere de la información consignada en el comprobante</v>
      </c>
      <c r="M170" s="195" t="s">
        <v>9</v>
      </c>
      <c r="N170" s="210"/>
    </row>
    <row r="171" spans="1:14" ht="24" x14ac:dyDescent="0.25">
      <c r="A171" s="210"/>
      <c r="B171" s="1010"/>
      <c r="C171" s="1021"/>
      <c r="D171" s="1015"/>
      <c r="E171" s="1015"/>
      <c r="F171" s="131" t="s">
        <v>141</v>
      </c>
      <c r="G171" s="124" t="s">
        <v>303</v>
      </c>
      <c r="H171" s="139" t="s">
        <v>1394</v>
      </c>
      <c r="I171" s="134" t="s">
        <v>1376</v>
      </c>
      <c r="J171" s="138" t="s">
        <v>6</v>
      </c>
      <c r="K171" s="140" t="s">
        <v>3316</v>
      </c>
      <c r="L171" s="132" t="str">
        <f>VLOOKUP(K171,CódigosRetorno!$A$2:$B$2080,2,FALSE)</f>
        <v>La moneda debe ser la misma en todo el documento</v>
      </c>
      <c r="M171" s="131" t="s">
        <v>9</v>
      </c>
      <c r="N171" s="210"/>
    </row>
    <row r="172" spans="1:14" ht="36" x14ac:dyDescent="0.25">
      <c r="A172" s="210"/>
      <c r="B172" s="1010"/>
      <c r="C172" s="1021"/>
      <c r="D172" s="1015"/>
      <c r="E172" s="1015"/>
      <c r="F172" s="1001" t="s">
        <v>295</v>
      </c>
      <c r="G172" s="1014" t="s">
        <v>296</v>
      </c>
      <c r="H172" s="996" t="s">
        <v>3353</v>
      </c>
      <c r="I172" s="132" t="s">
        <v>1396</v>
      </c>
      <c r="J172" s="138" t="s">
        <v>6</v>
      </c>
      <c r="K172" s="140" t="s">
        <v>1397</v>
      </c>
      <c r="L172" s="132" t="str">
        <f>VLOOKUP(K172,CódigosRetorno!$A$2:$B$2080,2,FALSE)</f>
        <v>El dato ingresado en TaxAmount de la linea no cumple con el formato establecido</v>
      </c>
      <c r="M172" s="131" t="s">
        <v>9</v>
      </c>
      <c r="N172" s="210"/>
    </row>
    <row r="173" spans="1:14" ht="48" x14ac:dyDescent="0.25">
      <c r="A173" s="210"/>
      <c r="B173" s="1010"/>
      <c r="C173" s="1021"/>
      <c r="D173" s="1015"/>
      <c r="E173" s="1015"/>
      <c r="F173" s="1010"/>
      <c r="G173" s="1015"/>
      <c r="H173" s="1011"/>
      <c r="I173" s="132" t="s">
        <v>3354</v>
      </c>
      <c r="J173" s="138" t="s">
        <v>6</v>
      </c>
      <c r="K173" s="140" t="s">
        <v>1399</v>
      </c>
      <c r="L173" s="132" t="str">
        <f>VLOOKUP(K173,CódigosRetorno!$A$2:$B$2080,2,FALSE)</f>
        <v>El monto de afectacion de IGV por linea debe ser igual a 0.00 para Exoneradas, Inafectas, Exportación, Gratuitas de exoneradas o Gratuitas de inafectas.</v>
      </c>
      <c r="M173" s="141" t="s">
        <v>9</v>
      </c>
      <c r="N173" s="210"/>
    </row>
    <row r="174" spans="1:14" ht="60" x14ac:dyDescent="0.25">
      <c r="A174" s="210"/>
      <c r="B174" s="1010"/>
      <c r="C174" s="1021"/>
      <c r="D174" s="1015"/>
      <c r="E174" s="1015"/>
      <c r="F174" s="1010"/>
      <c r="G174" s="1015"/>
      <c r="H174" s="1011"/>
      <c r="I174" s="132" t="s">
        <v>3355</v>
      </c>
      <c r="J174" s="138" t="s">
        <v>6</v>
      </c>
      <c r="K174" s="140" t="s">
        <v>1401</v>
      </c>
      <c r="L174" s="132" t="str">
        <f>VLOOKUP(K174,CódigosRetorno!$A$2:$B$2080,2,FALSE)</f>
        <v>El monto de afectación de IGV por linea debe ser diferente a 0.00.</v>
      </c>
      <c r="M174" s="141" t="s">
        <v>9</v>
      </c>
      <c r="N174" s="210"/>
    </row>
    <row r="175" spans="1:14" ht="60" x14ac:dyDescent="0.25">
      <c r="A175" s="210"/>
      <c r="B175" s="1010"/>
      <c r="C175" s="1021"/>
      <c r="D175" s="1015"/>
      <c r="E175" s="1015"/>
      <c r="F175" s="1010"/>
      <c r="G175" s="1015"/>
      <c r="H175" s="1011"/>
      <c r="I175" s="132" t="s">
        <v>3356</v>
      </c>
      <c r="J175" s="138" t="s">
        <v>6</v>
      </c>
      <c r="K175" s="140" t="s">
        <v>1399</v>
      </c>
      <c r="L175" s="132" t="str">
        <f>VLOOKUP(K175,CódigosRetorno!$A$2:$B$2080,2,FALSE)</f>
        <v>El monto de afectacion de IGV por linea debe ser igual a 0.00 para Exoneradas, Inafectas, Exportación, Gratuitas de exoneradas o Gratuitas de inafectas.</v>
      </c>
      <c r="M175" s="141" t="s">
        <v>9</v>
      </c>
      <c r="N175" s="210"/>
    </row>
    <row r="176" spans="1:14" ht="48" x14ac:dyDescent="0.25">
      <c r="A176" s="210"/>
      <c r="B176" s="1010"/>
      <c r="C176" s="1021"/>
      <c r="D176" s="1015"/>
      <c r="E176" s="1015"/>
      <c r="F176" s="1010"/>
      <c r="G176" s="1015"/>
      <c r="H176" s="1011"/>
      <c r="I176" s="132" t="s">
        <v>3357</v>
      </c>
      <c r="J176" s="138" t="s">
        <v>6</v>
      </c>
      <c r="K176" s="140" t="s">
        <v>1401</v>
      </c>
      <c r="L176" s="132" t="str">
        <f>VLOOKUP(K176,CódigosRetorno!$A$2:$B$2080,2,FALSE)</f>
        <v>El monto de afectación de IGV por linea debe ser diferente a 0.00.</v>
      </c>
      <c r="M176" s="141" t="s">
        <v>9</v>
      </c>
      <c r="N176" s="210"/>
    </row>
    <row r="177" spans="1:14" ht="48" x14ac:dyDescent="0.25">
      <c r="A177" s="210"/>
      <c r="B177" s="1010"/>
      <c r="C177" s="1021"/>
      <c r="D177" s="1015"/>
      <c r="E177" s="1015"/>
      <c r="F177" s="1010"/>
      <c r="G177" s="1018"/>
      <c r="H177" s="997"/>
      <c r="I177" s="132" t="s">
        <v>3358</v>
      </c>
      <c r="J177" s="138" t="s">
        <v>6</v>
      </c>
      <c r="K177" s="140" t="s">
        <v>1405</v>
      </c>
      <c r="L177" s="132" t="str">
        <f>VLOOKUP(K177,CódigosRetorno!$A$2:$B$2080,2,FALSE)</f>
        <v>El producto del factor y monto base de la afectación del IGV/IVAP no corresponde al monto de afectacion de linea.</v>
      </c>
      <c r="M177" s="131" t="s">
        <v>9</v>
      </c>
      <c r="N177" s="210"/>
    </row>
    <row r="178" spans="1:14" ht="24" x14ac:dyDescent="0.25">
      <c r="A178" s="210"/>
      <c r="B178" s="1010"/>
      <c r="C178" s="1021"/>
      <c r="D178" s="1015"/>
      <c r="E178" s="1015"/>
      <c r="F178" s="1002"/>
      <c r="G178" s="124" t="s">
        <v>303</v>
      </c>
      <c r="H178" s="139" t="s">
        <v>1353</v>
      </c>
      <c r="I178" s="134" t="s">
        <v>1376</v>
      </c>
      <c r="J178" s="138" t="s">
        <v>6</v>
      </c>
      <c r="K178" s="140" t="s">
        <v>3316</v>
      </c>
      <c r="L178" s="132" t="str">
        <f>VLOOKUP(K178,CódigosRetorno!$A$2:$B$2080,2,FALSE)</f>
        <v>La moneda debe ser la misma en todo el documento</v>
      </c>
      <c r="M178" s="131" t="s">
        <v>1080</v>
      </c>
      <c r="N178" s="210"/>
    </row>
    <row r="179" spans="1:14" ht="24" x14ac:dyDescent="0.25">
      <c r="A179" s="210"/>
      <c r="B179" s="1010"/>
      <c r="C179" s="1021"/>
      <c r="D179" s="1015"/>
      <c r="E179" s="1015"/>
      <c r="F179" s="1001" t="s">
        <v>1406</v>
      </c>
      <c r="G179" s="1014" t="s">
        <v>1407</v>
      </c>
      <c r="H179" s="996" t="s">
        <v>3359</v>
      </c>
      <c r="I179" s="132" t="s">
        <v>63</v>
      </c>
      <c r="J179" s="138" t="s">
        <v>6</v>
      </c>
      <c r="K179" s="140" t="s">
        <v>1410</v>
      </c>
      <c r="L179" s="132" t="str">
        <f>VLOOKUP(K179,CódigosRetorno!$A$2:$B$2080,2,FALSE)</f>
        <v>El XML no contiene el tag de la tasa del tributo de la línea</v>
      </c>
      <c r="M179" s="141" t="s">
        <v>9</v>
      </c>
      <c r="N179" s="210"/>
    </row>
    <row r="180" spans="1:14" ht="36" x14ac:dyDescent="0.25">
      <c r="A180" s="210"/>
      <c r="B180" s="1010"/>
      <c r="C180" s="1021"/>
      <c r="D180" s="1015"/>
      <c r="E180" s="1015"/>
      <c r="F180" s="1010"/>
      <c r="G180" s="1015"/>
      <c r="H180" s="1011"/>
      <c r="I180" s="132" t="s">
        <v>1411</v>
      </c>
      <c r="J180" s="138" t="s">
        <v>6</v>
      </c>
      <c r="K180" s="140" t="s">
        <v>1412</v>
      </c>
      <c r="L180" s="132" t="str">
        <f>VLOOKUP(K180,CódigosRetorno!$A$2:$B$2080,2,FALSE)</f>
        <v>El dato ingresado como factor de afectacion por linea no cumple con el formato establecido.</v>
      </c>
      <c r="M180" s="141" t="s">
        <v>9</v>
      </c>
      <c r="N180" s="210"/>
    </row>
    <row r="181" spans="1:14" ht="60" x14ac:dyDescent="0.25">
      <c r="A181" s="210"/>
      <c r="B181" s="1010"/>
      <c r="C181" s="1021"/>
      <c r="D181" s="1015"/>
      <c r="E181" s="1015"/>
      <c r="F181" s="1010"/>
      <c r="G181" s="1015"/>
      <c r="H181" s="1011"/>
      <c r="I181" s="132" t="s">
        <v>3360</v>
      </c>
      <c r="J181" s="138" t="s">
        <v>6</v>
      </c>
      <c r="K181" s="140" t="s">
        <v>1414</v>
      </c>
      <c r="L181" s="132" t="str">
        <f>VLOOKUP(K181,CódigosRetorno!$A$2:$B$2080,2,FALSE)</f>
        <v>El factor de afectación de IGV por linea debe ser diferente a 0.00.</v>
      </c>
      <c r="M181" s="141" t="s">
        <v>9</v>
      </c>
      <c r="N181" s="210"/>
    </row>
    <row r="182" spans="1:14" ht="36" x14ac:dyDescent="0.25">
      <c r="A182" s="210"/>
      <c r="B182" s="1010"/>
      <c r="C182" s="1021"/>
      <c r="D182" s="1015"/>
      <c r="E182" s="1015"/>
      <c r="F182" s="1002"/>
      <c r="G182" s="1018"/>
      <c r="H182" s="997"/>
      <c r="I182" s="132" t="s">
        <v>3361</v>
      </c>
      <c r="J182" s="138" t="s">
        <v>6</v>
      </c>
      <c r="K182" s="140" t="s">
        <v>1414</v>
      </c>
      <c r="L182" s="132" t="str">
        <f>VLOOKUP(K182,CódigosRetorno!$A$2:$B$2080,2,FALSE)</f>
        <v>El factor de afectación de IGV por linea debe ser diferente a 0.00.</v>
      </c>
      <c r="M182" s="141" t="s">
        <v>9</v>
      </c>
      <c r="N182" s="210"/>
    </row>
    <row r="183" spans="1:14" ht="48" x14ac:dyDescent="0.25">
      <c r="A183" s="210"/>
      <c r="B183" s="1010"/>
      <c r="C183" s="1021"/>
      <c r="D183" s="1015"/>
      <c r="E183" s="1015"/>
      <c r="F183" s="1001" t="s">
        <v>325</v>
      </c>
      <c r="G183" s="1014" t="s">
        <v>3362</v>
      </c>
      <c r="H183" s="996" t="s">
        <v>3363</v>
      </c>
      <c r="I183" s="132" t="s">
        <v>3364</v>
      </c>
      <c r="J183" s="138" t="s">
        <v>6</v>
      </c>
      <c r="K183" s="140" t="s">
        <v>1419</v>
      </c>
      <c r="L183" s="132" t="str">
        <f>VLOOKUP(K183,CódigosRetorno!$A$2:$B$2080,2,FALSE)</f>
        <v>El XML no contiene el tag cbc:TaxExemptionReasonCode de Afectacion al IGV</v>
      </c>
      <c r="M183" s="141" t="s">
        <v>9</v>
      </c>
      <c r="N183" s="210"/>
    </row>
    <row r="184" spans="1:14" ht="24" x14ac:dyDescent="0.25">
      <c r="A184" s="210"/>
      <c r="B184" s="1010"/>
      <c r="C184" s="1021"/>
      <c r="D184" s="1015"/>
      <c r="E184" s="1015"/>
      <c r="F184" s="1010"/>
      <c r="G184" s="1015"/>
      <c r="H184" s="1011"/>
      <c r="I184" s="132" t="s">
        <v>3365</v>
      </c>
      <c r="J184" s="138" t="s">
        <v>6</v>
      </c>
      <c r="K184" s="140" t="s">
        <v>1421</v>
      </c>
      <c r="L184" s="132" t="str">
        <f>VLOOKUP(K184,CódigosRetorno!$A$2:$B$2080,2,FALSE)</f>
        <v>Afectación de IGV no corresponde al código de tributo de la linea.</v>
      </c>
      <c r="M184" s="131" t="s">
        <v>9</v>
      </c>
      <c r="N184" s="210"/>
    </row>
    <row r="185" spans="1:14" ht="60" x14ac:dyDescent="0.25">
      <c r="A185" s="210"/>
      <c r="B185" s="1010"/>
      <c r="C185" s="1021"/>
      <c r="D185" s="1015"/>
      <c r="E185" s="1015"/>
      <c r="F185" s="1010"/>
      <c r="G185" s="1018"/>
      <c r="H185" s="997"/>
      <c r="I185" s="132" t="s">
        <v>3366</v>
      </c>
      <c r="J185" s="138" t="s">
        <v>6</v>
      </c>
      <c r="K185" s="140" t="s">
        <v>1423</v>
      </c>
      <c r="L185" s="132" t="str">
        <f>VLOOKUP(K185,CódigosRetorno!$A$2:$B$2080,2,FALSE)</f>
        <v>El tipo de afectacion del IGV es incorrecto</v>
      </c>
      <c r="M185" s="131" t="s">
        <v>1424</v>
      </c>
      <c r="N185" s="210"/>
    </row>
    <row r="186" spans="1:14" ht="24" x14ac:dyDescent="0.25">
      <c r="A186" s="210"/>
      <c r="B186" s="1010"/>
      <c r="C186" s="1021"/>
      <c r="D186" s="1015"/>
      <c r="E186" s="1015"/>
      <c r="F186" s="1010"/>
      <c r="G186" s="141" t="s">
        <v>1045</v>
      </c>
      <c r="H186" s="139" t="s">
        <v>1065</v>
      </c>
      <c r="I186" s="132" t="s">
        <v>1047</v>
      </c>
      <c r="J186" s="138" t="s">
        <v>203</v>
      </c>
      <c r="K186" s="140" t="s">
        <v>1066</v>
      </c>
      <c r="L186" s="132" t="str">
        <f>VLOOKUP(K186,CódigosRetorno!$A$2:$B$2080,2,FALSE)</f>
        <v>El dato ingresado como atributo @listAgencyName es incorrecto.</v>
      </c>
      <c r="M186" s="141" t="s">
        <v>9</v>
      </c>
      <c r="N186" s="210"/>
    </row>
    <row r="187" spans="1:14" ht="24" x14ac:dyDescent="0.25">
      <c r="A187" s="210"/>
      <c r="B187" s="1010"/>
      <c r="C187" s="1021"/>
      <c r="D187" s="1015"/>
      <c r="E187" s="1015"/>
      <c r="F187" s="1010"/>
      <c r="G187" s="141" t="s">
        <v>1429</v>
      </c>
      <c r="H187" s="139" t="s">
        <v>1068</v>
      </c>
      <c r="I187" s="132" t="s">
        <v>1430</v>
      </c>
      <c r="J187" s="124" t="s">
        <v>203</v>
      </c>
      <c r="K187" s="138" t="s">
        <v>1070</v>
      </c>
      <c r="L187" s="132" t="str">
        <f>VLOOKUP(K187,CódigosRetorno!$A$2:$B$2080,2,FALSE)</f>
        <v>El dato ingresado como atributo @listName es incorrecto.</v>
      </c>
      <c r="M187" s="141" t="s">
        <v>9</v>
      </c>
      <c r="N187" s="210"/>
    </row>
    <row r="188" spans="1:14" ht="48" x14ac:dyDescent="0.25">
      <c r="A188" s="210"/>
      <c r="B188" s="1010"/>
      <c r="C188" s="1021"/>
      <c r="D188" s="1015"/>
      <c r="E188" s="1015"/>
      <c r="F188" s="1002"/>
      <c r="G188" s="131" t="s">
        <v>1431</v>
      </c>
      <c r="H188" s="139" t="s">
        <v>1072</v>
      </c>
      <c r="I188" s="132" t="s">
        <v>1432</v>
      </c>
      <c r="J188" s="138" t="s">
        <v>203</v>
      </c>
      <c r="K188" s="140" t="s">
        <v>1074</v>
      </c>
      <c r="L188" s="132" t="str">
        <f>VLOOKUP(K188,CódigosRetorno!$A$2:$B$2080,2,FALSE)</f>
        <v>El dato ingresado como atributo @listURI es incorrecto.</v>
      </c>
      <c r="M188" s="141" t="s">
        <v>9</v>
      </c>
      <c r="N188" s="210"/>
    </row>
    <row r="189" spans="1:14" ht="24" x14ac:dyDescent="0.25">
      <c r="A189" s="210"/>
      <c r="B189" s="1010"/>
      <c r="C189" s="1021"/>
      <c r="D189" s="1015"/>
      <c r="E189" s="1015"/>
      <c r="F189" s="1001" t="s">
        <v>655</v>
      </c>
      <c r="G189" s="1014" t="s">
        <v>3367</v>
      </c>
      <c r="H189" s="996" t="s">
        <v>3368</v>
      </c>
      <c r="I189" s="132" t="s">
        <v>599</v>
      </c>
      <c r="J189" s="138" t="s">
        <v>6</v>
      </c>
      <c r="K189" s="140" t="s">
        <v>1434</v>
      </c>
      <c r="L189" s="132" t="str">
        <f>VLOOKUP(K189,CódigosRetorno!$A$2:$B$2080,2,FALSE)</f>
        <v>El XML no contiene el tag cac:TaxCategory/cac:TaxScheme/cbc:ID del Item</v>
      </c>
      <c r="M189" s="141" t="s">
        <v>9</v>
      </c>
      <c r="N189" s="210"/>
    </row>
    <row r="190" spans="1:14" ht="24" x14ac:dyDescent="0.25">
      <c r="A190" s="210"/>
      <c r="B190" s="1010"/>
      <c r="C190" s="1021"/>
      <c r="D190" s="1015"/>
      <c r="E190" s="1015"/>
      <c r="F190" s="1010"/>
      <c r="G190" s="1015"/>
      <c r="H190" s="1011"/>
      <c r="I190" s="132" t="s">
        <v>463</v>
      </c>
      <c r="J190" s="138" t="s">
        <v>6</v>
      </c>
      <c r="K190" s="140" t="s">
        <v>1435</v>
      </c>
      <c r="L190" s="132" t="str">
        <f>VLOOKUP(K190,CódigosRetorno!$A$2:$B$2080,2,FALSE)</f>
        <v>El codigo del tributo es invalido</v>
      </c>
      <c r="M190" s="131" t="s">
        <v>1436</v>
      </c>
      <c r="N190" s="210"/>
    </row>
    <row r="191" spans="1:14" ht="36" x14ac:dyDescent="0.25">
      <c r="A191" s="210"/>
      <c r="B191" s="1010"/>
      <c r="C191" s="1021"/>
      <c r="D191" s="1015"/>
      <c r="E191" s="1015"/>
      <c r="F191" s="1010"/>
      <c r="G191" s="1015"/>
      <c r="H191" s="1011"/>
      <c r="I191" s="329" t="s">
        <v>1437</v>
      </c>
      <c r="J191" s="138" t="s">
        <v>6</v>
      </c>
      <c r="K191" s="140" t="s">
        <v>1438</v>
      </c>
      <c r="L191" s="132" t="str">
        <f>VLOOKUP(K191,CódigosRetorno!$A$2:$B$2080,2,FALSE)</f>
        <v>El código de tributo no debe repetirse a nivel de item</v>
      </c>
      <c r="M191" s="141" t="s">
        <v>9</v>
      </c>
      <c r="N191" s="210"/>
    </row>
    <row r="192" spans="1:14" ht="48" x14ac:dyDescent="0.25">
      <c r="A192" s="210"/>
      <c r="B192" s="1010"/>
      <c r="C192" s="1021"/>
      <c r="D192" s="1015"/>
      <c r="E192" s="1015"/>
      <c r="F192" s="1010"/>
      <c r="G192" s="1015"/>
      <c r="H192" s="1011"/>
      <c r="I192" s="139" t="s">
        <v>3369</v>
      </c>
      <c r="J192" s="138" t="s">
        <v>6</v>
      </c>
      <c r="K192" s="140" t="s">
        <v>1440</v>
      </c>
      <c r="L192" s="132" t="str">
        <f>VLOOKUP(K192,CódigosRetorno!$A$2:$B$2080,2,FALSE)</f>
        <v>El XML debe contener al menos un tributo por linea de afectacion por IGV</v>
      </c>
      <c r="M192" s="141" t="s">
        <v>9</v>
      </c>
      <c r="N192" s="210"/>
    </row>
    <row r="193" spans="1:14" ht="96" x14ac:dyDescent="0.25">
      <c r="A193" s="210"/>
      <c r="B193" s="1010"/>
      <c r="C193" s="1021"/>
      <c r="D193" s="1015"/>
      <c r="E193" s="1015"/>
      <c r="F193" s="1010"/>
      <c r="G193" s="1018"/>
      <c r="H193" s="997"/>
      <c r="I193" s="134" t="s">
        <v>3370</v>
      </c>
      <c r="J193" s="138" t="s">
        <v>6</v>
      </c>
      <c r="K193" s="140" t="s">
        <v>1442</v>
      </c>
      <c r="L193" s="132" t="str">
        <f>VLOOKUP(K193,CódigosRetorno!$A$2:$B$2080,2,FALSE)</f>
        <v>La combinación de tributos no es permitida</v>
      </c>
      <c r="M193" s="141" t="s">
        <v>9</v>
      </c>
      <c r="N193" s="210"/>
    </row>
    <row r="194" spans="1:14" ht="24" x14ac:dyDescent="0.25">
      <c r="A194" s="210"/>
      <c r="B194" s="1010"/>
      <c r="C194" s="1021"/>
      <c r="D194" s="1015"/>
      <c r="E194" s="1015"/>
      <c r="F194" s="1010"/>
      <c r="G194" s="131" t="s">
        <v>1443</v>
      </c>
      <c r="H194" s="134" t="s">
        <v>1113</v>
      </c>
      <c r="I194" s="132" t="s">
        <v>1444</v>
      </c>
      <c r="J194" s="124" t="s">
        <v>203</v>
      </c>
      <c r="K194" s="138" t="s">
        <v>1115</v>
      </c>
      <c r="L194" s="132" t="str">
        <f>VLOOKUP(K194,CódigosRetorno!$A$2:$B$2080,2,FALSE)</f>
        <v>El dato ingresado como atributo @schemeName es incorrecto.</v>
      </c>
      <c r="M194" s="141" t="s">
        <v>9</v>
      </c>
      <c r="N194" s="210"/>
    </row>
    <row r="195" spans="1:14" ht="24" x14ac:dyDescent="0.25">
      <c r="A195" s="210"/>
      <c r="B195" s="1010"/>
      <c r="C195" s="1021"/>
      <c r="D195" s="1015"/>
      <c r="E195" s="1015"/>
      <c r="F195" s="1010"/>
      <c r="G195" s="131" t="s">
        <v>1045</v>
      </c>
      <c r="H195" s="134" t="s">
        <v>1046</v>
      </c>
      <c r="I195" s="132" t="s">
        <v>1047</v>
      </c>
      <c r="J195" s="124" t="s">
        <v>203</v>
      </c>
      <c r="K195" s="138" t="s">
        <v>1048</v>
      </c>
      <c r="L195" s="132" t="str">
        <f>VLOOKUP(K195,CódigosRetorno!$A$2:$B$2080,2,FALSE)</f>
        <v>El dato ingresado como atributo @schemeAgencyName es incorrecto.</v>
      </c>
      <c r="M195" s="141" t="s">
        <v>9</v>
      </c>
      <c r="N195" s="210"/>
    </row>
    <row r="196" spans="1:14" ht="48" x14ac:dyDescent="0.25">
      <c r="A196" s="210"/>
      <c r="B196" s="1010"/>
      <c r="C196" s="1021"/>
      <c r="D196" s="1015"/>
      <c r="E196" s="1015"/>
      <c r="F196" s="1002"/>
      <c r="G196" s="141" t="s">
        <v>1445</v>
      </c>
      <c r="H196" s="139" t="s">
        <v>1117</v>
      </c>
      <c r="I196" s="132" t="s">
        <v>1446</v>
      </c>
      <c r="J196" s="138" t="s">
        <v>203</v>
      </c>
      <c r="K196" s="140" t="s">
        <v>1119</v>
      </c>
      <c r="L196" s="132" t="str">
        <f>VLOOKUP(K196,CódigosRetorno!$A$2:$B$2080,2,FALSE)</f>
        <v>El dato ingresado como atributo @schemeURI es incorrecto.</v>
      </c>
      <c r="M196" s="141" t="s">
        <v>9</v>
      </c>
      <c r="N196" s="210"/>
    </row>
    <row r="197" spans="1:14" ht="24" x14ac:dyDescent="0.25">
      <c r="A197" s="210"/>
      <c r="B197" s="1010"/>
      <c r="C197" s="1021"/>
      <c r="D197" s="1015"/>
      <c r="E197" s="1015"/>
      <c r="F197" s="1001" t="s">
        <v>1447</v>
      </c>
      <c r="G197" s="1014" t="s">
        <v>3367</v>
      </c>
      <c r="H197" s="996" t="s">
        <v>3371</v>
      </c>
      <c r="I197" s="132" t="s">
        <v>599</v>
      </c>
      <c r="J197" s="138" t="s">
        <v>6</v>
      </c>
      <c r="K197" s="140" t="s">
        <v>1449</v>
      </c>
      <c r="L197" s="132" t="str">
        <f>VLOOKUP(K197,CódigosRetorno!$A$2:$B$2080,2,FALSE)</f>
        <v>El XML no contiene el tag o no existe información del nombre de tributo de la línea</v>
      </c>
      <c r="M197" s="141" t="s">
        <v>9</v>
      </c>
      <c r="N197" s="210"/>
    </row>
    <row r="198" spans="1:14" ht="36" x14ac:dyDescent="0.25">
      <c r="A198" s="210"/>
      <c r="B198" s="1010"/>
      <c r="C198" s="1021"/>
      <c r="D198" s="1015"/>
      <c r="E198" s="1015"/>
      <c r="F198" s="1002"/>
      <c r="G198" s="1018"/>
      <c r="H198" s="997"/>
      <c r="I198" s="134" t="s">
        <v>1450</v>
      </c>
      <c r="J198" s="138" t="s">
        <v>6</v>
      </c>
      <c r="K198" s="140" t="s">
        <v>1003</v>
      </c>
      <c r="L198" s="132" t="str">
        <f>VLOOKUP(K198,CódigosRetorno!$A$2:$B$2080,2,FALSE)</f>
        <v>Nombre de tributo no corresponde al código de tributo de la linea.</v>
      </c>
      <c r="M198" s="131" t="s">
        <v>1436</v>
      </c>
      <c r="N198" s="210"/>
    </row>
    <row r="199" spans="1:14" ht="60" x14ac:dyDescent="0.25">
      <c r="A199" s="210"/>
      <c r="B199" s="1002"/>
      <c r="C199" s="1013"/>
      <c r="D199" s="1018"/>
      <c r="E199" s="1018"/>
      <c r="F199" s="125" t="s">
        <v>141</v>
      </c>
      <c r="G199" s="129" t="s">
        <v>3367</v>
      </c>
      <c r="H199" s="133" t="s">
        <v>3372</v>
      </c>
      <c r="I199" s="134" t="s">
        <v>1452</v>
      </c>
      <c r="J199" s="138" t="s">
        <v>6</v>
      </c>
      <c r="K199" s="138" t="s">
        <v>1453</v>
      </c>
      <c r="L199" s="132" t="str">
        <f>VLOOKUP(K199,CódigosRetorno!$A$2:$B$2080,2,FALSE)</f>
        <v>El Name o TaxTypeCode debe corresponder al codigo de tributo del item</v>
      </c>
      <c r="M199" s="131" t="s">
        <v>1436</v>
      </c>
      <c r="N199" s="210"/>
    </row>
    <row r="200" spans="1:14" ht="36" x14ac:dyDescent="0.25">
      <c r="A200" s="210"/>
      <c r="B200" s="1001">
        <f>B169+1</f>
        <v>32</v>
      </c>
      <c r="C200" s="1012" t="s">
        <v>3373</v>
      </c>
      <c r="D200" s="1014" t="s">
        <v>324</v>
      </c>
      <c r="E200" s="1014" t="s">
        <v>140</v>
      </c>
      <c r="F200" s="1001" t="s">
        <v>295</v>
      </c>
      <c r="G200" s="1014" t="s">
        <v>296</v>
      </c>
      <c r="H200" s="996" t="s">
        <v>3351</v>
      </c>
      <c r="I200" s="132" t="s">
        <v>1382</v>
      </c>
      <c r="J200" s="124" t="s">
        <v>6</v>
      </c>
      <c r="K200" s="140" t="s">
        <v>1390</v>
      </c>
      <c r="L200" s="132" t="str">
        <f>VLOOKUP(K200,CódigosRetorno!$A$2:$B$2080,2,FALSE)</f>
        <v>El dato ingresado en TaxableAmount de la linea no cumple con el formato establecido</v>
      </c>
      <c r="M200" s="131"/>
      <c r="N200" s="210"/>
    </row>
    <row r="201" spans="1:14" ht="24" x14ac:dyDescent="0.25">
      <c r="A201" s="210"/>
      <c r="B201" s="1010"/>
      <c r="C201" s="1021"/>
      <c r="D201" s="1015"/>
      <c r="E201" s="1015"/>
      <c r="F201" s="1010"/>
      <c r="G201" s="1015"/>
      <c r="H201" s="1011"/>
      <c r="I201" s="132" t="s">
        <v>3352</v>
      </c>
      <c r="J201" s="138" t="s">
        <v>203</v>
      </c>
      <c r="K201" s="138" t="s">
        <v>2473</v>
      </c>
      <c r="L201" s="132" t="str">
        <f>VLOOKUP(K201,CódigosRetorno!$A$2:$B$2080,2,FALSE)</f>
        <v>La base imponible a nivel de línea difiere de la información consignada en el comprobante</v>
      </c>
      <c r="M201" s="195" t="s">
        <v>9</v>
      </c>
      <c r="N201" s="210"/>
    </row>
    <row r="202" spans="1:14" ht="24" x14ac:dyDescent="0.25">
      <c r="A202" s="210"/>
      <c r="B202" s="1010"/>
      <c r="C202" s="1021"/>
      <c r="D202" s="1015"/>
      <c r="E202" s="1015"/>
      <c r="F202" s="131" t="s">
        <v>141</v>
      </c>
      <c r="G202" s="124" t="s">
        <v>303</v>
      </c>
      <c r="H202" s="139" t="s">
        <v>1353</v>
      </c>
      <c r="I202" s="134" t="s">
        <v>1376</v>
      </c>
      <c r="J202" s="138" t="s">
        <v>6</v>
      </c>
      <c r="K202" s="140" t="s">
        <v>3316</v>
      </c>
      <c r="L202" s="132" t="str">
        <f>VLOOKUP(K202,CódigosRetorno!$A$2:$B$2080,2,FALSE)</f>
        <v>La moneda debe ser la misma en todo el documento</v>
      </c>
      <c r="M202" s="131" t="s">
        <v>1080</v>
      </c>
      <c r="N202" s="210"/>
    </row>
    <row r="203" spans="1:14" ht="36" x14ac:dyDescent="0.25">
      <c r="A203" s="210"/>
      <c r="B203" s="1010"/>
      <c r="C203" s="1021"/>
      <c r="D203" s="1015"/>
      <c r="E203" s="1015"/>
      <c r="F203" s="1001" t="s">
        <v>295</v>
      </c>
      <c r="G203" s="1014" t="s">
        <v>296</v>
      </c>
      <c r="H203" s="996" t="s">
        <v>3374</v>
      </c>
      <c r="I203" s="132" t="s">
        <v>1396</v>
      </c>
      <c r="J203" s="138" t="s">
        <v>6</v>
      </c>
      <c r="K203" s="140" t="s">
        <v>1397</v>
      </c>
      <c r="L203" s="132" t="str">
        <f>VLOOKUP(K203,CódigosRetorno!$A$2:$B$2080,2,FALSE)</f>
        <v>El dato ingresado en TaxAmount de la linea no cumple con el formato establecido</v>
      </c>
      <c r="M203" s="141" t="s">
        <v>9</v>
      </c>
      <c r="N203" s="210"/>
    </row>
    <row r="204" spans="1:14" ht="36" x14ac:dyDescent="0.25">
      <c r="A204" s="210"/>
      <c r="B204" s="1010"/>
      <c r="C204" s="1021"/>
      <c r="D204" s="1015"/>
      <c r="E204" s="1015"/>
      <c r="F204" s="1002"/>
      <c r="G204" s="1018"/>
      <c r="H204" s="997"/>
      <c r="I204" s="132" t="s">
        <v>3375</v>
      </c>
      <c r="J204" s="138" t="s">
        <v>6</v>
      </c>
      <c r="K204" s="140" t="s">
        <v>3376</v>
      </c>
      <c r="L204" s="132" t="str">
        <f>VLOOKUP(K204,CódigosRetorno!$A$2:$B$2080,2,FALSE)</f>
        <v>El producto de la tasa por el monto base de la afectación de la retención de renta no corresponde al monto de afectacion de linea</v>
      </c>
      <c r="M204" s="131" t="s">
        <v>9</v>
      </c>
      <c r="N204" s="210"/>
    </row>
    <row r="205" spans="1:14" ht="24" x14ac:dyDescent="0.25">
      <c r="A205" s="210"/>
      <c r="B205" s="1010"/>
      <c r="C205" s="1021"/>
      <c r="D205" s="1015"/>
      <c r="E205" s="1015"/>
      <c r="F205" s="131" t="s">
        <v>141</v>
      </c>
      <c r="G205" s="124" t="s">
        <v>303</v>
      </c>
      <c r="H205" s="139" t="s">
        <v>1353</v>
      </c>
      <c r="I205" s="134" t="s">
        <v>1376</v>
      </c>
      <c r="J205" s="138" t="s">
        <v>6</v>
      </c>
      <c r="K205" s="140" t="s">
        <v>3316</v>
      </c>
      <c r="L205" s="132" t="str">
        <f>VLOOKUP(K205,CódigosRetorno!$A$2:$B$2080,2,FALSE)</f>
        <v>La moneda debe ser la misma en todo el documento</v>
      </c>
      <c r="M205" s="131" t="s">
        <v>1080</v>
      </c>
      <c r="N205" s="210"/>
    </row>
    <row r="206" spans="1:14" ht="24" x14ac:dyDescent="0.25">
      <c r="A206" s="210"/>
      <c r="B206" s="1010"/>
      <c r="C206" s="1021"/>
      <c r="D206" s="1015"/>
      <c r="E206" s="1015"/>
      <c r="F206" s="1001" t="s">
        <v>1406</v>
      </c>
      <c r="G206" s="1014" t="s">
        <v>1407</v>
      </c>
      <c r="H206" s="996" t="s">
        <v>3377</v>
      </c>
      <c r="I206" s="132" t="s">
        <v>63</v>
      </c>
      <c r="J206" s="138" t="s">
        <v>6</v>
      </c>
      <c r="K206" s="140" t="s">
        <v>1410</v>
      </c>
      <c r="L206" s="132" t="str">
        <f>VLOOKUP(K206,CódigosRetorno!$A$2:$B$2080,2,FALSE)</f>
        <v>El XML no contiene el tag de la tasa del tributo de la línea</v>
      </c>
      <c r="M206" s="141" t="s">
        <v>9</v>
      </c>
      <c r="N206" s="210"/>
    </row>
    <row r="207" spans="1:14" ht="60" x14ac:dyDescent="0.25">
      <c r="A207" s="210"/>
      <c r="B207" s="1010"/>
      <c r="C207" s="1021"/>
      <c r="D207" s="1015"/>
      <c r="E207" s="1015"/>
      <c r="F207" s="1010"/>
      <c r="G207" s="1015"/>
      <c r="H207" s="1011"/>
      <c r="I207" s="132" t="s">
        <v>3378</v>
      </c>
      <c r="J207" s="138" t="s">
        <v>203</v>
      </c>
      <c r="K207" s="140" t="s">
        <v>1494</v>
      </c>
      <c r="L207" s="132" t="str">
        <f>VLOOKUP(K207,CódigosRetorno!$A$2:$B$2080,2,FALSE)</f>
        <v>La tasa del tributo de la línea no corresponde al valor esperado</v>
      </c>
      <c r="M207" s="141" t="s">
        <v>9</v>
      </c>
      <c r="N207" s="210"/>
    </row>
    <row r="208" spans="1:14" ht="36" x14ac:dyDescent="0.25">
      <c r="A208" s="210"/>
      <c r="B208" s="1010"/>
      <c r="C208" s="1021"/>
      <c r="D208" s="1015"/>
      <c r="E208" s="1015"/>
      <c r="F208" s="1002"/>
      <c r="G208" s="1018"/>
      <c r="H208" s="997"/>
      <c r="I208" s="132" t="s">
        <v>1411</v>
      </c>
      <c r="J208" s="138" t="s">
        <v>6</v>
      </c>
      <c r="K208" s="140" t="s">
        <v>1412</v>
      </c>
      <c r="L208" s="132" t="str">
        <f>VLOOKUP(K208,CódigosRetorno!$A$2:$B$2080,2,FALSE)</f>
        <v>El dato ingresado como factor de afectacion por linea no cumple con el formato establecido.</v>
      </c>
      <c r="M208" s="141" t="s">
        <v>9</v>
      </c>
      <c r="N208" s="210"/>
    </row>
    <row r="209" spans="1:14" ht="24" x14ac:dyDescent="0.25">
      <c r="A209" s="210"/>
      <c r="B209" s="1010"/>
      <c r="C209" s="1021"/>
      <c r="D209" s="1015"/>
      <c r="E209" s="1015"/>
      <c r="F209" s="1001" t="s">
        <v>655</v>
      </c>
      <c r="G209" s="1014" t="s">
        <v>3367</v>
      </c>
      <c r="H209" s="996" t="s">
        <v>3379</v>
      </c>
      <c r="I209" s="132" t="s">
        <v>599</v>
      </c>
      <c r="J209" s="138" t="s">
        <v>6</v>
      </c>
      <c r="K209" s="140" t="s">
        <v>1434</v>
      </c>
      <c r="L209" s="132" t="str">
        <f>VLOOKUP(K209,CódigosRetorno!$A$2:$B$2080,2,FALSE)</f>
        <v>El XML no contiene el tag cac:TaxCategory/cac:TaxScheme/cbc:ID del Item</v>
      </c>
      <c r="M209" s="141" t="s">
        <v>9</v>
      </c>
      <c r="N209" s="210"/>
    </row>
    <row r="210" spans="1:14" ht="24" x14ac:dyDescent="0.25">
      <c r="A210" s="210"/>
      <c r="B210" s="1010"/>
      <c r="C210" s="1021"/>
      <c r="D210" s="1015"/>
      <c r="E210" s="1015"/>
      <c r="F210" s="1010"/>
      <c r="G210" s="1015"/>
      <c r="H210" s="1011"/>
      <c r="I210" s="132" t="s">
        <v>463</v>
      </c>
      <c r="J210" s="138" t="s">
        <v>6</v>
      </c>
      <c r="K210" s="140" t="s">
        <v>1435</v>
      </c>
      <c r="L210" s="132" t="str">
        <f>VLOOKUP(K210,CódigosRetorno!$A$2:$B$2080,2,FALSE)</f>
        <v>El codigo del tributo es invalido</v>
      </c>
      <c r="M210" s="131" t="s">
        <v>1436</v>
      </c>
      <c r="N210" s="210"/>
    </row>
    <row r="211" spans="1:14" ht="36" x14ac:dyDescent="0.25">
      <c r="A211" s="210"/>
      <c r="B211" s="1010"/>
      <c r="C211" s="1021"/>
      <c r="D211" s="1015"/>
      <c r="E211" s="1015"/>
      <c r="F211" s="1010"/>
      <c r="G211" s="1018"/>
      <c r="H211" s="997"/>
      <c r="I211" s="329" t="s">
        <v>1437</v>
      </c>
      <c r="J211" s="138" t="s">
        <v>6</v>
      </c>
      <c r="K211" s="140" t="s">
        <v>1438</v>
      </c>
      <c r="L211" s="132" t="str">
        <f>VLOOKUP(K211,CódigosRetorno!$A$2:$B$2080,2,FALSE)</f>
        <v>El código de tributo no debe repetirse a nivel de item</v>
      </c>
      <c r="M211" s="141" t="s">
        <v>9</v>
      </c>
      <c r="N211" s="210"/>
    </row>
    <row r="212" spans="1:14" ht="24" x14ac:dyDescent="0.25">
      <c r="A212" s="210"/>
      <c r="B212" s="1010"/>
      <c r="C212" s="1021"/>
      <c r="D212" s="1015"/>
      <c r="E212" s="1015"/>
      <c r="F212" s="1010"/>
      <c r="G212" s="131" t="s">
        <v>1443</v>
      </c>
      <c r="H212" s="134" t="s">
        <v>1113</v>
      </c>
      <c r="I212" s="132" t="s">
        <v>1444</v>
      </c>
      <c r="J212" s="124" t="s">
        <v>203</v>
      </c>
      <c r="K212" s="138" t="s">
        <v>1115</v>
      </c>
      <c r="L212" s="132" t="str">
        <f>VLOOKUP(K212,CódigosRetorno!$A$2:$B$2080,2,FALSE)</f>
        <v>El dato ingresado como atributo @schemeName es incorrecto.</v>
      </c>
      <c r="M212" s="141" t="s">
        <v>9</v>
      </c>
      <c r="N212" s="210"/>
    </row>
    <row r="213" spans="1:14" ht="24" x14ac:dyDescent="0.25">
      <c r="A213" s="210"/>
      <c r="B213" s="1010"/>
      <c r="C213" s="1021"/>
      <c r="D213" s="1015"/>
      <c r="E213" s="1015"/>
      <c r="F213" s="1010"/>
      <c r="G213" s="131" t="s">
        <v>1045</v>
      </c>
      <c r="H213" s="134" t="s">
        <v>1046</v>
      </c>
      <c r="I213" s="132" t="s">
        <v>1047</v>
      </c>
      <c r="J213" s="124" t="s">
        <v>203</v>
      </c>
      <c r="K213" s="138" t="s">
        <v>1048</v>
      </c>
      <c r="L213" s="132" t="str">
        <f>VLOOKUP(K213,CódigosRetorno!$A$2:$B$2080,2,FALSE)</f>
        <v>El dato ingresado como atributo @schemeAgencyName es incorrecto.</v>
      </c>
      <c r="M213" s="141" t="s">
        <v>9</v>
      </c>
      <c r="N213" s="210"/>
    </row>
    <row r="214" spans="1:14" ht="48" x14ac:dyDescent="0.25">
      <c r="A214" s="210"/>
      <c r="B214" s="1010"/>
      <c r="C214" s="1021"/>
      <c r="D214" s="1015"/>
      <c r="E214" s="1015"/>
      <c r="F214" s="1002"/>
      <c r="G214" s="131" t="s">
        <v>1472</v>
      </c>
      <c r="H214" s="139" t="s">
        <v>1117</v>
      </c>
      <c r="I214" s="132" t="s">
        <v>1446</v>
      </c>
      <c r="J214" s="138" t="s">
        <v>203</v>
      </c>
      <c r="K214" s="140" t="s">
        <v>1119</v>
      </c>
      <c r="L214" s="132" t="str">
        <f>VLOOKUP(K214,CódigosRetorno!$A$2:$B$2080,2,FALSE)</f>
        <v>El dato ingresado como atributo @schemeURI es incorrecto.</v>
      </c>
      <c r="M214" s="141" t="s">
        <v>9</v>
      </c>
      <c r="N214" s="210"/>
    </row>
    <row r="215" spans="1:14" ht="24" x14ac:dyDescent="0.25">
      <c r="A215" s="210"/>
      <c r="B215" s="1010"/>
      <c r="C215" s="1021"/>
      <c r="D215" s="1015"/>
      <c r="E215" s="1015"/>
      <c r="F215" s="1001" t="s">
        <v>1447</v>
      </c>
      <c r="G215" s="1014" t="s">
        <v>3367</v>
      </c>
      <c r="H215" s="996" t="s">
        <v>3371</v>
      </c>
      <c r="I215" s="132" t="s">
        <v>599</v>
      </c>
      <c r="J215" s="138" t="s">
        <v>6</v>
      </c>
      <c r="K215" s="140" t="s">
        <v>1449</v>
      </c>
      <c r="L215" s="132" t="str">
        <f>VLOOKUP(K215,CódigosRetorno!$A$2:$B$2080,2,FALSE)</f>
        <v>El XML no contiene el tag o no existe información del nombre de tributo de la línea</v>
      </c>
      <c r="M215" s="141" t="s">
        <v>9</v>
      </c>
      <c r="N215" s="210"/>
    </row>
    <row r="216" spans="1:14" ht="36" x14ac:dyDescent="0.25">
      <c r="A216" s="210"/>
      <c r="B216" s="1010"/>
      <c r="C216" s="1021"/>
      <c r="D216" s="1015"/>
      <c r="E216" s="1015"/>
      <c r="F216" s="1002"/>
      <c r="G216" s="1018"/>
      <c r="H216" s="997"/>
      <c r="I216" s="134" t="s">
        <v>1450</v>
      </c>
      <c r="J216" s="138" t="s">
        <v>6</v>
      </c>
      <c r="K216" s="140" t="s">
        <v>1003</v>
      </c>
      <c r="L216" s="132" t="str">
        <f>VLOOKUP(K216,CódigosRetorno!$A$2:$B$2080,2,FALSE)</f>
        <v>Nombre de tributo no corresponde al código de tributo de la linea.</v>
      </c>
      <c r="M216" s="131" t="s">
        <v>1436</v>
      </c>
      <c r="N216" s="210"/>
    </row>
    <row r="217" spans="1:14" ht="60" x14ac:dyDescent="0.25">
      <c r="A217" s="210"/>
      <c r="B217" s="1002"/>
      <c r="C217" s="1013"/>
      <c r="D217" s="1018"/>
      <c r="E217" s="1018"/>
      <c r="F217" s="131" t="s">
        <v>141</v>
      </c>
      <c r="G217" s="124" t="s">
        <v>3367</v>
      </c>
      <c r="H217" s="134" t="s">
        <v>3372</v>
      </c>
      <c r="I217" s="134" t="s">
        <v>1452</v>
      </c>
      <c r="J217" s="138" t="s">
        <v>6</v>
      </c>
      <c r="K217" s="138" t="s">
        <v>1453</v>
      </c>
      <c r="L217" s="132" t="str">
        <f>VLOOKUP(K217,CódigosRetorno!$A$2:$B$2080,2,FALSE)</f>
        <v>El Name o TaxTypeCode debe corresponder al codigo de tributo del item</v>
      </c>
      <c r="M217" s="131" t="s">
        <v>1436</v>
      </c>
      <c r="N217" s="210"/>
    </row>
    <row r="218" spans="1:14" ht="36" x14ac:dyDescent="0.25">
      <c r="A218" s="210"/>
      <c r="B218" s="1001">
        <f>B200+1</f>
        <v>33</v>
      </c>
      <c r="C218" s="996" t="s">
        <v>3380</v>
      </c>
      <c r="D218" s="1014" t="s">
        <v>324</v>
      </c>
      <c r="E218" s="1014" t="s">
        <v>179</v>
      </c>
      <c r="F218" s="131" t="s">
        <v>295</v>
      </c>
      <c r="G218" s="124" t="s">
        <v>296</v>
      </c>
      <c r="H218" s="134" t="s">
        <v>3351</v>
      </c>
      <c r="I218" s="132" t="s">
        <v>1382</v>
      </c>
      <c r="J218" s="124" t="s">
        <v>6</v>
      </c>
      <c r="K218" s="140" t="s">
        <v>1390</v>
      </c>
      <c r="L218" s="132" t="str">
        <f>VLOOKUP(K218,CódigosRetorno!$A$2:$B$2080,2,FALSE)</f>
        <v>El dato ingresado en TaxableAmount de la linea no cumple con el formato establecido</v>
      </c>
      <c r="M218" s="131"/>
      <c r="N218" s="210"/>
    </row>
    <row r="219" spans="1:14" ht="24" x14ac:dyDescent="0.25">
      <c r="A219" s="210"/>
      <c r="B219" s="1010"/>
      <c r="C219" s="1011"/>
      <c r="D219" s="1015"/>
      <c r="E219" s="1015"/>
      <c r="F219" s="131" t="s">
        <v>141</v>
      </c>
      <c r="G219" s="124" t="s">
        <v>303</v>
      </c>
      <c r="H219" s="139" t="s">
        <v>1353</v>
      </c>
      <c r="I219" s="134" t="s">
        <v>1376</v>
      </c>
      <c r="J219" s="138" t="s">
        <v>6</v>
      </c>
      <c r="K219" s="140" t="s">
        <v>3316</v>
      </c>
      <c r="L219" s="132" t="str">
        <f>VLOOKUP(K219,CódigosRetorno!$A$2:$B$2080,2,FALSE)</f>
        <v>La moneda debe ser la misma en todo el documento</v>
      </c>
      <c r="M219" s="131" t="s">
        <v>1080</v>
      </c>
      <c r="N219" s="210"/>
    </row>
    <row r="220" spans="1:14" ht="36" x14ac:dyDescent="0.25">
      <c r="A220" s="210"/>
      <c r="B220" s="1010"/>
      <c r="C220" s="1011"/>
      <c r="D220" s="1015"/>
      <c r="E220" s="1015"/>
      <c r="F220" s="1001" t="s">
        <v>295</v>
      </c>
      <c r="G220" s="1014" t="s">
        <v>296</v>
      </c>
      <c r="H220" s="996" t="s">
        <v>3381</v>
      </c>
      <c r="I220" s="132" t="s">
        <v>1396</v>
      </c>
      <c r="J220" s="138" t="s">
        <v>6</v>
      </c>
      <c r="K220" s="140" t="s">
        <v>1397</v>
      </c>
      <c r="L220" s="132" t="str">
        <f>VLOOKUP(K220,CódigosRetorno!$A$2:$B$2080,2,FALSE)</f>
        <v>El dato ingresado en TaxAmount de la linea no cumple con el formato establecido</v>
      </c>
      <c r="M220" s="141" t="s">
        <v>9</v>
      </c>
      <c r="N220" s="210"/>
    </row>
    <row r="221" spans="1:14" ht="72" x14ac:dyDescent="0.25">
      <c r="A221" s="210"/>
      <c r="B221" s="1010"/>
      <c r="C221" s="1011"/>
      <c r="D221" s="1015"/>
      <c r="E221" s="1015"/>
      <c r="F221" s="1002"/>
      <c r="G221" s="1018"/>
      <c r="H221" s="997"/>
      <c r="I221" s="132" t="s">
        <v>1458</v>
      </c>
      <c r="J221" s="138" t="s">
        <v>6</v>
      </c>
      <c r="K221" s="140" t="s">
        <v>1459</v>
      </c>
      <c r="L221" s="132" t="str">
        <f>VLOOKUP(K221,CódigosRetorno!$A$2:$B$2080,2,FALSE)</f>
        <v>El producto del factor y monto base de la afectación de otros tributos no corresponde al monto de afectacion de linea.</v>
      </c>
      <c r="M221" s="141" t="s">
        <v>9</v>
      </c>
      <c r="N221" s="210"/>
    </row>
    <row r="222" spans="1:14" ht="24" x14ac:dyDescent="0.25">
      <c r="A222" s="210"/>
      <c r="B222" s="1010"/>
      <c r="C222" s="1011"/>
      <c r="D222" s="1015"/>
      <c r="E222" s="1015"/>
      <c r="F222" s="131" t="s">
        <v>141</v>
      </c>
      <c r="G222" s="124" t="s">
        <v>303</v>
      </c>
      <c r="H222" s="139" t="s">
        <v>1353</v>
      </c>
      <c r="I222" s="134" t="s">
        <v>1376</v>
      </c>
      <c r="J222" s="138" t="s">
        <v>6</v>
      </c>
      <c r="K222" s="140" t="s">
        <v>3316</v>
      </c>
      <c r="L222" s="132" t="str">
        <f>VLOOKUP(K222,CódigosRetorno!$A$2:$B$2080,2,FALSE)</f>
        <v>La moneda debe ser la misma en todo el documento</v>
      </c>
      <c r="M222" s="131" t="s">
        <v>1080</v>
      </c>
      <c r="N222" s="210"/>
    </row>
    <row r="223" spans="1:14" ht="24" x14ac:dyDescent="0.25">
      <c r="A223" s="210"/>
      <c r="B223" s="1010"/>
      <c r="C223" s="1011"/>
      <c r="D223" s="1015"/>
      <c r="E223" s="1015"/>
      <c r="F223" s="1001" t="s">
        <v>1406</v>
      </c>
      <c r="G223" s="1014" t="s">
        <v>1407</v>
      </c>
      <c r="H223" s="996" t="s">
        <v>3377</v>
      </c>
      <c r="I223" s="132" t="s">
        <v>63</v>
      </c>
      <c r="J223" s="138" t="s">
        <v>6</v>
      </c>
      <c r="K223" s="140" t="s">
        <v>1410</v>
      </c>
      <c r="L223" s="132" t="str">
        <f>VLOOKUP(K223,CódigosRetorno!$A$2:$B$2080,2,FALSE)</f>
        <v>El XML no contiene el tag de la tasa del tributo de la línea</v>
      </c>
      <c r="M223" s="141" t="s">
        <v>9</v>
      </c>
      <c r="N223" s="210"/>
    </row>
    <row r="224" spans="1:14" ht="36" x14ac:dyDescent="0.25">
      <c r="A224" s="210"/>
      <c r="B224" s="1010"/>
      <c r="C224" s="1011"/>
      <c r="D224" s="1015"/>
      <c r="E224" s="1015"/>
      <c r="F224" s="1002"/>
      <c r="G224" s="1018"/>
      <c r="H224" s="997"/>
      <c r="I224" s="132" t="s">
        <v>1411</v>
      </c>
      <c r="J224" s="138" t="s">
        <v>6</v>
      </c>
      <c r="K224" s="140" t="s">
        <v>1412</v>
      </c>
      <c r="L224" s="132" t="str">
        <f>VLOOKUP(K224,CódigosRetorno!$A$2:$B$2080,2,FALSE)</f>
        <v>El dato ingresado como factor de afectacion por linea no cumple con el formato establecido.</v>
      </c>
      <c r="M224" s="141" t="s">
        <v>9</v>
      </c>
      <c r="N224" s="210"/>
    </row>
    <row r="225" spans="1:14" ht="24" x14ac:dyDescent="0.25">
      <c r="A225" s="210"/>
      <c r="B225" s="1010"/>
      <c r="C225" s="1011"/>
      <c r="D225" s="1015"/>
      <c r="E225" s="1015"/>
      <c r="F225" s="1001" t="s">
        <v>655</v>
      </c>
      <c r="G225" s="1014" t="s">
        <v>3367</v>
      </c>
      <c r="H225" s="996" t="s">
        <v>3379</v>
      </c>
      <c r="I225" s="132" t="s">
        <v>599</v>
      </c>
      <c r="J225" s="138" t="s">
        <v>6</v>
      </c>
      <c r="K225" s="140" t="s">
        <v>1434</v>
      </c>
      <c r="L225" s="132" t="str">
        <f>VLOOKUP(K225,CódigosRetorno!$A$2:$B$2080,2,FALSE)</f>
        <v>El XML no contiene el tag cac:TaxCategory/cac:TaxScheme/cbc:ID del Item</v>
      </c>
      <c r="M225" s="141" t="s">
        <v>9</v>
      </c>
      <c r="N225" s="210"/>
    </row>
    <row r="226" spans="1:14" ht="24" x14ac:dyDescent="0.25">
      <c r="A226" s="210"/>
      <c r="B226" s="1010"/>
      <c r="C226" s="1011"/>
      <c r="D226" s="1015"/>
      <c r="E226" s="1015"/>
      <c r="F226" s="1010"/>
      <c r="G226" s="1015"/>
      <c r="H226" s="1011"/>
      <c r="I226" s="132" t="s">
        <v>463</v>
      </c>
      <c r="J226" s="138" t="s">
        <v>6</v>
      </c>
      <c r="K226" s="140" t="s">
        <v>1435</v>
      </c>
      <c r="L226" s="132" t="str">
        <f>VLOOKUP(K226,CódigosRetorno!$A$2:$B$2080,2,FALSE)</f>
        <v>El codigo del tributo es invalido</v>
      </c>
      <c r="M226" s="131" t="s">
        <v>1436</v>
      </c>
      <c r="N226" s="210"/>
    </row>
    <row r="227" spans="1:14" ht="36" x14ac:dyDescent="0.25">
      <c r="A227" s="210"/>
      <c r="B227" s="1010"/>
      <c r="C227" s="1011"/>
      <c r="D227" s="1015"/>
      <c r="E227" s="1015"/>
      <c r="F227" s="1010"/>
      <c r="G227" s="1018"/>
      <c r="H227" s="997"/>
      <c r="I227" s="329" t="s">
        <v>1437</v>
      </c>
      <c r="J227" s="138" t="s">
        <v>6</v>
      </c>
      <c r="K227" s="140" t="s">
        <v>1438</v>
      </c>
      <c r="L227" s="132" t="str">
        <f>VLOOKUP(K227,CódigosRetorno!$A$2:$B$2080,2,FALSE)</f>
        <v>El código de tributo no debe repetirse a nivel de item</v>
      </c>
      <c r="M227" s="141" t="s">
        <v>9</v>
      </c>
      <c r="N227" s="210"/>
    </row>
    <row r="228" spans="1:14" ht="24" x14ac:dyDescent="0.25">
      <c r="A228" s="210"/>
      <c r="B228" s="1010"/>
      <c r="C228" s="1011"/>
      <c r="D228" s="1015"/>
      <c r="E228" s="1015"/>
      <c r="F228" s="1010"/>
      <c r="G228" s="131" t="s">
        <v>1443</v>
      </c>
      <c r="H228" s="134" t="s">
        <v>1113</v>
      </c>
      <c r="I228" s="132" t="s">
        <v>1444</v>
      </c>
      <c r="J228" s="124" t="s">
        <v>203</v>
      </c>
      <c r="K228" s="138" t="s">
        <v>1115</v>
      </c>
      <c r="L228" s="132" t="str">
        <f>VLOOKUP(K228,CódigosRetorno!$A$2:$B$2080,2,FALSE)</f>
        <v>El dato ingresado como atributo @schemeName es incorrecto.</v>
      </c>
      <c r="M228" s="141" t="s">
        <v>9</v>
      </c>
      <c r="N228" s="210"/>
    </row>
    <row r="229" spans="1:14" ht="24" x14ac:dyDescent="0.25">
      <c r="A229" s="210"/>
      <c r="B229" s="1010"/>
      <c r="C229" s="1011"/>
      <c r="D229" s="1015"/>
      <c r="E229" s="1015"/>
      <c r="F229" s="1010"/>
      <c r="G229" s="131" t="s">
        <v>1045</v>
      </c>
      <c r="H229" s="134" t="s">
        <v>1046</v>
      </c>
      <c r="I229" s="132" t="s">
        <v>1047</v>
      </c>
      <c r="J229" s="124" t="s">
        <v>203</v>
      </c>
      <c r="K229" s="138" t="s">
        <v>1048</v>
      </c>
      <c r="L229" s="132" t="str">
        <f>VLOOKUP(K229,CódigosRetorno!$A$2:$B$2080,2,FALSE)</f>
        <v>El dato ingresado como atributo @schemeAgencyName es incorrecto.</v>
      </c>
      <c r="M229" s="141" t="s">
        <v>9</v>
      </c>
      <c r="N229" s="210"/>
    </row>
    <row r="230" spans="1:14" ht="48" x14ac:dyDescent="0.25">
      <c r="A230" s="210"/>
      <c r="B230" s="1010"/>
      <c r="C230" s="1011"/>
      <c r="D230" s="1015"/>
      <c r="E230" s="1015"/>
      <c r="F230" s="1002"/>
      <c r="G230" s="131" t="s">
        <v>1472</v>
      </c>
      <c r="H230" s="139" t="s">
        <v>1117</v>
      </c>
      <c r="I230" s="132" t="s">
        <v>1446</v>
      </c>
      <c r="J230" s="138" t="s">
        <v>203</v>
      </c>
      <c r="K230" s="140" t="s">
        <v>1119</v>
      </c>
      <c r="L230" s="132" t="str">
        <f>VLOOKUP(K230,CódigosRetorno!$A$2:$B$2080,2,FALSE)</f>
        <v>El dato ingresado como atributo @schemeURI es incorrecto.</v>
      </c>
      <c r="M230" s="141" t="s">
        <v>9</v>
      </c>
      <c r="N230" s="210"/>
    </row>
    <row r="231" spans="1:14" ht="24" x14ac:dyDescent="0.25">
      <c r="A231" s="210"/>
      <c r="B231" s="1010"/>
      <c r="C231" s="1011"/>
      <c r="D231" s="1015"/>
      <c r="E231" s="1015"/>
      <c r="F231" s="1001" t="s">
        <v>1447</v>
      </c>
      <c r="G231" s="1014" t="s">
        <v>3367</v>
      </c>
      <c r="H231" s="996" t="s">
        <v>3371</v>
      </c>
      <c r="I231" s="132" t="s">
        <v>599</v>
      </c>
      <c r="J231" s="138" t="s">
        <v>6</v>
      </c>
      <c r="K231" s="140" t="s">
        <v>1449</v>
      </c>
      <c r="L231" s="132" t="str">
        <f>VLOOKUP(K231,CódigosRetorno!$A$2:$B$2080,2,FALSE)</f>
        <v>El XML no contiene el tag o no existe información del nombre de tributo de la línea</v>
      </c>
      <c r="M231" s="141" t="s">
        <v>9</v>
      </c>
      <c r="N231" s="210"/>
    </row>
    <row r="232" spans="1:14" ht="36" x14ac:dyDescent="0.25">
      <c r="A232" s="210"/>
      <c r="B232" s="1010"/>
      <c r="C232" s="1011"/>
      <c r="D232" s="1015"/>
      <c r="E232" s="1015"/>
      <c r="F232" s="1002"/>
      <c r="G232" s="1018"/>
      <c r="H232" s="997"/>
      <c r="I232" s="134" t="s">
        <v>1450</v>
      </c>
      <c r="J232" s="138" t="s">
        <v>6</v>
      </c>
      <c r="K232" s="140" t="s">
        <v>1003</v>
      </c>
      <c r="L232" s="132" t="str">
        <f>VLOOKUP(K232,CódigosRetorno!$A$2:$B$2080,2,FALSE)</f>
        <v>Nombre de tributo no corresponde al código de tributo de la linea.</v>
      </c>
      <c r="M232" s="131" t="s">
        <v>1436</v>
      </c>
      <c r="N232" s="210"/>
    </row>
    <row r="233" spans="1:14" ht="60" x14ac:dyDescent="0.25">
      <c r="A233" s="210"/>
      <c r="B233" s="1002"/>
      <c r="C233" s="997"/>
      <c r="D233" s="1018"/>
      <c r="E233" s="1018"/>
      <c r="F233" s="131" t="s">
        <v>141</v>
      </c>
      <c r="G233" s="124" t="s">
        <v>3367</v>
      </c>
      <c r="H233" s="134" t="s">
        <v>3372</v>
      </c>
      <c r="I233" s="134" t="s">
        <v>1452</v>
      </c>
      <c r="J233" s="138" t="s">
        <v>6</v>
      </c>
      <c r="K233" s="138" t="s">
        <v>1453</v>
      </c>
      <c r="L233" s="132" t="str">
        <f>VLOOKUP(K233,CódigosRetorno!$A$2:$B$2080,2,FALSE)</f>
        <v>El Name o TaxTypeCode debe corresponder al codigo de tributo del item</v>
      </c>
      <c r="M233" s="131" t="s">
        <v>1436</v>
      </c>
      <c r="N233" s="210"/>
    </row>
    <row r="234" spans="1:14" x14ac:dyDescent="0.25">
      <c r="A234" s="210"/>
      <c r="B234" s="459" t="s">
        <v>3382</v>
      </c>
      <c r="C234" s="496"/>
      <c r="D234" s="497"/>
      <c r="E234" s="498"/>
      <c r="F234" s="498"/>
      <c r="G234" s="499"/>
      <c r="H234" s="500"/>
      <c r="I234" s="501"/>
      <c r="J234" s="501"/>
      <c r="K234" s="501" t="s">
        <v>9</v>
      </c>
      <c r="L234" s="500" t="str">
        <f>VLOOKUP(K234,CódigosRetorno!$A$2:$B$2080,2,FALSE)</f>
        <v>-</v>
      </c>
      <c r="M234" s="501"/>
      <c r="N234" s="210"/>
    </row>
    <row r="235" spans="1:14" x14ac:dyDescent="0.25">
      <c r="A235" s="210"/>
      <c r="B235" s="1001">
        <f>B218+1</f>
        <v>34</v>
      </c>
      <c r="C235" s="1012" t="s">
        <v>1530</v>
      </c>
      <c r="D235" s="1014" t="s">
        <v>60</v>
      </c>
      <c r="E235" s="1014" t="s">
        <v>140</v>
      </c>
      <c r="F235" s="1001" t="s">
        <v>295</v>
      </c>
      <c r="G235" s="1014" t="s">
        <v>1496</v>
      </c>
      <c r="H235" s="996" t="s">
        <v>3383</v>
      </c>
      <c r="I235" s="132" t="s">
        <v>3384</v>
      </c>
      <c r="J235" s="80" t="s">
        <v>6</v>
      </c>
      <c r="K235" s="81" t="s">
        <v>1533</v>
      </c>
      <c r="L235" s="132" t="str">
        <f>VLOOKUP(K235,CódigosRetorno!$A$2:$B$2080,2,FALSE)</f>
        <v>El Monto total de impuestos es obligatorio</v>
      </c>
      <c r="M235" s="131"/>
      <c r="N235" s="210"/>
    </row>
    <row r="236" spans="1:14" ht="36" x14ac:dyDescent="0.25">
      <c r="A236" s="210"/>
      <c r="B236" s="1010"/>
      <c r="C236" s="1021"/>
      <c r="D236" s="1015"/>
      <c r="E236" s="1015"/>
      <c r="F236" s="1010"/>
      <c r="G236" s="1015"/>
      <c r="H236" s="1011"/>
      <c r="I236" s="132" t="s">
        <v>1382</v>
      </c>
      <c r="J236" s="124" t="s">
        <v>6</v>
      </c>
      <c r="K236" s="138" t="s">
        <v>1534</v>
      </c>
      <c r="L236" s="132" t="str">
        <f>VLOOKUP(K236,CódigosRetorno!$A$2:$B$2080,2,FALSE)</f>
        <v>El dato ingresado en el monto total de impuestos no cumple con el formato establecido</v>
      </c>
      <c r="M236" s="141" t="s">
        <v>9</v>
      </c>
      <c r="N236" s="210"/>
    </row>
    <row r="237" spans="1:14" ht="48" x14ac:dyDescent="0.25">
      <c r="A237" s="210"/>
      <c r="B237" s="1010"/>
      <c r="C237" s="1021"/>
      <c r="D237" s="1015"/>
      <c r="E237" s="1015"/>
      <c r="F237" s="1010"/>
      <c r="G237" s="1015"/>
      <c r="H237" s="1011"/>
      <c r="I237" s="132" t="s">
        <v>3385</v>
      </c>
      <c r="J237" s="124" t="s">
        <v>203</v>
      </c>
      <c r="K237" s="138" t="s">
        <v>2493</v>
      </c>
      <c r="L237" s="132" t="str">
        <f>VLOOKUP(K237,CódigosRetorno!$A$2:$B$2080,2,FALSE)</f>
        <v>La sumatoria de impuestos globales no corresponde al monto total de impuestos.</v>
      </c>
      <c r="M237" s="141" t="s">
        <v>9</v>
      </c>
      <c r="N237" s="210"/>
    </row>
    <row r="238" spans="1:14" ht="24" x14ac:dyDescent="0.25">
      <c r="A238" s="210"/>
      <c r="B238" s="1010"/>
      <c r="C238" s="1021"/>
      <c r="D238" s="1015"/>
      <c r="E238" s="1015"/>
      <c r="F238" s="1010"/>
      <c r="G238" s="1018"/>
      <c r="H238" s="997"/>
      <c r="I238" s="91" t="s">
        <v>1537</v>
      </c>
      <c r="J238" s="124" t="s">
        <v>6</v>
      </c>
      <c r="K238" s="138" t="s">
        <v>1538</v>
      </c>
      <c r="L238" s="132" t="str">
        <f>VLOOKUP(K238,CódigosRetorno!$A$2:$B$2080,2,FALSE)</f>
        <v>El tag cac:TaxTotal no debe repetirse a nivel de totales</v>
      </c>
      <c r="M238" s="141" t="s">
        <v>9</v>
      </c>
      <c r="N238" s="210"/>
    </row>
    <row r="239" spans="1:14" ht="24" x14ac:dyDescent="0.25">
      <c r="A239" s="210"/>
      <c r="B239" s="1002"/>
      <c r="C239" s="1013"/>
      <c r="D239" s="1018"/>
      <c r="E239" s="1018"/>
      <c r="F239" s="1002"/>
      <c r="G239" s="131" t="s">
        <v>141</v>
      </c>
      <c r="H239" s="204" t="s">
        <v>303</v>
      </c>
      <c r="I239" s="134" t="s">
        <v>1376</v>
      </c>
      <c r="J239" s="138" t="s">
        <v>6</v>
      </c>
      <c r="K239" s="140" t="s">
        <v>3316</v>
      </c>
      <c r="L239" s="132" t="str">
        <f>VLOOKUP(K239,CódigosRetorno!$A$2:$B$2080,2,FALSE)</f>
        <v>La moneda debe ser la misma en todo el documento</v>
      </c>
      <c r="M239" s="131" t="s">
        <v>1080</v>
      </c>
      <c r="N239" s="210"/>
    </row>
    <row r="240" spans="1:14" ht="24" x14ac:dyDescent="0.25">
      <c r="A240" s="210"/>
      <c r="B240" s="1001" t="s">
        <v>3386</v>
      </c>
      <c r="C240" s="996" t="s">
        <v>3387</v>
      </c>
      <c r="D240" s="1014" t="s">
        <v>60</v>
      </c>
      <c r="E240" s="1001" t="s">
        <v>140</v>
      </c>
      <c r="F240" s="1001" t="s">
        <v>295</v>
      </c>
      <c r="G240" s="1014" t="s">
        <v>1496</v>
      </c>
      <c r="H240" s="996" t="s">
        <v>3388</v>
      </c>
      <c r="I240" s="134" t="s">
        <v>63</v>
      </c>
      <c r="J240" s="138" t="s">
        <v>6</v>
      </c>
      <c r="K240" s="140" t="s">
        <v>1544</v>
      </c>
      <c r="L240" s="132" t="str">
        <f>VLOOKUP(K240,CódigosRetorno!$A$2:$B$2080,2,FALSE)</f>
        <v>El XML no contiene el tag o no existe información de total valor de venta globales</v>
      </c>
      <c r="M240" s="141" t="s">
        <v>9</v>
      </c>
      <c r="N240" s="210"/>
    </row>
    <row r="241" spans="1:14" ht="36" x14ac:dyDescent="0.25">
      <c r="A241" s="210"/>
      <c r="B241" s="1010"/>
      <c r="C241" s="1011"/>
      <c r="D241" s="1015"/>
      <c r="E241" s="1010"/>
      <c r="F241" s="1010"/>
      <c r="G241" s="1015"/>
      <c r="H241" s="1011"/>
      <c r="I241" s="132" t="s">
        <v>1396</v>
      </c>
      <c r="J241" s="124" t="s">
        <v>6</v>
      </c>
      <c r="K241" s="138" t="s">
        <v>1545</v>
      </c>
      <c r="L241" s="132" t="str">
        <f>VLOOKUP(K241,CódigosRetorno!$A$2:$B$2080,2,FALSE)</f>
        <v>El dato ingresado en el total valor de venta globales no cumple con el formato establecido</v>
      </c>
      <c r="M241" s="141" t="s">
        <v>9</v>
      </c>
      <c r="N241" s="210"/>
    </row>
    <row r="242" spans="1:14" ht="120" x14ac:dyDescent="0.25">
      <c r="A242" s="210"/>
      <c r="B242" s="1010"/>
      <c r="C242" s="1011"/>
      <c r="D242" s="1015"/>
      <c r="E242" s="1010"/>
      <c r="F242" s="1010"/>
      <c r="G242" s="1015"/>
      <c r="H242" s="1011"/>
      <c r="I242" s="132" t="s">
        <v>3389</v>
      </c>
      <c r="J242" s="138" t="s">
        <v>203</v>
      </c>
      <c r="K242" s="138" t="s">
        <v>2509</v>
      </c>
      <c r="L242" s="132" t="str">
        <f>VLOOKUP(K242,CódigosRetorno!$A$2:$B$2080,2,FALSE)</f>
        <v>La sumatoria del total valor de venta - operaciones gravadas de línea no corresponden al total</v>
      </c>
      <c r="M242" s="121" t="s">
        <v>9</v>
      </c>
      <c r="N242" s="210"/>
    </row>
    <row r="243" spans="1:14" ht="24" x14ac:dyDescent="0.25">
      <c r="A243" s="210"/>
      <c r="B243" s="1010"/>
      <c r="C243" s="1011"/>
      <c r="D243" s="1015"/>
      <c r="E243" s="1010"/>
      <c r="F243" s="131" t="s">
        <v>141</v>
      </c>
      <c r="G243" s="124" t="s">
        <v>3220</v>
      </c>
      <c r="H243" s="139" t="s">
        <v>1353</v>
      </c>
      <c r="I243" s="134" t="s">
        <v>1376</v>
      </c>
      <c r="J243" s="138" t="s">
        <v>6</v>
      </c>
      <c r="K243" s="140" t="s">
        <v>3316</v>
      </c>
      <c r="L243" s="132" t="str">
        <f>VLOOKUP(K243,CódigosRetorno!$A$2:$B$2080,2,FALSE)</f>
        <v>La moneda debe ser la misma en todo el documento</v>
      </c>
      <c r="M243" s="131" t="s">
        <v>1080</v>
      </c>
      <c r="N243" s="210"/>
    </row>
    <row r="244" spans="1:14" ht="36" x14ac:dyDescent="0.25">
      <c r="A244" s="210"/>
      <c r="B244" s="1010"/>
      <c r="C244" s="1011"/>
      <c r="D244" s="1015"/>
      <c r="E244" s="1010"/>
      <c r="F244" s="1001" t="s">
        <v>295</v>
      </c>
      <c r="G244" s="1014" t="s">
        <v>1496</v>
      </c>
      <c r="H244" s="996" t="s">
        <v>3390</v>
      </c>
      <c r="I244" s="132" t="s">
        <v>1396</v>
      </c>
      <c r="J244" s="138" t="s">
        <v>6</v>
      </c>
      <c r="K244" s="140" t="s">
        <v>983</v>
      </c>
      <c r="L244" s="132" t="str">
        <f>VLOOKUP(K244,CódigosRetorno!$A$2:$B$2080,2,FALSE)</f>
        <v>El dato ingresado en TaxAmount no cumple con el formato establecido</v>
      </c>
      <c r="M244" s="141" t="s">
        <v>9</v>
      </c>
      <c r="N244" s="210"/>
    </row>
    <row r="245" spans="1:14" ht="96" x14ac:dyDescent="0.25">
      <c r="A245" s="210"/>
      <c r="B245" s="1010"/>
      <c r="C245" s="1011"/>
      <c r="D245" s="1015"/>
      <c r="E245" s="1010"/>
      <c r="F245" s="1010"/>
      <c r="G245" s="1015"/>
      <c r="H245" s="1011"/>
      <c r="I245" s="132" t="s">
        <v>3391</v>
      </c>
      <c r="J245" s="138" t="s">
        <v>203</v>
      </c>
      <c r="K245" s="140" t="s">
        <v>2511</v>
      </c>
      <c r="L245" s="132" t="str">
        <f>VLOOKUP(K245,CódigosRetorno!$A$2:$B$2080,2,FALSE)</f>
        <v>El cálculo del IGV es Incorrecto</v>
      </c>
      <c r="M245" s="141" t="s">
        <v>9</v>
      </c>
      <c r="N245" s="210"/>
    </row>
    <row r="246" spans="1:14" ht="24" x14ac:dyDescent="0.25">
      <c r="A246" s="210"/>
      <c r="B246" s="1010"/>
      <c r="C246" s="1011"/>
      <c r="D246" s="1015"/>
      <c r="E246" s="1010"/>
      <c r="F246" s="131" t="s">
        <v>141</v>
      </c>
      <c r="G246" s="124" t="s">
        <v>3220</v>
      </c>
      <c r="H246" s="139" t="s">
        <v>1353</v>
      </c>
      <c r="I246" s="134" t="s">
        <v>1376</v>
      </c>
      <c r="J246" s="138" t="s">
        <v>6</v>
      </c>
      <c r="K246" s="140" t="s">
        <v>3316</v>
      </c>
      <c r="L246" s="132" t="str">
        <f>VLOOKUP(K246,CódigosRetorno!$A$2:$B$2080,2,FALSE)</f>
        <v>La moneda debe ser la misma en todo el documento</v>
      </c>
      <c r="M246" s="131" t="s">
        <v>1080</v>
      </c>
      <c r="N246" s="210"/>
    </row>
    <row r="247" spans="1:14" ht="24" x14ac:dyDescent="0.25">
      <c r="A247" s="210"/>
      <c r="B247" s="1010"/>
      <c r="C247" s="1011"/>
      <c r="D247" s="1015"/>
      <c r="E247" s="1010"/>
      <c r="F247" s="1001" t="s">
        <v>655</v>
      </c>
      <c r="G247" s="1014" t="s">
        <v>3367</v>
      </c>
      <c r="H247" s="996" t="s">
        <v>3392</v>
      </c>
      <c r="I247" s="132" t="s">
        <v>599</v>
      </c>
      <c r="J247" s="124" t="s">
        <v>6</v>
      </c>
      <c r="K247" s="76" t="s">
        <v>1566</v>
      </c>
      <c r="L247" s="132" t="str">
        <f>VLOOKUP(K247,CódigosRetorno!$A$2:$B$2080,2,FALSE)</f>
        <v>El XML no contiene el tag o no existe información de código de tributo.</v>
      </c>
      <c r="M247" s="141" t="s">
        <v>9</v>
      </c>
      <c r="N247" s="210"/>
    </row>
    <row r="248" spans="1:14" ht="24" x14ac:dyDescent="0.25">
      <c r="A248" s="210"/>
      <c r="B248" s="1010"/>
      <c r="C248" s="1011"/>
      <c r="D248" s="1015"/>
      <c r="E248" s="1010"/>
      <c r="F248" s="1010"/>
      <c r="G248" s="1015"/>
      <c r="H248" s="1011"/>
      <c r="I248" s="134" t="s">
        <v>1567</v>
      </c>
      <c r="J248" s="138" t="s">
        <v>6</v>
      </c>
      <c r="K248" s="140" t="s">
        <v>1568</v>
      </c>
      <c r="L248" s="132" t="str">
        <f>VLOOKUP(K248,CódigosRetorno!$A$2:$B$2080,2,FALSE)</f>
        <v>El dato ingresado como codigo de tributo global no corresponde al valor esperado.</v>
      </c>
      <c r="M248" s="131" t="s">
        <v>1436</v>
      </c>
      <c r="N248" s="210"/>
    </row>
    <row r="249" spans="1:14" ht="24" x14ac:dyDescent="0.25">
      <c r="A249" s="210"/>
      <c r="B249" s="1010"/>
      <c r="C249" s="1011"/>
      <c r="D249" s="1015"/>
      <c r="E249" s="1002"/>
      <c r="F249" s="1002"/>
      <c r="G249" s="1018"/>
      <c r="H249" s="997"/>
      <c r="I249" s="139" t="s">
        <v>1569</v>
      </c>
      <c r="J249" s="140" t="s">
        <v>6</v>
      </c>
      <c r="K249" s="140" t="s">
        <v>1570</v>
      </c>
      <c r="L249" s="132" t="str">
        <f>VLOOKUP(K249,CódigosRetorno!$A$2:$B$2080,2,FALSE)</f>
        <v>El código de tributo no debe repetirse a nivel de totales</v>
      </c>
      <c r="M249" s="121" t="s">
        <v>9</v>
      </c>
      <c r="N249" s="210"/>
    </row>
    <row r="250" spans="1:14" ht="24" x14ac:dyDescent="0.25">
      <c r="A250" s="210"/>
      <c r="B250" s="1010"/>
      <c r="C250" s="1011"/>
      <c r="D250" s="1015"/>
      <c r="E250" s="1000" t="s">
        <v>179</v>
      </c>
      <c r="F250" s="1000"/>
      <c r="G250" s="131" t="s">
        <v>1443</v>
      </c>
      <c r="H250" s="134" t="s">
        <v>1113</v>
      </c>
      <c r="I250" s="132" t="s">
        <v>1444</v>
      </c>
      <c r="J250" s="124" t="s">
        <v>203</v>
      </c>
      <c r="K250" s="138" t="s">
        <v>1115</v>
      </c>
      <c r="L250" s="132" t="str">
        <f>VLOOKUP(K250,CódigosRetorno!$A$2:$B$2080,2,FALSE)</f>
        <v>El dato ingresado como atributo @schemeName es incorrecto.</v>
      </c>
      <c r="M250" s="141" t="s">
        <v>9</v>
      </c>
      <c r="N250" s="210"/>
    </row>
    <row r="251" spans="1:14" ht="24" x14ac:dyDescent="0.25">
      <c r="A251" s="210"/>
      <c r="B251" s="1010"/>
      <c r="C251" s="1011"/>
      <c r="D251" s="1015"/>
      <c r="E251" s="1000"/>
      <c r="F251" s="1000"/>
      <c r="G251" s="131" t="s">
        <v>1045</v>
      </c>
      <c r="H251" s="134" t="s">
        <v>1046</v>
      </c>
      <c r="I251" s="132" t="s">
        <v>1047</v>
      </c>
      <c r="J251" s="124" t="s">
        <v>203</v>
      </c>
      <c r="K251" s="138" t="s">
        <v>1048</v>
      </c>
      <c r="L251" s="132" t="str">
        <f>VLOOKUP(K251,CódigosRetorno!$A$2:$B$2080,2,FALSE)</f>
        <v>El dato ingresado como atributo @schemeAgencyName es incorrecto.</v>
      </c>
      <c r="M251" s="141" t="s">
        <v>9</v>
      </c>
      <c r="N251" s="210"/>
    </row>
    <row r="252" spans="1:14" ht="48" x14ac:dyDescent="0.25">
      <c r="A252" s="210"/>
      <c r="B252" s="1010"/>
      <c r="C252" s="1011"/>
      <c r="D252" s="1015"/>
      <c r="E252" s="1000"/>
      <c r="F252" s="1000"/>
      <c r="G252" s="131" t="s">
        <v>1472</v>
      </c>
      <c r="H252" s="139" t="s">
        <v>1117</v>
      </c>
      <c r="I252" s="132" t="s">
        <v>1446</v>
      </c>
      <c r="J252" s="138" t="s">
        <v>203</v>
      </c>
      <c r="K252" s="140" t="s">
        <v>1119</v>
      </c>
      <c r="L252" s="132" t="str">
        <f>VLOOKUP(K252,CódigosRetorno!$A$2:$B$2080,2,FALSE)</f>
        <v>El dato ingresado como atributo @schemeURI es incorrecto.</v>
      </c>
      <c r="M252" s="141" t="s">
        <v>9</v>
      </c>
      <c r="N252" s="210"/>
    </row>
    <row r="253" spans="1:14" ht="48" x14ac:dyDescent="0.25">
      <c r="A253" s="210"/>
      <c r="B253" s="1010"/>
      <c r="C253" s="1011"/>
      <c r="D253" s="1015"/>
      <c r="E253" s="1001" t="s">
        <v>140</v>
      </c>
      <c r="F253" s="1001" t="s">
        <v>1447</v>
      </c>
      <c r="G253" s="1014" t="s">
        <v>3367</v>
      </c>
      <c r="H253" s="134" t="s">
        <v>3393</v>
      </c>
      <c r="I253" s="132" t="s">
        <v>599</v>
      </c>
      <c r="J253" s="138" t="s">
        <v>6</v>
      </c>
      <c r="K253" s="140" t="s">
        <v>1574</v>
      </c>
      <c r="L253" s="132" t="str">
        <f>VLOOKUP(K253,CódigosRetorno!$A$2:$B$2080,2,FALSE)</f>
        <v>El XML no contiene el tag TaxScheme Name de impuestos globales</v>
      </c>
      <c r="M253" s="141" t="s">
        <v>9</v>
      </c>
      <c r="N253" s="210"/>
    </row>
    <row r="254" spans="1:14" ht="24" x14ac:dyDescent="0.25">
      <c r="A254" s="210"/>
      <c r="B254" s="1010"/>
      <c r="C254" s="1011"/>
      <c r="D254" s="1015"/>
      <c r="E254" s="1010"/>
      <c r="F254" s="1002"/>
      <c r="G254" s="1018"/>
      <c r="H254" s="134"/>
      <c r="I254" s="134" t="s">
        <v>1575</v>
      </c>
      <c r="J254" s="138" t="s">
        <v>6</v>
      </c>
      <c r="K254" s="140" t="s">
        <v>1576</v>
      </c>
      <c r="L254" s="132" t="str">
        <f>VLOOKUP(K254,CódigosRetorno!$A$2:$B$2080,2,FALSE)</f>
        <v>El valor del tag nombre del tributo no corresponde al esperado.</v>
      </c>
      <c r="M254" s="131" t="s">
        <v>1436</v>
      </c>
      <c r="N254" s="210"/>
    </row>
    <row r="255" spans="1:14" ht="48" x14ac:dyDescent="0.25">
      <c r="A255" s="210"/>
      <c r="B255" s="1010"/>
      <c r="C255" s="1011"/>
      <c r="D255" s="1015"/>
      <c r="E255" s="1010"/>
      <c r="F255" s="1001" t="s">
        <v>141</v>
      </c>
      <c r="G255" s="1014" t="s">
        <v>3367</v>
      </c>
      <c r="H255" s="134" t="s">
        <v>3394</v>
      </c>
      <c r="I255" s="132" t="s">
        <v>599</v>
      </c>
      <c r="J255" s="138" t="s">
        <v>6</v>
      </c>
      <c r="K255" s="140" t="s">
        <v>1578</v>
      </c>
      <c r="L255" s="132" t="str">
        <f>VLOOKUP(K255,CódigosRetorno!$A$2:$B$2080,2,FALSE)</f>
        <v>El XML no contiene el tag código de tributo internacional de impuestos globales</v>
      </c>
      <c r="M255" s="131" t="s">
        <v>9</v>
      </c>
      <c r="N255" s="210"/>
    </row>
    <row r="256" spans="1:14" ht="36" x14ac:dyDescent="0.25">
      <c r="A256" s="210"/>
      <c r="B256" s="1002"/>
      <c r="C256" s="997"/>
      <c r="D256" s="1018"/>
      <c r="E256" s="1002"/>
      <c r="F256" s="1002"/>
      <c r="G256" s="1018"/>
      <c r="H256" s="134"/>
      <c r="I256" s="134" t="s">
        <v>1579</v>
      </c>
      <c r="J256" s="138" t="s">
        <v>6</v>
      </c>
      <c r="K256" s="140" t="s">
        <v>1580</v>
      </c>
      <c r="L256" s="132" t="str">
        <f>VLOOKUP(K256,CódigosRetorno!$A$2:$B$2080,2,FALSE)</f>
        <v>El valor del tag codigo de tributo internacional no corresponde al esperado.</v>
      </c>
      <c r="M256" s="131" t="s">
        <v>1436</v>
      </c>
      <c r="N256" s="210"/>
    </row>
    <row r="257" spans="1:14" ht="24" x14ac:dyDescent="0.25">
      <c r="A257" s="210"/>
      <c r="B257" s="1001" t="s">
        <v>3395</v>
      </c>
      <c r="C257" s="1012" t="s">
        <v>3396</v>
      </c>
      <c r="D257" s="1001" t="s">
        <v>60</v>
      </c>
      <c r="E257" s="1001" t="s">
        <v>179</v>
      </c>
      <c r="F257" s="1001" t="s">
        <v>295</v>
      </c>
      <c r="G257" s="1014" t="s">
        <v>1496</v>
      </c>
      <c r="H257" s="996" t="s">
        <v>3397</v>
      </c>
      <c r="I257" s="134" t="s">
        <v>63</v>
      </c>
      <c r="J257" s="138" t="s">
        <v>6</v>
      </c>
      <c r="K257" s="140" t="s">
        <v>1544</v>
      </c>
      <c r="L257" s="132" t="str">
        <f>VLOOKUP(K257,CódigosRetorno!$A$2:$B$2080,2,FALSE)</f>
        <v>El XML no contiene el tag o no existe información de total valor de venta globales</v>
      </c>
      <c r="M257" s="79" t="s">
        <v>9</v>
      </c>
      <c r="N257" s="210"/>
    </row>
    <row r="258" spans="1:14" ht="36" x14ac:dyDescent="0.25">
      <c r="A258" s="210"/>
      <c r="B258" s="1010"/>
      <c r="C258" s="1021"/>
      <c r="D258" s="1010"/>
      <c r="E258" s="1010"/>
      <c r="F258" s="1010"/>
      <c r="G258" s="1015"/>
      <c r="H258" s="1011"/>
      <c r="I258" s="132" t="s">
        <v>1396</v>
      </c>
      <c r="J258" s="124" t="s">
        <v>6</v>
      </c>
      <c r="K258" s="138" t="s">
        <v>1545</v>
      </c>
      <c r="L258" s="132" t="str">
        <f>VLOOKUP(K258,CódigosRetorno!$A$2:$B$2080,2,FALSE)</f>
        <v>El dato ingresado en el total valor de venta globales no cumple con el formato establecido</v>
      </c>
      <c r="M258" s="79" t="s">
        <v>9</v>
      </c>
      <c r="N258" s="210"/>
    </row>
    <row r="259" spans="1:14" ht="108" x14ac:dyDescent="0.25">
      <c r="A259" s="210"/>
      <c r="B259" s="1010"/>
      <c r="C259" s="1021"/>
      <c r="D259" s="1010"/>
      <c r="E259" s="1010"/>
      <c r="F259" s="1010"/>
      <c r="G259" s="1015"/>
      <c r="H259" s="1011"/>
      <c r="I259" s="132" t="s">
        <v>3398</v>
      </c>
      <c r="J259" s="138" t="s">
        <v>203</v>
      </c>
      <c r="K259" s="138" t="s">
        <v>2495</v>
      </c>
      <c r="L259" s="132" t="str">
        <f>VLOOKUP(K259,CódigosRetorno!$A$2:$B$2080,2,FALSE)</f>
        <v>La sumatoria del total valor de venta - operaciones exoneradas de línea no corresponden al total</v>
      </c>
      <c r="M259" s="121" t="s">
        <v>9</v>
      </c>
      <c r="N259" s="210"/>
    </row>
    <row r="260" spans="1:14" ht="108" x14ac:dyDescent="0.25">
      <c r="A260" s="210"/>
      <c r="B260" s="1010"/>
      <c r="C260" s="1021"/>
      <c r="D260" s="1010"/>
      <c r="E260" s="1010"/>
      <c r="F260" s="1010"/>
      <c r="G260" s="1015"/>
      <c r="H260" s="1011"/>
      <c r="I260" s="132" t="s">
        <v>3399</v>
      </c>
      <c r="J260" s="138" t="s">
        <v>203</v>
      </c>
      <c r="K260" s="138" t="s">
        <v>2496</v>
      </c>
      <c r="L260" s="132" t="str">
        <f>VLOOKUP(K260,CódigosRetorno!$A$2:$B$2080,2,FALSE)</f>
        <v>La sumatoria del total valor de venta - operaciones inafectas de línea no corresponden al total</v>
      </c>
      <c r="M260" s="121" t="s">
        <v>9</v>
      </c>
      <c r="N260" s="210"/>
    </row>
    <row r="261" spans="1:14" ht="36" x14ac:dyDescent="0.25">
      <c r="A261" s="210"/>
      <c r="B261" s="1010"/>
      <c r="C261" s="1021"/>
      <c r="D261" s="1010"/>
      <c r="E261" s="1010"/>
      <c r="F261" s="1010"/>
      <c r="G261" s="1015"/>
      <c r="H261" s="1011"/>
      <c r="I261" s="132" t="s">
        <v>3400</v>
      </c>
      <c r="J261" s="138" t="s">
        <v>203</v>
      </c>
      <c r="K261" s="140" t="s">
        <v>2497</v>
      </c>
      <c r="L261" s="132" t="str">
        <f>VLOOKUP(K261,CódigosRetorno!$A$2:$B$2080,2,FALSE)</f>
        <v>Si se utiliza la leyenda con código 2001, el total de operaciones exoneradas debe ser mayor a 0.00</v>
      </c>
      <c r="M261" s="131" t="s">
        <v>1554</v>
      </c>
      <c r="N261" s="210"/>
    </row>
    <row r="262" spans="1:14" ht="36" x14ac:dyDescent="0.25">
      <c r="A262" s="210"/>
      <c r="B262" s="1010"/>
      <c r="C262" s="1021"/>
      <c r="D262" s="1010"/>
      <c r="E262" s="1010"/>
      <c r="F262" s="1010"/>
      <c r="G262" s="1015"/>
      <c r="H262" s="1011"/>
      <c r="I262" s="132" t="s">
        <v>3401</v>
      </c>
      <c r="J262" s="138" t="s">
        <v>203</v>
      </c>
      <c r="K262" s="140" t="s">
        <v>2498</v>
      </c>
      <c r="L262" s="132" t="str">
        <f>VLOOKUP(K262,CódigosRetorno!$A$2:$B$2080,2,FALSE)</f>
        <v>Si se utiliza la leyenda con código 2002, el total de operaciones exoneradas debe ser mayor a 0.00</v>
      </c>
      <c r="M262" s="131" t="s">
        <v>1554</v>
      </c>
      <c r="N262" s="210"/>
    </row>
    <row r="263" spans="1:14" ht="36" x14ac:dyDescent="0.25">
      <c r="A263" s="210"/>
      <c r="B263" s="1010"/>
      <c r="C263" s="1021"/>
      <c r="D263" s="1010"/>
      <c r="E263" s="1010"/>
      <c r="F263" s="1010"/>
      <c r="G263" s="1015"/>
      <c r="H263" s="1011"/>
      <c r="I263" s="132" t="s">
        <v>3402</v>
      </c>
      <c r="J263" s="138" t="s">
        <v>203</v>
      </c>
      <c r="K263" s="140" t="s">
        <v>2499</v>
      </c>
      <c r="L263" s="132" t="str">
        <f>VLOOKUP(K263,CódigosRetorno!$A$2:$B$2080,2,FALSE)</f>
        <v>Si se utiliza la leyenda con código 2003, el total de operaciones exoneradas debe ser mayor a 0.00</v>
      </c>
      <c r="M263" s="131" t="s">
        <v>1554</v>
      </c>
      <c r="N263" s="210"/>
    </row>
    <row r="264" spans="1:14" ht="36" x14ac:dyDescent="0.25">
      <c r="A264" s="210"/>
      <c r="B264" s="1010"/>
      <c r="C264" s="1021"/>
      <c r="D264" s="1010"/>
      <c r="E264" s="1010"/>
      <c r="F264" s="1002"/>
      <c r="G264" s="1018"/>
      <c r="H264" s="997"/>
      <c r="I264" s="132" t="s">
        <v>3403</v>
      </c>
      <c r="J264" s="138" t="s">
        <v>203</v>
      </c>
      <c r="K264" s="140" t="s">
        <v>2500</v>
      </c>
      <c r="L264" s="132" t="str">
        <f>VLOOKUP(K264,CódigosRetorno!$A$2:$B$2080,2,FALSE)</f>
        <v>Si se utiliza la leyenda con código 2008, el total de operaciones exoneradas debe ser mayor a 0.00</v>
      </c>
      <c r="M264" s="131" t="s">
        <v>1554</v>
      </c>
      <c r="N264" s="210"/>
    </row>
    <row r="265" spans="1:14" ht="24" x14ac:dyDescent="0.25">
      <c r="A265" s="210"/>
      <c r="B265" s="1010"/>
      <c r="C265" s="1021"/>
      <c r="D265" s="1010"/>
      <c r="E265" s="1010"/>
      <c r="F265" s="1001" t="s">
        <v>141</v>
      </c>
      <c r="G265" s="124" t="s">
        <v>3220</v>
      </c>
      <c r="H265" s="139" t="s">
        <v>1353</v>
      </c>
      <c r="I265" s="134" t="s">
        <v>1376</v>
      </c>
      <c r="J265" s="138" t="s">
        <v>6</v>
      </c>
      <c r="K265" s="140" t="s">
        <v>3316</v>
      </c>
      <c r="L265" s="132" t="str">
        <f>VLOOKUP(K265,CódigosRetorno!$A$2:$B$2080,2,FALSE)</f>
        <v>La moneda debe ser la misma en todo el documento</v>
      </c>
      <c r="M265" s="131" t="s">
        <v>1080</v>
      </c>
      <c r="N265" s="210"/>
    </row>
    <row r="266" spans="1:14" ht="36" x14ac:dyDescent="0.25">
      <c r="A266" s="210"/>
      <c r="B266" s="1010"/>
      <c r="C266" s="1021"/>
      <c r="D266" s="1010"/>
      <c r="E266" s="1010"/>
      <c r="F266" s="1010"/>
      <c r="G266" s="1014" t="s">
        <v>1561</v>
      </c>
      <c r="H266" s="996" t="s">
        <v>3404</v>
      </c>
      <c r="I266" s="132" t="s">
        <v>1396</v>
      </c>
      <c r="J266" s="138" t="s">
        <v>6</v>
      </c>
      <c r="K266" s="140" t="s">
        <v>983</v>
      </c>
      <c r="L266" s="132" t="str">
        <f>VLOOKUP(K266,CódigosRetorno!$A$2:$B$2080,2,FALSE)</f>
        <v>El dato ingresado en TaxAmount no cumple con el formato establecido</v>
      </c>
      <c r="M266" s="141" t="s">
        <v>9</v>
      </c>
      <c r="N266" s="210"/>
    </row>
    <row r="267" spans="1:14" ht="48" x14ac:dyDescent="0.25">
      <c r="A267" s="210"/>
      <c r="B267" s="1010"/>
      <c r="C267" s="1021"/>
      <c r="D267" s="1010"/>
      <c r="E267" s="1010"/>
      <c r="F267" s="1002"/>
      <c r="G267" s="1018"/>
      <c r="H267" s="997"/>
      <c r="I267" s="132" t="s">
        <v>3405</v>
      </c>
      <c r="J267" s="124" t="s">
        <v>6</v>
      </c>
      <c r="K267" s="138" t="s">
        <v>1564</v>
      </c>
      <c r="L267" s="132" t="str">
        <f>VLOOKUP(K267,CódigosRetorno!$A$2:$B$2080,2,FALSE)</f>
        <v xml:space="preserve">El monto total del impuestos sobre el valor de venta de operaciones gratuitas/inafectas/exoneradas debe ser igual a 0.00 </v>
      </c>
      <c r="M267" s="141" t="s">
        <v>9</v>
      </c>
      <c r="N267" s="210"/>
    </row>
    <row r="268" spans="1:14" ht="24" x14ac:dyDescent="0.25">
      <c r="A268" s="210"/>
      <c r="B268" s="1010"/>
      <c r="C268" s="1021"/>
      <c r="D268" s="1010"/>
      <c r="E268" s="1010"/>
      <c r="F268" s="131" t="s">
        <v>141</v>
      </c>
      <c r="G268" s="124" t="s">
        <v>3220</v>
      </c>
      <c r="H268" s="139" t="s">
        <v>1353</v>
      </c>
      <c r="I268" s="134" t="s">
        <v>1376</v>
      </c>
      <c r="J268" s="138" t="s">
        <v>6</v>
      </c>
      <c r="K268" s="140" t="s">
        <v>3316</v>
      </c>
      <c r="L268" s="132" t="str">
        <f>VLOOKUP(K268,CódigosRetorno!$A$2:$B$2080,2,FALSE)</f>
        <v>La moneda debe ser la misma en todo el documento</v>
      </c>
      <c r="M268" s="131" t="s">
        <v>1080</v>
      </c>
      <c r="N268" s="210"/>
    </row>
    <row r="269" spans="1:14" ht="24" x14ac:dyDescent="0.25">
      <c r="A269" s="210"/>
      <c r="B269" s="1010"/>
      <c r="C269" s="1021"/>
      <c r="D269" s="1010"/>
      <c r="E269" s="1010"/>
      <c r="F269" s="1001" t="s">
        <v>655</v>
      </c>
      <c r="G269" s="1014" t="s">
        <v>3367</v>
      </c>
      <c r="H269" s="996" t="s">
        <v>3392</v>
      </c>
      <c r="I269" s="132" t="s">
        <v>599</v>
      </c>
      <c r="J269" s="124" t="s">
        <v>6</v>
      </c>
      <c r="K269" s="76" t="s">
        <v>1566</v>
      </c>
      <c r="L269" s="132" t="str">
        <f>VLOOKUP(K269,CódigosRetorno!$A$2:$B$2080,2,FALSE)</f>
        <v>El XML no contiene el tag o no existe información de código de tributo.</v>
      </c>
      <c r="M269" s="141" t="s">
        <v>9</v>
      </c>
      <c r="N269" s="210"/>
    </row>
    <row r="270" spans="1:14" ht="24" x14ac:dyDescent="0.25">
      <c r="A270" s="210"/>
      <c r="B270" s="1010"/>
      <c r="C270" s="1021"/>
      <c r="D270" s="1010"/>
      <c r="E270" s="1010"/>
      <c r="F270" s="1010"/>
      <c r="G270" s="1015"/>
      <c r="H270" s="1011"/>
      <c r="I270" s="134" t="s">
        <v>1567</v>
      </c>
      <c r="J270" s="138" t="s">
        <v>6</v>
      </c>
      <c r="K270" s="140" t="s">
        <v>1568</v>
      </c>
      <c r="L270" s="132" t="str">
        <f>VLOOKUP(K270,CódigosRetorno!$A$2:$B$2080,2,FALSE)</f>
        <v>El dato ingresado como codigo de tributo global no corresponde al valor esperado.</v>
      </c>
      <c r="M270" s="131" t="s">
        <v>1436</v>
      </c>
      <c r="N270" s="210"/>
    </row>
    <row r="271" spans="1:14" ht="24" x14ac:dyDescent="0.25">
      <c r="A271" s="210"/>
      <c r="B271" s="1010"/>
      <c r="C271" s="1021"/>
      <c r="D271" s="1010"/>
      <c r="E271" s="1002"/>
      <c r="F271" s="1002"/>
      <c r="G271" s="1018"/>
      <c r="H271" s="997"/>
      <c r="I271" s="330" t="s">
        <v>1569</v>
      </c>
      <c r="J271" s="140" t="s">
        <v>6</v>
      </c>
      <c r="K271" s="140" t="s">
        <v>1570</v>
      </c>
      <c r="L271" s="132" t="str">
        <f>VLOOKUP(K271,CódigosRetorno!$A$2:$B$2080,2,FALSE)</f>
        <v>El código de tributo no debe repetirse a nivel de totales</v>
      </c>
      <c r="M271" s="121" t="s">
        <v>9</v>
      </c>
      <c r="N271" s="210"/>
    </row>
    <row r="272" spans="1:14" ht="24" x14ac:dyDescent="0.25">
      <c r="A272" s="210"/>
      <c r="B272" s="1010"/>
      <c r="C272" s="1021"/>
      <c r="D272" s="1010"/>
      <c r="E272" s="1000" t="s">
        <v>179</v>
      </c>
      <c r="F272" s="1000"/>
      <c r="G272" s="131" t="s">
        <v>1443</v>
      </c>
      <c r="H272" s="134" t="s">
        <v>1113</v>
      </c>
      <c r="I272" s="132" t="s">
        <v>1444</v>
      </c>
      <c r="J272" s="124" t="s">
        <v>203</v>
      </c>
      <c r="K272" s="138" t="s">
        <v>1115</v>
      </c>
      <c r="L272" s="132" t="str">
        <f>VLOOKUP(K272,CódigosRetorno!$A$2:$B$2080,2,FALSE)</f>
        <v>El dato ingresado como atributo @schemeName es incorrecto.</v>
      </c>
      <c r="M272" s="141" t="s">
        <v>9</v>
      </c>
      <c r="N272" s="210"/>
    </row>
    <row r="273" spans="1:14" ht="24" x14ac:dyDescent="0.25">
      <c r="A273" s="210"/>
      <c r="B273" s="1010"/>
      <c r="C273" s="1021"/>
      <c r="D273" s="1010"/>
      <c r="E273" s="1000"/>
      <c r="F273" s="1000"/>
      <c r="G273" s="131" t="s">
        <v>1045</v>
      </c>
      <c r="H273" s="134" t="s">
        <v>1046</v>
      </c>
      <c r="I273" s="132" t="s">
        <v>1047</v>
      </c>
      <c r="J273" s="124" t="s">
        <v>203</v>
      </c>
      <c r="K273" s="138" t="s">
        <v>1048</v>
      </c>
      <c r="L273" s="132" t="str">
        <f>VLOOKUP(K273,CódigosRetorno!$A$2:$B$2080,2,FALSE)</f>
        <v>El dato ingresado como atributo @schemeAgencyName es incorrecto.</v>
      </c>
      <c r="M273" s="141" t="s">
        <v>9</v>
      </c>
      <c r="N273" s="210"/>
    </row>
    <row r="274" spans="1:14" ht="48" x14ac:dyDescent="0.25">
      <c r="A274" s="210"/>
      <c r="B274" s="1010"/>
      <c r="C274" s="1021"/>
      <c r="D274" s="1010"/>
      <c r="E274" s="1000"/>
      <c r="F274" s="1000"/>
      <c r="G274" s="131" t="s">
        <v>1472</v>
      </c>
      <c r="H274" s="139" t="s">
        <v>1117</v>
      </c>
      <c r="I274" s="132" t="s">
        <v>1446</v>
      </c>
      <c r="J274" s="138" t="s">
        <v>203</v>
      </c>
      <c r="K274" s="140" t="s">
        <v>1119</v>
      </c>
      <c r="L274" s="132" t="str">
        <f>VLOOKUP(K274,CódigosRetorno!$A$2:$B$2080,2,FALSE)</f>
        <v>El dato ingresado como atributo @schemeURI es incorrecto.</v>
      </c>
      <c r="M274" s="141" t="s">
        <v>9</v>
      </c>
      <c r="N274" s="210"/>
    </row>
    <row r="275" spans="1:14" ht="24" x14ac:dyDescent="0.25">
      <c r="A275" s="210"/>
      <c r="B275" s="1010"/>
      <c r="C275" s="1021"/>
      <c r="D275" s="1010"/>
      <c r="E275" s="1001" t="s">
        <v>179</v>
      </c>
      <c r="F275" s="1001" t="s">
        <v>1447</v>
      </c>
      <c r="G275" s="1014" t="s">
        <v>3367</v>
      </c>
      <c r="H275" s="996" t="s">
        <v>3393</v>
      </c>
      <c r="I275" s="132" t="s">
        <v>599</v>
      </c>
      <c r="J275" s="138" t="s">
        <v>6</v>
      </c>
      <c r="K275" s="140" t="s">
        <v>1574</v>
      </c>
      <c r="L275" s="132" t="str">
        <f>VLOOKUP(K275,CódigosRetorno!$A$2:$B$2080,2,FALSE)</f>
        <v>El XML no contiene el tag TaxScheme Name de impuestos globales</v>
      </c>
      <c r="M275" s="141" t="s">
        <v>9</v>
      </c>
      <c r="N275" s="210"/>
    </row>
    <row r="276" spans="1:14" ht="24" x14ac:dyDescent="0.25">
      <c r="A276" s="210"/>
      <c r="B276" s="1010"/>
      <c r="C276" s="1021"/>
      <c r="D276" s="1010"/>
      <c r="E276" s="1010"/>
      <c r="F276" s="1002"/>
      <c r="G276" s="1018"/>
      <c r="H276" s="997"/>
      <c r="I276" s="134" t="s">
        <v>1575</v>
      </c>
      <c r="J276" s="138" t="s">
        <v>6</v>
      </c>
      <c r="K276" s="140" t="s">
        <v>1576</v>
      </c>
      <c r="L276" s="132" t="str">
        <f>VLOOKUP(K276,CódigosRetorno!$A$2:$B$2080,2,FALSE)</f>
        <v>El valor del tag nombre del tributo no corresponde al esperado.</v>
      </c>
      <c r="M276" s="131" t="s">
        <v>1436</v>
      </c>
      <c r="N276" s="210"/>
    </row>
    <row r="277" spans="1:14" ht="24" x14ac:dyDescent="0.25">
      <c r="A277" s="210"/>
      <c r="B277" s="1010"/>
      <c r="C277" s="1021"/>
      <c r="D277" s="1010"/>
      <c r="E277" s="1010"/>
      <c r="F277" s="1001" t="s">
        <v>141</v>
      </c>
      <c r="G277" s="1014" t="s">
        <v>3367</v>
      </c>
      <c r="H277" s="996" t="s">
        <v>3394</v>
      </c>
      <c r="I277" s="132" t="s">
        <v>599</v>
      </c>
      <c r="J277" s="138" t="s">
        <v>6</v>
      </c>
      <c r="K277" s="140" t="s">
        <v>1578</v>
      </c>
      <c r="L277" s="132" t="str">
        <f>VLOOKUP(K277,CódigosRetorno!$A$2:$B$2080,2,FALSE)</f>
        <v>El XML no contiene el tag código de tributo internacional de impuestos globales</v>
      </c>
      <c r="M277" s="131" t="s">
        <v>9</v>
      </c>
      <c r="N277" s="210"/>
    </row>
    <row r="278" spans="1:14" ht="36" x14ac:dyDescent="0.25">
      <c r="A278" s="210"/>
      <c r="B278" s="1002"/>
      <c r="C278" s="1013"/>
      <c r="D278" s="1002"/>
      <c r="E278" s="1002"/>
      <c r="F278" s="1002"/>
      <c r="G278" s="1018"/>
      <c r="H278" s="997"/>
      <c r="I278" s="134" t="s">
        <v>1579</v>
      </c>
      <c r="J278" s="138" t="s">
        <v>6</v>
      </c>
      <c r="K278" s="140" t="s">
        <v>1580</v>
      </c>
      <c r="L278" s="132" t="str">
        <f>VLOOKUP(K278,CódigosRetorno!$A$2:$B$2080,2,FALSE)</f>
        <v>El valor del tag codigo de tributo internacional no corresponde al esperado.</v>
      </c>
      <c r="M278" s="131" t="s">
        <v>1436</v>
      </c>
      <c r="N278" s="210"/>
    </row>
    <row r="279" spans="1:14" ht="24" x14ac:dyDescent="0.25">
      <c r="A279" s="210"/>
      <c r="B279" s="1001" t="s">
        <v>3406</v>
      </c>
      <c r="C279" s="1012" t="s">
        <v>3407</v>
      </c>
      <c r="D279" s="1001" t="s">
        <v>60</v>
      </c>
      <c r="E279" s="1001" t="s">
        <v>179</v>
      </c>
      <c r="F279" s="1001" t="s">
        <v>295</v>
      </c>
      <c r="G279" s="1014" t="s">
        <v>1496</v>
      </c>
      <c r="H279" s="996" t="s">
        <v>3408</v>
      </c>
      <c r="I279" s="134" t="s">
        <v>63</v>
      </c>
      <c r="J279" s="138" t="s">
        <v>6</v>
      </c>
      <c r="K279" s="140" t="s">
        <v>1544</v>
      </c>
      <c r="L279" s="132" t="str">
        <f>VLOOKUP(K279,CódigosRetorno!$A$2:$B$2080,2,FALSE)</f>
        <v>El XML no contiene el tag o no existe información de total valor de venta globales</v>
      </c>
      <c r="M279" s="79" t="s">
        <v>9</v>
      </c>
      <c r="N279" s="210"/>
    </row>
    <row r="280" spans="1:14" ht="36" x14ac:dyDescent="0.25">
      <c r="A280" s="210"/>
      <c r="B280" s="1010"/>
      <c r="C280" s="1021"/>
      <c r="D280" s="1010"/>
      <c r="E280" s="1010"/>
      <c r="F280" s="1010"/>
      <c r="G280" s="1015"/>
      <c r="H280" s="1011"/>
      <c r="I280" s="132" t="s">
        <v>1396</v>
      </c>
      <c r="J280" s="124" t="s">
        <v>6</v>
      </c>
      <c r="K280" s="138" t="s">
        <v>1545</v>
      </c>
      <c r="L280" s="132" t="str">
        <f>VLOOKUP(K280,CódigosRetorno!$A$2:$B$2080,2,FALSE)</f>
        <v>El dato ingresado en el total valor de venta globales no cumple con el formato establecido</v>
      </c>
      <c r="M280" s="79" t="s">
        <v>9</v>
      </c>
      <c r="N280" s="210"/>
    </row>
    <row r="281" spans="1:14" ht="84" x14ac:dyDescent="0.25">
      <c r="A281" s="210"/>
      <c r="B281" s="1010"/>
      <c r="C281" s="1021"/>
      <c r="D281" s="1010"/>
      <c r="E281" s="1010"/>
      <c r="F281" s="1010"/>
      <c r="G281" s="1015"/>
      <c r="H281" s="1011"/>
      <c r="I281" s="132" t="s">
        <v>3409</v>
      </c>
      <c r="J281" s="138" t="s">
        <v>203</v>
      </c>
      <c r="K281" s="138" t="s">
        <v>2502</v>
      </c>
      <c r="L281" s="132" t="str">
        <f>VLOOKUP(K281,CódigosRetorno!$A$2:$B$2080,2,FALSE)</f>
        <v>La sumatoria del total valor de venta - operaciones gratuitas de línea no corresponden al total</v>
      </c>
      <c r="M281" s="195" t="s">
        <v>9</v>
      </c>
      <c r="N281" s="210"/>
    </row>
    <row r="282" spans="1:14" ht="60" x14ac:dyDescent="0.25">
      <c r="A282" s="210"/>
      <c r="B282" s="1010"/>
      <c r="C282" s="1021"/>
      <c r="D282" s="1010"/>
      <c r="E282" s="1010"/>
      <c r="F282" s="1010"/>
      <c r="G282" s="1015"/>
      <c r="H282" s="1011"/>
      <c r="I282" s="132" t="s">
        <v>1586</v>
      </c>
      <c r="J282" s="138" t="s">
        <v>6</v>
      </c>
      <c r="K282" s="140" t="s">
        <v>1587</v>
      </c>
      <c r="L282" s="132" t="str">
        <f>VLOOKUP(K282,CódigosRetorno!$A$2:$B$2080,2,FALSE)</f>
        <v>Operacion gratuita,  debe consignar Total valor venta - operaciones gratuitas  mayor a cero</v>
      </c>
      <c r="M282" s="131" t="s">
        <v>9</v>
      </c>
      <c r="N282" s="210"/>
    </row>
    <row r="283" spans="1:14" ht="36" x14ac:dyDescent="0.25">
      <c r="A283" s="210"/>
      <c r="B283" s="1010"/>
      <c r="C283" s="1021"/>
      <c r="D283" s="1010"/>
      <c r="E283" s="1010"/>
      <c r="F283" s="1002"/>
      <c r="G283" s="1018"/>
      <c r="H283" s="997"/>
      <c r="I283" s="132" t="s">
        <v>1588</v>
      </c>
      <c r="J283" s="138" t="s">
        <v>6</v>
      </c>
      <c r="K283" s="76" t="s">
        <v>1589</v>
      </c>
      <c r="L283" s="132" t="str">
        <f>VLOOKUP(K283,CódigosRetorno!$A$2:$B$2080,2,FALSE)</f>
        <v>Si existe leyenda Transferencia Gratuita debe consignar Total Valor de Venta de Operaciones Gratuitas</v>
      </c>
      <c r="M283" s="131" t="s">
        <v>9</v>
      </c>
      <c r="N283" s="210"/>
    </row>
    <row r="284" spans="1:14" ht="24" x14ac:dyDescent="0.25">
      <c r="A284" s="210"/>
      <c r="B284" s="1010"/>
      <c r="C284" s="1021"/>
      <c r="D284" s="1010"/>
      <c r="E284" s="1010"/>
      <c r="F284" s="131" t="s">
        <v>141</v>
      </c>
      <c r="G284" s="124" t="s">
        <v>3220</v>
      </c>
      <c r="H284" s="139" t="s">
        <v>1353</v>
      </c>
      <c r="I284" s="134" t="s">
        <v>1376</v>
      </c>
      <c r="J284" s="138" t="s">
        <v>6</v>
      </c>
      <c r="K284" s="140" t="s">
        <v>3316</v>
      </c>
      <c r="L284" s="132" t="str">
        <f>VLOOKUP(K284,CódigosRetorno!$A$2:$B$2080,2,FALSE)</f>
        <v>La moneda debe ser la misma en todo el documento</v>
      </c>
      <c r="M284" s="131" t="s">
        <v>1080</v>
      </c>
      <c r="N284" s="210"/>
    </row>
    <row r="285" spans="1:14" ht="36" x14ac:dyDescent="0.25">
      <c r="A285" s="210"/>
      <c r="B285" s="1010"/>
      <c r="C285" s="1021"/>
      <c r="D285" s="1010"/>
      <c r="E285" s="1010"/>
      <c r="F285" s="1001"/>
      <c r="G285" s="1014" t="s">
        <v>296</v>
      </c>
      <c r="H285" s="996" t="s">
        <v>3404</v>
      </c>
      <c r="I285" s="132" t="s">
        <v>1396</v>
      </c>
      <c r="J285" s="138" t="s">
        <v>6</v>
      </c>
      <c r="K285" s="140" t="s">
        <v>983</v>
      </c>
      <c r="L285" s="132" t="str">
        <f>VLOOKUP(K285,CódigosRetorno!$A$2:$B$2080,2,FALSE)</f>
        <v>El dato ingresado en TaxAmount no cumple con el formato establecido</v>
      </c>
      <c r="M285" s="141" t="s">
        <v>9</v>
      </c>
      <c r="N285" s="210"/>
    </row>
    <row r="286" spans="1:14" ht="84" x14ac:dyDescent="0.25">
      <c r="A286" s="210"/>
      <c r="B286" s="1010"/>
      <c r="C286" s="1021"/>
      <c r="D286" s="1010"/>
      <c r="E286" s="1010"/>
      <c r="F286" s="1002"/>
      <c r="G286" s="1018"/>
      <c r="H286" s="997"/>
      <c r="I286" s="132" t="s">
        <v>2505</v>
      </c>
      <c r="J286" s="138" t="s">
        <v>203</v>
      </c>
      <c r="K286" s="140" t="s">
        <v>2506</v>
      </c>
      <c r="L286" s="132" t="str">
        <f>VLOOKUP(K286,CódigosRetorno!$A$2:$B$2080,2,FALSE)</f>
        <v>La sumatoria de los IGV de operaciones gratuitas de la línea (codigo tributo 9996) no corresponden al total</v>
      </c>
      <c r="M286" s="141" t="s">
        <v>9</v>
      </c>
      <c r="N286" s="210"/>
    </row>
    <row r="287" spans="1:14" ht="24" x14ac:dyDescent="0.25">
      <c r="A287" s="210"/>
      <c r="B287" s="1010"/>
      <c r="C287" s="1021"/>
      <c r="D287" s="1010"/>
      <c r="E287" s="1010"/>
      <c r="F287" s="131" t="s">
        <v>141</v>
      </c>
      <c r="G287" s="124" t="s">
        <v>3220</v>
      </c>
      <c r="H287" s="139" t="s">
        <v>1353</v>
      </c>
      <c r="I287" s="134" t="s">
        <v>1376</v>
      </c>
      <c r="J287" s="138" t="s">
        <v>6</v>
      </c>
      <c r="K287" s="140" t="s">
        <v>3316</v>
      </c>
      <c r="L287" s="132" t="str">
        <f>VLOOKUP(K287,CódigosRetorno!$A$2:$B$2080,2,FALSE)</f>
        <v>La moneda debe ser la misma en todo el documento</v>
      </c>
      <c r="M287" s="131" t="s">
        <v>1080</v>
      </c>
      <c r="N287" s="210"/>
    </row>
    <row r="288" spans="1:14" ht="24" x14ac:dyDescent="0.25">
      <c r="A288" s="210"/>
      <c r="B288" s="1010"/>
      <c r="C288" s="1021"/>
      <c r="D288" s="1010"/>
      <c r="E288" s="1010"/>
      <c r="F288" s="1001" t="s">
        <v>655</v>
      </c>
      <c r="G288" s="1014" t="s">
        <v>3367</v>
      </c>
      <c r="H288" s="996" t="s">
        <v>3392</v>
      </c>
      <c r="I288" s="132" t="s">
        <v>599</v>
      </c>
      <c r="J288" s="124" t="s">
        <v>6</v>
      </c>
      <c r="K288" s="76" t="s">
        <v>1566</v>
      </c>
      <c r="L288" s="132" t="str">
        <f>VLOOKUP(K288,CódigosRetorno!$A$2:$B$2080,2,FALSE)</f>
        <v>El XML no contiene el tag o no existe información de código de tributo.</v>
      </c>
      <c r="M288" s="141" t="s">
        <v>9</v>
      </c>
      <c r="N288" s="210"/>
    </row>
    <row r="289" spans="1:14" ht="24" x14ac:dyDescent="0.25">
      <c r="A289" s="210"/>
      <c r="B289" s="1010"/>
      <c r="C289" s="1021"/>
      <c r="D289" s="1010"/>
      <c r="E289" s="1010"/>
      <c r="F289" s="1010"/>
      <c r="G289" s="1015"/>
      <c r="H289" s="1011"/>
      <c r="I289" s="134" t="s">
        <v>1567</v>
      </c>
      <c r="J289" s="138" t="s">
        <v>6</v>
      </c>
      <c r="K289" s="140" t="s">
        <v>1568</v>
      </c>
      <c r="L289" s="132" t="str">
        <f>VLOOKUP(K289,CódigosRetorno!$A$2:$B$2080,2,FALSE)</f>
        <v>El dato ingresado como codigo de tributo global no corresponde al valor esperado.</v>
      </c>
      <c r="M289" s="131" t="s">
        <v>1436</v>
      </c>
      <c r="N289" s="210"/>
    </row>
    <row r="290" spans="1:14" ht="24" x14ac:dyDescent="0.25">
      <c r="A290" s="210"/>
      <c r="B290" s="1010"/>
      <c r="C290" s="1021"/>
      <c r="D290" s="1010"/>
      <c r="E290" s="1010"/>
      <c r="F290" s="1002"/>
      <c r="G290" s="1018"/>
      <c r="H290" s="997"/>
      <c r="I290" s="330" t="s">
        <v>1569</v>
      </c>
      <c r="J290" s="140" t="s">
        <v>6</v>
      </c>
      <c r="K290" s="140" t="s">
        <v>1570</v>
      </c>
      <c r="L290" s="132" t="str">
        <f>VLOOKUP(K290,CódigosRetorno!$A$2:$B$2080,2,FALSE)</f>
        <v>El código de tributo no debe repetirse a nivel de totales</v>
      </c>
      <c r="M290" s="121" t="s">
        <v>9</v>
      </c>
      <c r="N290" s="210"/>
    </row>
    <row r="291" spans="1:14" ht="24" x14ac:dyDescent="0.25">
      <c r="A291" s="210"/>
      <c r="B291" s="1010"/>
      <c r="C291" s="1021"/>
      <c r="D291" s="1010"/>
      <c r="E291" s="1010"/>
      <c r="F291" s="1001"/>
      <c r="G291" s="131" t="s">
        <v>1443</v>
      </c>
      <c r="H291" s="134" t="s">
        <v>1113</v>
      </c>
      <c r="I291" s="132" t="s">
        <v>1444</v>
      </c>
      <c r="J291" s="124" t="s">
        <v>203</v>
      </c>
      <c r="K291" s="138" t="s">
        <v>1115</v>
      </c>
      <c r="L291" s="132" t="str">
        <f>VLOOKUP(K291,CódigosRetorno!$A$2:$B$2080,2,FALSE)</f>
        <v>El dato ingresado como atributo @schemeName es incorrecto.</v>
      </c>
      <c r="M291" s="141" t="s">
        <v>9</v>
      </c>
      <c r="N291" s="210"/>
    </row>
    <row r="292" spans="1:14" ht="24" x14ac:dyDescent="0.25">
      <c r="A292" s="210"/>
      <c r="B292" s="1010"/>
      <c r="C292" s="1021"/>
      <c r="D292" s="1010"/>
      <c r="E292" s="1010"/>
      <c r="F292" s="1010"/>
      <c r="G292" s="131" t="s">
        <v>1045</v>
      </c>
      <c r="H292" s="134" t="s">
        <v>1046</v>
      </c>
      <c r="I292" s="132" t="s">
        <v>1047</v>
      </c>
      <c r="J292" s="124" t="s">
        <v>203</v>
      </c>
      <c r="K292" s="138" t="s">
        <v>1048</v>
      </c>
      <c r="L292" s="132" t="str">
        <f>VLOOKUP(K292,CódigosRetorno!$A$2:$B$2080,2,FALSE)</f>
        <v>El dato ingresado como atributo @schemeAgencyName es incorrecto.</v>
      </c>
      <c r="M292" s="141" t="s">
        <v>9</v>
      </c>
      <c r="N292" s="210"/>
    </row>
    <row r="293" spans="1:14" ht="48" x14ac:dyDescent="0.25">
      <c r="A293" s="210"/>
      <c r="B293" s="1010"/>
      <c r="C293" s="1021"/>
      <c r="D293" s="1010"/>
      <c r="E293" s="1010"/>
      <c r="F293" s="1002"/>
      <c r="G293" s="131" t="s">
        <v>1472</v>
      </c>
      <c r="H293" s="139" t="s">
        <v>1117</v>
      </c>
      <c r="I293" s="132" t="s">
        <v>1446</v>
      </c>
      <c r="J293" s="138" t="s">
        <v>203</v>
      </c>
      <c r="K293" s="140" t="s">
        <v>1119</v>
      </c>
      <c r="L293" s="132" t="str">
        <f>VLOOKUP(K293,CódigosRetorno!$A$2:$B$2080,2,FALSE)</f>
        <v>El dato ingresado como atributo @schemeURI es incorrecto.</v>
      </c>
      <c r="M293" s="141" t="s">
        <v>9</v>
      </c>
      <c r="N293" s="210"/>
    </row>
    <row r="294" spans="1:14" ht="24" x14ac:dyDescent="0.25">
      <c r="A294" s="210"/>
      <c r="B294" s="1010"/>
      <c r="C294" s="1021"/>
      <c r="D294" s="1010"/>
      <c r="E294" s="1010"/>
      <c r="F294" s="1001" t="s">
        <v>1447</v>
      </c>
      <c r="G294" s="1014" t="s">
        <v>3367</v>
      </c>
      <c r="H294" s="996" t="s">
        <v>3393</v>
      </c>
      <c r="I294" s="132" t="s">
        <v>599</v>
      </c>
      <c r="J294" s="138" t="s">
        <v>6</v>
      </c>
      <c r="K294" s="140" t="s">
        <v>1574</v>
      </c>
      <c r="L294" s="132" t="str">
        <f>VLOOKUP(K294,CódigosRetorno!$A$2:$B$2080,2,FALSE)</f>
        <v>El XML no contiene el tag TaxScheme Name de impuestos globales</v>
      </c>
      <c r="M294" s="141" t="s">
        <v>9</v>
      </c>
      <c r="N294" s="210"/>
    </row>
    <row r="295" spans="1:14" ht="24" x14ac:dyDescent="0.25">
      <c r="A295" s="210"/>
      <c r="B295" s="1010"/>
      <c r="C295" s="1021"/>
      <c r="D295" s="1010"/>
      <c r="E295" s="1010"/>
      <c r="F295" s="1002"/>
      <c r="G295" s="1018"/>
      <c r="H295" s="997"/>
      <c r="I295" s="134" t="s">
        <v>1575</v>
      </c>
      <c r="J295" s="138" t="s">
        <v>6</v>
      </c>
      <c r="K295" s="140" t="s">
        <v>1576</v>
      </c>
      <c r="L295" s="132" t="str">
        <f>VLOOKUP(K295,CódigosRetorno!$A$2:$B$2080,2,FALSE)</f>
        <v>El valor del tag nombre del tributo no corresponde al esperado.</v>
      </c>
      <c r="M295" s="131" t="s">
        <v>1436</v>
      </c>
      <c r="N295" s="210"/>
    </row>
    <row r="296" spans="1:14" ht="24" x14ac:dyDescent="0.25">
      <c r="A296" s="210"/>
      <c r="B296" s="1010"/>
      <c r="C296" s="1021"/>
      <c r="D296" s="1010"/>
      <c r="E296" s="1010"/>
      <c r="F296" s="1001" t="s">
        <v>141</v>
      </c>
      <c r="G296" s="1014" t="s">
        <v>3367</v>
      </c>
      <c r="H296" s="996" t="s">
        <v>3394</v>
      </c>
      <c r="I296" s="132" t="s">
        <v>599</v>
      </c>
      <c r="J296" s="138" t="s">
        <v>6</v>
      </c>
      <c r="K296" s="140" t="s">
        <v>1578</v>
      </c>
      <c r="L296" s="132" t="str">
        <f>VLOOKUP(K296,CódigosRetorno!$A$2:$B$2080,2,FALSE)</f>
        <v>El XML no contiene el tag código de tributo internacional de impuestos globales</v>
      </c>
      <c r="M296" s="141" t="s">
        <v>9</v>
      </c>
      <c r="N296" s="210"/>
    </row>
    <row r="297" spans="1:14" ht="36" x14ac:dyDescent="0.25">
      <c r="A297" s="210"/>
      <c r="B297" s="1002"/>
      <c r="C297" s="1013"/>
      <c r="D297" s="1002"/>
      <c r="E297" s="1002"/>
      <c r="F297" s="1002"/>
      <c r="G297" s="1018"/>
      <c r="H297" s="997"/>
      <c r="I297" s="134" t="s">
        <v>1579</v>
      </c>
      <c r="J297" s="138" t="s">
        <v>6</v>
      </c>
      <c r="K297" s="140" t="s">
        <v>1580</v>
      </c>
      <c r="L297" s="132" t="str">
        <f>VLOOKUP(K297,CódigosRetorno!$A$2:$B$2080,2,FALSE)</f>
        <v>El valor del tag codigo de tributo internacional no corresponde al esperado.</v>
      </c>
      <c r="M297" s="131" t="s">
        <v>1436</v>
      </c>
      <c r="N297" s="210"/>
    </row>
    <row r="298" spans="1:14" ht="24" x14ac:dyDescent="0.25">
      <c r="A298" s="210"/>
      <c r="B298" s="1001">
        <v>41</v>
      </c>
      <c r="C298" s="1012" t="s">
        <v>3410</v>
      </c>
      <c r="D298" s="1014" t="s">
        <v>60</v>
      </c>
      <c r="E298" s="1001" t="s">
        <v>140</v>
      </c>
      <c r="F298" s="1001" t="s">
        <v>295</v>
      </c>
      <c r="G298" s="1014" t="s">
        <v>1496</v>
      </c>
      <c r="H298" s="996" t="s">
        <v>3411</v>
      </c>
      <c r="I298" s="134" t="s">
        <v>63</v>
      </c>
      <c r="J298" s="138" t="s">
        <v>6</v>
      </c>
      <c r="K298" s="140" t="s">
        <v>1544</v>
      </c>
      <c r="L298" s="132" t="str">
        <f>VLOOKUP(K298,CódigosRetorno!$A$2:$B$2080,2,FALSE)</f>
        <v>El XML no contiene el tag o no existe información de total valor de venta globales</v>
      </c>
      <c r="M298" s="79" t="s">
        <v>9</v>
      </c>
      <c r="N298" s="210"/>
    </row>
    <row r="299" spans="1:14" ht="36" x14ac:dyDescent="0.25">
      <c r="A299" s="210"/>
      <c r="B299" s="1010"/>
      <c r="C299" s="1021"/>
      <c r="D299" s="1015"/>
      <c r="E299" s="1010"/>
      <c r="F299" s="1010"/>
      <c r="G299" s="1015"/>
      <c r="H299" s="1011"/>
      <c r="I299" s="132" t="s">
        <v>1396</v>
      </c>
      <c r="J299" s="124" t="s">
        <v>6</v>
      </c>
      <c r="K299" s="138" t="s">
        <v>3412</v>
      </c>
      <c r="L299" s="132" t="str">
        <f>VLOOKUP(K299,CódigosRetorno!$A$2:$B$2080,2,FALSE)</f>
        <v>El monto base de la retencion de renta global no cumple con el formato establecido</v>
      </c>
      <c r="M299" s="141" t="s">
        <v>9</v>
      </c>
      <c r="N299" s="210"/>
    </row>
    <row r="300" spans="1:14" ht="180" x14ac:dyDescent="0.25">
      <c r="A300" s="210"/>
      <c r="B300" s="1010"/>
      <c r="C300" s="1021"/>
      <c r="D300" s="1015"/>
      <c r="E300" s="1010"/>
      <c r="F300" s="1002"/>
      <c r="G300" s="1018"/>
      <c r="H300" s="997"/>
      <c r="I300" s="132" t="s">
        <v>3413</v>
      </c>
      <c r="J300" s="124" t="s">
        <v>203</v>
      </c>
      <c r="K300" s="138" t="s">
        <v>3414</v>
      </c>
      <c r="L300" s="132" t="str">
        <f>VLOOKUP(K300,CódigosRetorno!$A$2:$B$2080,2,FALSE)</f>
        <v>El monto base global de la retencion de renta no coincide con el valor calculado</v>
      </c>
      <c r="M300" s="141" t="s">
        <v>9</v>
      </c>
      <c r="N300" s="210"/>
    </row>
    <row r="301" spans="1:14" ht="24" x14ac:dyDescent="0.25">
      <c r="A301" s="210"/>
      <c r="B301" s="1010"/>
      <c r="C301" s="1021"/>
      <c r="D301" s="1015"/>
      <c r="E301" s="1010"/>
      <c r="F301" s="131" t="s">
        <v>141</v>
      </c>
      <c r="G301" s="124" t="s">
        <v>3220</v>
      </c>
      <c r="H301" s="139" t="s">
        <v>1353</v>
      </c>
      <c r="I301" s="134" t="s">
        <v>1376</v>
      </c>
      <c r="J301" s="138" t="s">
        <v>6</v>
      </c>
      <c r="K301" s="140" t="s">
        <v>3316</v>
      </c>
      <c r="L301" s="132" t="str">
        <f>VLOOKUP(K301,CódigosRetorno!$A$2:$B$2080,2,FALSE)</f>
        <v>La moneda debe ser la misma en todo el documento</v>
      </c>
      <c r="M301" s="131" t="s">
        <v>1080</v>
      </c>
      <c r="N301" s="210"/>
    </row>
    <row r="302" spans="1:14" ht="36" x14ac:dyDescent="0.25">
      <c r="A302" s="210"/>
      <c r="B302" s="1010"/>
      <c r="C302" s="1021"/>
      <c r="D302" s="1015"/>
      <c r="E302" s="1010"/>
      <c r="F302" s="1001" t="s">
        <v>295</v>
      </c>
      <c r="G302" s="1014" t="s">
        <v>1496</v>
      </c>
      <c r="H302" s="996" t="s">
        <v>3415</v>
      </c>
      <c r="I302" s="132" t="s">
        <v>1396</v>
      </c>
      <c r="J302" s="138" t="s">
        <v>6</v>
      </c>
      <c r="K302" s="140" t="s">
        <v>983</v>
      </c>
      <c r="L302" s="132" t="str">
        <f>VLOOKUP(K302,CódigosRetorno!$A$2:$B$2080,2,FALSE)</f>
        <v>El dato ingresado en TaxAmount no cumple con el formato establecido</v>
      </c>
      <c r="M302" s="141" t="s">
        <v>9</v>
      </c>
      <c r="N302" s="210"/>
    </row>
    <row r="303" spans="1:14" ht="180" x14ac:dyDescent="0.25">
      <c r="A303" s="210"/>
      <c r="B303" s="1010"/>
      <c r="C303" s="1021"/>
      <c r="D303" s="1015"/>
      <c r="E303" s="1010"/>
      <c r="F303" s="1002"/>
      <c r="G303" s="1018"/>
      <c r="H303" s="997"/>
      <c r="I303" s="132" t="s">
        <v>3416</v>
      </c>
      <c r="J303" s="138" t="s">
        <v>203</v>
      </c>
      <c r="K303" s="140" t="s">
        <v>3417</v>
      </c>
      <c r="L303" s="132" t="str">
        <f>VLOOKUP(K303,CódigosRetorno!$A$2:$B$2080,2,FALSE)</f>
        <v>El importe de la retencion de renta no coincide con el valor calculado</v>
      </c>
      <c r="M303" s="141" t="s">
        <v>9</v>
      </c>
      <c r="N303" s="210"/>
    </row>
    <row r="304" spans="1:14" ht="24" x14ac:dyDescent="0.25">
      <c r="A304" s="210"/>
      <c r="B304" s="1010"/>
      <c r="C304" s="1021"/>
      <c r="D304" s="1015"/>
      <c r="E304" s="1010"/>
      <c r="F304" s="131" t="s">
        <v>141</v>
      </c>
      <c r="G304" s="124" t="s">
        <v>3220</v>
      </c>
      <c r="H304" s="139" t="s">
        <v>1353</v>
      </c>
      <c r="I304" s="134" t="s">
        <v>1376</v>
      </c>
      <c r="J304" s="138" t="s">
        <v>6</v>
      </c>
      <c r="K304" s="140" t="s">
        <v>3316</v>
      </c>
      <c r="L304" s="132" t="str">
        <f>VLOOKUP(K304,CódigosRetorno!$A$2:$B$2080,2,FALSE)</f>
        <v>La moneda debe ser la misma en todo el documento</v>
      </c>
      <c r="M304" s="131" t="s">
        <v>1080</v>
      </c>
      <c r="N304" s="210"/>
    </row>
    <row r="305" spans="1:14" ht="24" x14ac:dyDescent="0.25">
      <c r="A305" s="210"/>
      <c r="B305" s="1010"/>
      <c r="C305" s="1021"/>
      <c r="D305" s="1015"/>
      <c r="E305" s="1010"/>
      <c r="F305" s="1001" t="s">
        <v>655</v>
      </c>
      <c r="G305" s="1014" t="s">
        <v>3367</v>
      </c>
      <c r="H305" s="996" t="s">
        <v>3392</v>
      </c>
      <c r="I305" s="132" t="s">
        <v>599</v>
      </c>
      <c r="J305" s="124" t="s">
        <v>6</v>
      </c>
      <c r="K305" s="76" t="s">
        <v>1566</v>
      </c>
      <c r="L305" s="132" t="str">
        <f>VLOOKUP(K305,CódigosRetorno!$A$2:$B$2080,2,FALSE)</f>
        <v>El XML no contiene el tag o no existe información de código de tributo.</v>
      </c>
      <c r="M305" s="141" t="s">
        <v>9</v>
      </c>
      <c r="N305" s="210"/>
    </row>
    <row r="306" spans="1:14" ht="24" x14ac:dyDescent="0.25">
      <c r="A306" s="210"/>
      <c r="B306" s="1010"/>
      <c r="C306" s="1021"/>
      <c r="D306" s="1015"/>
      <c r="E306" s="1010"/>
      <c r="F306" s="1010"/>
      <c r="G306" s="1015"/>
      <c r="H306" s="1011"/>
      <c r="I306" s="134" t="s">
        <v>1567</v>
      </c>
      <c r="J306" s="138" t="s">
        <v>6</v>
      </c>
      <c r="K306" s="140" t="s">
        <v>1568</v>
      </c>
      <c r="L306" s="132" t="str">
        <f>VLOOKUP(K306,CódigosRetorno!$A$2:$B$2080,2,FALSE)</f>
        <v>El dato ingresado como codigo de tributo global no corresponde al valor esperado.</v>
      </c>
      <c r="M306" s="131" t="s">
        <v>1436</v>
      </c>
      <c r="N306" s="210"/>
    </row>
    <row r="307" spans="1:14" ht="24" x14ac:dyDescent="0.25">
      <c r="A307" s="210"/>
      <c r="B307" s="1010"/>
      <c r="C307" s="1021"/>
      <c r="D307" s="1015"/>
      <c r="E307" s="1002"/>
      <c r="F307" s="1002"/>
      <c r="G307" s="1018"/>
      <c r="H307" s="997"/>
      <c r="I307" s="139" t="s">
        <v>1569</v>
      </c>
      <c r="J307" s="140" t="s">
        <v>6</v>
      </c>
      <c r="K307" s="140" t="s">
        <v>1570</v>
      </c>
      <c r="L307" s="132" t="str">
        <f>VLOOKUP(K307,CódigosRetorno!$A$2:$B$2080,2,FALSE)</f>
        <v>El código de tributo no debe repetirse a nivel de totales</v>
      </c>
      <c r="M307" s="121" t="s">
        <v>9</v>
      </c>
      <c r="N307" s="210"/>
    </row>
    <row r="308" spans="1:14" ht="24" x14ac:dyDescent="0.25">
      <c r="A308" s="210"/>
      <c r="B308" s="1010"/>
      <c r="C308" s="1021"/>
      <c r="D308" s="1015"/>
      <c r="E308" s="1000" t="s">
        <v>179</v>
      </c>
      <c r="F308" s="1000"/>
      <c r="G308" s="131" t="s">
        <v>1443</v>
      </c>
      <c r="H308" s="134" t="s">
        <v>1113</v>
      </c>
      <c r="I308" s="132" t="s">
        <v>1444</v>
      </c>
      <c r="J308" s="124" t="s">
        <v>203</v>
      </c>
      <c r="K308" s="138" t="s">
        <v>1115</v>
      </c>
      <c r="L308" s="132" t="str">
        <f>VLOOKUP(K308,CódigosRetorno!$A$2:$B$2080,2,FALSE)</f>
        <v>El dato ingresado como atributo @schemeName es incorrecto.</v>
      </c>
      <c r="M308" s="141" t="s">
        <v>9</v>
      </c>
      <c r="N308" s="210"/>
    </row>
    <row r="309" spans="1:14" ht="24" x14ac:dyDescent="0.25">
      <c r="A309" s="210"/>
      <c r="B309" s="1010"/>
      <c r="C309" s="1021"/>
      <c r="D309" s="1015"/>
      <c r="E309" s="1000"/>
      <c r="F309" s="1000"/>
      <c r="G309" s="131" t="s">
        <v>1045</v>
      </c>
      <c r="H309" s="134" t="s">
        <v>1046</v>
      </c>
      <c r="I309" s="132" t="s">
        <v>1047</v>
      </c>
      <c r="J309" s="124" t="s">
        <v>203</v>
      </c>
      <c r="K309" s="138" t="s">
        <v>1048</v>
      </c>
      <c r="L309" s="132" t="str">
        <f>VLOOKUP(K309,CódigosRetorno!$A$2:$B$2080,2,FALSE)</f>
        <v>El dato ingresado como atributo @schemeAgencyName es incorrecto.</v>
      </c>
      <c r="M309" s="141" t="s">
        <v>9</v>
      </c>
      <c r="N309" s="210"/>
    </row>
    <row r="310" spans="1:14" ht="48" x14ac:dyDescent="0.25">
      <c r="A310" s="210"/>
      <c r="B310" s="1010"/>
      <c r="C310" s="1021"/>
      <c r="D310" s="1015"/>
      <c r="E310" s="1000"/>
      <c r="F310" s="1000"/>
      <c r="G310" s="131" t="s">
        <v>1472</v>
      </c>
      <c r="H310" s="139" t="s">
        <v>1117</v>
      </c>
      <c r="I310" s="132" t="s">
        <v>1446</v>
      </c>
      <c r="J310" s="138" t="s">
        <v>203</v>
      </c>
      <c r="K310" s="140" t="s">
        <v>1119</v>
      </c>
      <c r="L310" s="132" t="str">
        <f>VLOOKUP(K310,CódigosRetorno!$A$2:$B$2080,2,FALSE)</f>
        <v>El dato ingresado como atributo @schemeURI es incorrecto.</v>
      </c>
      <c r="M310" s="141" t="s">
        <v>9</v>
      </c>
      <c r="N310" s="210"/>
    </row>
    <row r="311" spans="1:14" ht="24" x14ac:dyDescent="0.25">
      <c r="A311" s="210"/>
      <c r="B311" s="1010"/>
      <c r="C311" s="1021"/>
      <c r="D311" s="1015"/>
      <c r="E311" s="1001" t="s">
        <v>140</v>
      </c>
      <c r="F311" s="1001" t="s">
        <v>1447</v>
      </c>
      <c r="G311" s="1014" t="s">
        <v>3367</v>
      </c>
      <c r="H311" s="996" t="s">
        <v>3393</v>
      </c>
      <c r="I311" s="132" t="s">
        <v>599</v>
      </c>
      <c r="J311" s="138" t="s">
        <v>6</v>
      </c>
      <c r="K311" s="140" t="s">
        <v>1574</v>
      </c>
      <c r="L311" s="132" t="str">
        <f>VLOOKUP(K311,CódigosRetorno!$A$2:$B$2080,2,FALSE)</f>
        <v>El XML no contiene el tag TaxScheme Name de impuestos globales</v>
      </c>
      <c r="M311" s="141" t="s">
        <v>9</v>
      </c>
      <c r="N311" s="210"/>
    </row>
    <row r="312" spans="1:14" ht="24" x14ac:dyDescent="0.25">
      <c r="A312" s="210"/>
      <c r="B312" s="1010"/>
      <c r="C312" s="1021"/>
      <c r="D312" s="1015"/>
      <c r="E312" s="1010"/>
      <c r="F312" s="1002"/>
      <c r="G312" s="1018"/>
      <c r="H312" s="997"/>
      <c r="I312" s="134" t="s">
        <v>1575</v>
      </c>
      <c r="J312" s="138" t="s">
        <v>6</v>
      </c>
      <c r="K312" s="140" t="s">
        <v>1576</v>
      </c>
      <c r="L312" s="132" t="str">
        <f>VLOOKUP(K312,CódigosRetorno!$A$2:$B$2080,2,FALSE)</f>
        <v>El valor del tag nombre del tributo no corresponde al esperado.</v>
      </c>
      <c r="M312" s="131" t="s">
        <v>1436</v>
      </c>
      <c r="N312" s="210"/>
    </row>
    <row r="313" spans="1:14" ht="48" x14ac:dyDescent="0.25">
      <c r="A313" s="210"/>
      <c r="B313" s="1010"/>
      <c r="C313" s="1021"/>
      <c r="D313" s="1015"/>
      <c r="E313" s="1010"/>
      <c r="F313" s="1001" t="s">
        <v>141</v>
      </c>
      <c r="G313" s="1014" t="s">
        <v>3367</v>
      </c>
      <c r="H313" s="134" t="s">
        <v>3394</v>
      </c>
      <c r="I313" s="132" t="s">
        <v>599</v>
      </c>
      <c r="J313" s="138" t="s">
        <v>6</v>
      </c>
      <c r="K313" s="140" t="s">
        <v>1578</v>
      </c>
      <c r="L313" s="132" t="str">
        <f>VLOOKUP(K313,CódigosRetorno!$A$2:$B$2080,2,FALSE)</f>
        <v>El XML no contiene el tag código de tributo internacional de impuestos globales</v>
      </c>
      <c r="M313" s="131" t="s">
        <v>9</v>
      </c>
      <c r="N313" s="210"/>
    </row>
    <row r="314" spans="1:14" ht="36" x14ac:dyDescent="0.25">
      <c r="A314" s="210"/>
      <c r="B314" s="1002"/>
      <c r="C314" s="1013"/>
      <c r="D314" s="1018"/>
      <c r="E314" s="1002"/>
      <c r="F314" s="1002"/>
      <c r="G314" s="1018"/>
      <c r="H314" s="134"/>
      <c r="I314" s="134" t="s">
        <v>1579</v>
      </c>
      <c r="J314" s="138" t="s">
        <v>6</v>
      </c>
      <c r="K314" s="140" t="s">
        <v>1580</v>
      </c>
      <c r="L314" s="132" t="str">
        <f>VLOOKUP(K314,CódigosRetorno!$A$2:$B$2080,2,FALSE)</f>
        <v>El valor del tag codigo de tributo internacional no corresponde al esperado.</v>
      </c>
      <c r="M314" s="131" t="s">
        <v>1436</v>
      </c>
      <c r="N314" s="210"/>
    </row>
    <row r="315" spans="1:14" ht="24" x14ac:dyDescent="0.25">
      <c r="A315" s="210"/>
      <c r="B315" s="1001">
        <f>B298+1</f>
        <v>42</v>
      </c>
      <c r="C315" s="1012" t="s">
        <v>3418</v>
      </c>
      <c r="D315" s="1014" t="s">
        <v>60</v>
      </c>
      <c r="E315" s="1001" t="s">
        <v>179</v>
      </c>
      <c r="F315" s="1001" t="s">
        <v>295</v>
      </c>
      <c r="G315" s="1014" t="s">
        <v>1496</v>
      </c>
      <c r="H315" s="996" t="s">
        <v>3419</v>
      </c>
      <c r="I315" s="134" t="s">
        <v>63</v>
      </c>
      <c r="J315" s="138" t="s">
        <v>6</v>
      </c>
      <c r="K315" s="140" t="s">
        <v>1544</v>
      </c>
      <c r="L315" s="132" t="str">
        <f>VLOOKUP(K315,CódigosRetorno!$A$2:$B$2080,2,FALSE)</f>
        <v>El XML no contiene el tag o no existe información de total valor de venta globales</v>
      </c>
      <c r="M315" s="141" t="s">
        <v>9</v>
      </c>
      <c r="N315" s="210"/>
    </row>
    <row r="316" spans="1:14" ht="36" x14ac:dyDescent="0.25">
      <c r="A316" s="210"/>
      <c r="B316" s="1010"/>
      <c r="C316" s="1021"/>
      <c r="D316" s="1015"/>
      <c r="E316" s="1010"/>
      <c r="F316" s="1010"/>
      <c r="G316" s="1015"/>
      <c r="H316" s="1011"/>
      <c r="I316" s="132" t="s">
        <v>1396</v>
      </c>
      <c r="J316" s="124" t="s">
        <v>6</v>
      </c>
      <c r="K316" s="138" t="s">
        <v>1545</v>
      </c>
      <c r="L316" s="132" t="str">
        <f>VLOOKUP(K316,CódigosRetorno!$A$2:$B$2080,2,FALSE)</f>
        <v>El dato ingresado en el total valor de venta globales no cumple con el formato establecido</v>
      </c>
      <c r="M316" s="141" t="s">
        <v>9</v>
      </c>
      <c r="N316" s="210"/>
    </row>
    <row r="317" spans="1:14" ht="60" x14ac:dyDescent="0.25">
      <c r="A317" s="210"/>
      <c r="B317" s="1010"/>
      <c r="C317" s="1021"/>
      <c r="D317" s="1015"/>
      <c r="E317" s="1010"/>
      <c r="F317" s="1002"/>
      <c r="G317" s="1018"/>
      <c r="H317" s="997"/>
      <c r="I317" s="132" t="s">
        <v>3420</v>
      </c>
      <c r="J317" s="124" t="s">
        <v>203</v>
      </c>
      <c r="K317" s="138" t="s">
        <v>2520</v>
      </c>
      <c r="L317" s="132" t="str">
        <f>VLOOKUP(K317,CódigosRetorno!$A$2:$B$2080,2,FALSE)</f>
        <v>La sumatoria del monto base - Otros tributos de línea no corresponden al total</v>
      </c>
      <c r="M317" s="141" t="s">
        <v>9</v>
      </c>
      <c r="N317" s="210"/>
    </row>
    <row r="318" spans="1:14" ht="24" x14ac:dyDescent="0.25">
      <c r="A318" s="210"/>
      <c r="B318" s="1010"/>
      <c r="C318" s="1021"/>
      <c r="D318" s="1015"/>
      <c r="E318" s="1010"/>
      <c r="F318" s="131" t="s">
        <v>141</v>
      </c>
      <c r="G318" s="124" t="s">
        <v>3220</v>
      </c>
      <c r="H318" s="139" t="s">
        <v>1353</v>
      </c>
      <c r="I318" s="134" t="s">
        <v>1376</v>
      </c>
      <c r="J318" s="138" t="s">
        <v>6</v>
      </c>
      <c r="K318" s="140" t="s">
        <v>3316</v>
      </c>
      <c r="L318" s="132" t="str">
        <f>VLOOKUP(K318,CódigosRetorno!$A$2:$B$2080,2,FALSE)</f>
        <v>La moneda debe ser la misma en todo el documento</v>
      </c>
      <c r="M318" s="131" t="s">
        <v>1080</v>
      </c>
      <c r="N318" s="210"/>
    </row>
    <row r="319" spans="1:14" ht="36" x14ac:dyDescent="0.25">
      <c r="A319" s="210"/>
      <c r="B319" s="1010"/>
      <c r="C319" s="1021"/>
      <c r="D319" s="1015"/>
      <c r="E319" s="1010"/>
      <c r="F319" s="1001" t="s">
        <v>295</v>
      </c>
      <c r="G319" s="1014" t="s">
        <v>1496</v>
      </c>
      <c r="H319" s="996" t="s">
        <v>3421</v>
      </c>
      <c r="I319" s="132" t="s">
        <v>1396</v>
      </c>
      <c r="J319" s="138" t="s">
        <v>6</v>
      </c>
      <c r="K319" s="140" t="s">
        <v>983</v>
      </c>
      <c r="L319" s="132" t="str">
        <f>VLOOKUP(K319,CódigosRetorno!$A$2:$B$2080,2,FALSE)</f>
        <v>El dato ingresado en TaxAmount no cumple con el formato establecido</v>
      </c>
      <c r="M319" s="131" t="s">
        <v>9</v>
      </c>
      <c r="N319" s="210"/>
    </row>
    <row r="320" spans="1:14" ht="60" x14ac:dyDescent="0.25">
      <c r="A320" s="210"/>
      <c r="B320" s="1010"/>
      <c r="C320" s="1021"/>
      <c r="D320" s="1015"/>
      <c r="E320" s="1010"/>
      <c r="F320" s="1002"/>
      <c r="G320" s="1018"/>
      <c r="H320" s="997"/>
      <c r="I320" s="132" t="s">
        <v>1622</v>
      </c>
      <c r="J320" s="124" t="s">
        <v>203</v>
      </c>
      <c r="K320" s="140" t="s">
        <v>2525</v>
      </c>
      <c r="L320" s="132" t="str">
        <f>VLOOKUP(K320,CódigosRetorno!$A$2:$B$2080,2,FALSE)</f>
        <v>La sumatoria del total del importe del tributo Otros tributos de línea no corresponden al total</v>
      </c>
      <c r="M320" s="131"/>
      <c r="N320" s="210"/>
    </row>
    <row r="321" spans="1:14" ht="24" x14ac:dyDescent="0.25">
      <c r="A321" s="210"/>
      <c r="B321" s="1010"/>
      <c r="C321" s="1021"/>
      <c r="D321" s="1015"/>
      <c r="E321" s="1010"/>
      <c r="F321" s="131" t="s">
        <v>141</v>
      </c>
      <c r="G321" s="124" t="s">
        <v>3220</v>
      </c>
      <c r="H321" s="139" t="s">
        <v>1353</v>
      </c>
      <c r="I321" s="134" t="s">
        <v>1376</v>
      </c>
      <c r="J321" s="138" t="s">
        <v>6</v>
      </c>
      <c r="K321" s="140" t="s">
        <v>3316</v>
      </c>
      <c r="L321" s="132" t="str">
        <f>VLOOKUP(K321,CódigosRetorno!$A$2:$B$2080,2,FALSE)</f>
        <v>La moneda debe ser la misma en todo el documento</v>
      </c>
      <c r="M321" s="131" t="s">
        <v>1080</v>
      </c>
      <c r="N321" s="210"/>
    </row>
    <row r="322" spans="1:14" ht="24" x14ac:dyDescent="0.25">
      <c r="A322" s="210"/>
      <c r="B322" s="1010"/>
      <c r="C322" s="1021"/>
      <c r="D322" s="1015"/>
      <c r="E322" s="1010"/>
      <c r="F322" s="1001" t="s">
        <v>655</v>
      </c>
      <c r="G322" s="1014" t="s">
        <v>3367</v>
      </c>
      <c r="H322" s="996" t="s">
        <v>3392</v>
      </c>
      <c r="I322" s="132" t="s">
        <v>599</v>
      </c>
      <c r="J322" s="138" t="s">
        <v>6</v>
      </c>
      <c r="K322" s="140" t="s">
        <v>1566</v>
      </c>
      <c r="L322" s="132" t="str">
        <f>VLOOKUP(K322,CódigosRetorno!$A$2:$B$2080,2,FALSE)</f>
        <v>El XML no contiene el tag o no existe información de código de tributo.</v>
      </c>
      <c r="M322" s="141" t="s">
        <v>9</v>
      </c>
      <c r="N322" s="210"/>
    </row>
    <row r="323" spans="1:14" ht="24" x14ac:dyDescent="0.25">
      <c r="A323" s="210"/>
      <c r="B323" s="1010"/>
      <c r="C323" s="1021"/>
      <c r="D323" s="1015"/>
      <c r="E323" s="1010"/>
      <c r="F323" s="1010"/>
      <c r="G323" s="1015"/>
      <c r="H323" s="1011"/>
      <c r="I323" s="134" t="s">
        <v>1567</v>
      </c>
      <c r="J323" s="138" t="s">
        <v>6</v>
      </c>
      <c r="K323" s="140" t="s">
        <v>1568</v>
      </c>
      <c r="L323" s="132" t="str">
        <f>VLOOKUP(K323,CódigosRetorno!$A$2:$B$2080,2,FALSE)</f>
        <v>El dato ingresado como codigo de tributo global no corresponde al valor esperado.</v>
      </c>
      <c r="M323" s="131" t="s">
        <v>1436</v>
      </c>
      <c r="N323" s="210"/>
    </row>
    <row r="324" spans="1:14" ht="24" x14ac:dyDescent="0.25">
      <c r="A324" s="210"/>
      <c r="B324" s="1010"/>
      <c r="C324" s="1021"/>
      <c r="D324" s="1015"/>
      <c r="E324" s="1010"/>
      <c r="F324" s="1002"/>
      <c r="G324" s="1018"/>
      <c r="H324" s="997"/>
      <c r="I324" s="139" t="s">
        <v>1569</v>
      </c>
      <c r="J324" s="140" t="s">
        <v>6</v>
      </c>
      <c r="K324" s="140" t="s">
        <v>1570</v>
      </c>
      <c r="L324" s="132" t="str">
        <f>VLOOKUP(K324,CódigosRetorno!$A$2:$B$2080,2,FALSE)</f>
        <v>El código de tributo no debe repetirse a nivel de totales</v>
      </c>
      <c r="M324" s="121" t="s">
        <v>9</v>
      </c>
      <c r="N324" s="210"/>
    </row>
    <row r="325" spans="1:14" ht="24" x14ac:dyDescent="0.25">
      <c r="A325" s="210"/>
      <c r="B325" s="1010"/>
      <c r="C325" s="1021"/>
      <c r="D325" s="1015"/>
      <c r="E325" s="1010"/>
      <c r="F325" s="1000"/>
      <c r="G325" s="131" t="s">
        <v>1443</v>
      </c>
      <c r="H325" s="134" t="s">
        <v>1113</v>
      </c>
      <c r="I325" s="132" t="s">
        <v>1444</v>
      </c>
      <c r="J325" s="124" t="s">
        <v>203</v>
      </c>
      <c r="K325" s="138" t="s">
        <v>1115</v>
      </c>
      <c r="L325" s="132" t="str">
        <f>VLOOKUP(K325,CódigosRetorno!$A$2:$B$2080,2,FALSE)</f>
        <v>El dato ingresado como atributo @schemeName es incorrecto.</v>
      </c>
      <c r="M325" s="141" t="s">
        <v>9</v>
      </c>
      <c r="N325" s="210"/>
    </row>
    <row r="326" spans="1:14" ht="24" x14ac:dyDescent="0.25">
      <c r="A326" s="210"/>
      <c r="B326" s="1010"/>
      <c r="C326" s="1021"/>
      <c r="D326" s="1015"/>
      <c r="E326" s="1010"/>
      <c r="F326" s="1000"/>
      <c r="G326" s="131" t="s">
        <v>1045</v>
      </c>
      <c r="H326" s="134" t="s">
        <v>1046</v>
      </c>
      <c r="I326" s="132" t="s">
        <v>1047</v>
      </c>
      <c r="J326" s="124" t="s">
        <v>203</v>
      </c>
      <c r="K326" s="138" t="s">
        <v>1048</v>
      </c>
      <c r="L326" s="132" t="str">
        <f>VLOOKUP(K326,CódigosRetorno!$A$2:$B$2080,2,FALSE)</f>
        <v>El dato ingresado como atributo @schemeAgencyName es incorrecto.</v>
      </c>
      <c r="M326" s="141" t="s">
        <v>9</v>
      </c>
      <c r="N326" s="210"/>
    </row>
    <row r="327" spans="1:14" ht="48" x14ac:dyDescent="0.25">
      <c r="A327" s="210"/>
      <c r="B327" s="1010"/>
      <c r="C327" s="1021"/>
      <c r="D327" s="1015"/>
      <c r="E327" s="1010"/>
      <c r="F327" s="1000"/>
      <c r="G327" s="131" t="s">
        <v>1472</v>
      </c>
      <c r="H327" s="139" t="s">
        <v>1117</v>
      </c>
      <c r="I327" s="132" t="s">
        <v>1446</v>
      </c>
      <c r="J327" s="138" t="s">
        <v>203</v>
      </c>
      <c r="K327" s="140" t="s">
        <v>1119</v>
      </c>
      <c r="L327" s="132" t="str">
        <f>VLOOKUP(K327,CódigosRetorno!$A$2:$B$2080,2,FALSE)</f>
        <v>El dato ingresado como atributo @schemeURI es incorrecto.</v>
      </c>
      <c r="M327" s="141" t="s">
        <v>9</v>
      </c>
      <c r="N327" s="210"/>
    </row>
    <row r="328" spans="1:14" ht="24" x14ac:dyDescent="0.25">
      <c r="A328" s="210"/>
      <c r="B328" s="1010"/>
      <c r="C328" s="1021"/>
      <c r="D328" s="1015"/>
      <c r="E328" s="1010"/>
      <c r="F328" s="1001" t="s">
        <v>1447</v>
      </c>
      <c r="G328" s="1014" t="s">
        <v>3367</v>
      </c>
      <c r="H328" s="996" t="s">
        <v>3393</v>
      </c>
      <c r="I328" s="132" t="s">
        <v>599</v>
      </c>
      <c r="J328" s="138" t="s">
        <v>6</v>
      </c>
      <c r="K328" s="140" t="s">
        <v>1574</v>
      </c>
      <c r="L328" s="132" t="str">
        <f>VLOOKUP(K328,CódigosRetorno!$A$2:$B$2080,2,FALSE)</f>
        <v>El XML no contiene el tag TaxScheme Name de impuestos globales</v>
      </c>
      <c r="M328" s="141" t="s">
        <v>9</v>
      </c>
      <c r="N328" s="210"/>
    </row>
    <row r="329" spans="1:14" ht="24" x14ac:dyDescent="0.25">
      <c r="A329" s="210"/>
      <c r="B329" s="1010"/>
      <c r="C329" s="1021"/>
      <c r="D329" s="1015"/>
      <c r="E329" s="1010"/>
      <c r="F329" s="1002"/>
      <c r="G329" s="1018"/>
      <c r="H329" s="997"/>
      <c r="I329" s="134" t="s">
        <v>1575</v>
      </c>
      <c r="J329" s="138" t="s">
        <v>6</v>
      </c>
      <c r="K329" s="140" t="s">
        <v>1576</v>
      </c>
      <c r="L329" s="132" t="str">
        <f>VLOOKUP(K329,CódigosRetorno!$A$2:$B$2080,2,FALSE)</f>
        <v>El valor del tag nombre del tributo no corresponde al esperado.</v>
      </c>
      <c r="M329" s="131" t="s">
        <v>1436</v>
      </c>
      <c r="N329" s="210"/>
    </row>
    <row r="330" spans="1:14" ht="24" x14ac:dyDescent="0.25">
      <c r="A330" s="210"/>
      <c r="B330" s="1010"/>
      <c r="C330" s="1021"/>
      <c r="D330" s="1015"/>
      <c r="E330" s="1010"/>
      <c r="F330" s="1001" t="s">
        <v>141</v>
      </c>
      <c r="G330" s="1014" t="s">
        <v>3367</v>
      </c>
      <c r="H330" s="996" t="s">
        <v>3394</v>
      </c>
      <c r="I330" s="132" t="s">
        <v>599</v>
      </c>
      <c r="J330" s="138" t="s">
        <v>6</v>
      </c>
      <c r="K330" s="140" t="s">
        <v>1578</v>
      </c>
      <c r="L330" s="132" t="str">
        <f>VLOOKUP(K330,CódigosRetorno!$A$2:$B$2080,2,FALSE)</f>
        <v>El XML no contiene el tag código de tributo internacional de impuestos globales</v>
      </c>
      <c r="M330" s="131" t="s">
        <v>9</v>
      </c>
      <c r="N330" s="210"/>
    </row>
    <row r="331" spans="1:14" ht="36" x14ac:dyDescent="0.25">
      <c r="A331" s="210"/>
      <c r="B331" s="1002"/>
      <c r="C331" s="1013"/>
      <c r="D331" s="1018"/>
      <c r="E331" s="1002"/>
      <c r="F331" s="1002"/>
      <c r="G331" s="1018"/>
      <c r="H331" s="997"/>
      <c r="I331" s="134" t="s">
        <v>1579</v>
      </c>
      <c r="J331" s="138" t="s">
        <v>6</v>
      </c>
      <c r="K331" s="140" t="s">
        <v>1580</v>
      </c>
      <c r="L331" s="132" t="str">
        <f>VLOOKUP(K331,CódigosRetorno!$A$2:$B$2080,2,FALSE)</f>
        <v>El valor del tag codigo de tributo internacional no corresponde al esperado.</v>
      </c>
      <c r="M331" s="131" t="s">
        <v>1436</v>
      </c>
      <c r="N331" s="210"/>
    </row>
    <row r="332" spans="1:14" ht="24" x14ac:dyDescent="0.25">
      <c r="A332" s="210"/>
      <c r="B332" s="1001">
        <f>B315+1</f>
        <v>43</v>
      </c>
      <c r="C332" s="1012" t="s">
        <v>3422</v>
      </c>
      <c r="D332" s="1014" t="s">
        <v>60</v>
      </c>
      <c r="E332" s="1014" t="s">
        <v>140</v>
      </c>
      <c r="F332" s="1001" t="s">
        <v>295</v>
      </c>
      <c r="G332" s="1014" t="s">
        <v>296</v>
      </c>
      <c r="H332" s="996" t="s">
        <v>3423</v>
      </c>
      <c r="I332" s="132" t="s">
        <v>3424</v>
      </c>
      <c r="J332" s="138" t="s">
        <v>6</v>
      </c>
      <c r="K332" s="138" t="s">
        <v>3425</v>
      </c>
      <c r="L332" s="132" t="str">
        <f>VLOOKUP(K332,CódigosRetorno!$A$2:$B$2080,2,FALSE)</f>
        <v>No existe el tag cac:LegalMonetaryTotal/cbc:LineExtensionAmount</v>
      </c>
      <c r="M332" s="141" t="s">
        <v>9</v>
      </c>
      <c r="N332" s="210"/>
    </row>
    <row r="333" spans="1:14" ht="36" x14ac:dyDescent="0.25">
      <c r="A333" s="210"/>
      <c r="B333" s="1010"/>
      <c r="C333" s="1021"/>
      <c r="D333" s="1015"/>
      <c r="E333" s="1015"/>
      <c r="F333" s="1010"/>
      <c r="G333" s="1015"/>
      <c r="H333" s="1011"/>
      <c r="I333" s="132" t="s">
        <v>1664</v>
      </c>
      <c r="J333" s="138" t="s">
        <v>6</v>
      </c>
      <c r="K333" s="138" t="s">
        <v>1665</v>
      </c>
      <c r="L333" s="132" t="str">
        <f>VLOOKUP(K333,CódigosRetorno!$A$2:$B$2080,2,FALSE)</f>
        <v>El dato ingresado en total valor de venta no cumple con el estandar</v>
      </c>
      <c r="M333" s="141" t="s">
        <v>9</v>
      </c>
      <c r="N333" s="210"/>
    </row>
    <row r="334" spans="1:14" ht="84" x14ac:dyDescent="0.25">
      <c r="A334" s="210"/>
      <c r="B334" s="1010"/>
      <c r="C334" s="1021"/>
      <c r="D334" s="1015"/>
      <c r="E334" s="1015"/>
      <c r="F334" s="1010"/>
      <c r="G334" s="1015"/>
      <c r="H334" s="1011"/>
      <c r="I334" s="132" t="s">
        <v>3426</v>
      </c>
      <c r="J334" s="138" t="s">
        <v>203</v>
      </c>
      <c r="K334" s="138" t="s">
        <v>2539</v>
      </c>
      <c r="L334" s="132" t="str">
        <f>VLOOKUP(K334,CódigosRetorno!$A$2:$B$2080,2,FALSE)</f>
        <v>La sumatoria de valor de venta no corresponde a los importes consignados</v>
      </c>
      <c r="M334" s="121" t="s">
        <v>9</v>
      </c>
      <c r="N334" s="210"/>
    </row>
    <row r="335" spans="1:14" ht="84" x14ac:dyDescent="0.25">
      <c r="A335" s="210"/>
      <c r="B335" s="1010"/>
      <c r="C335" s="1021"/>
      <c r="D335" s="1015"/>
      <c r="E335" s="1015"/>
      <c r="F335" s="1010"/>
      <c r="G335" s="1015"/>
      <c r="H335" s="1011"/>
      <c r="I335" s="132" t="s">
        <v>3427</v>
      </c>
      <c r="J335" s="124" t="s">
        <v>6</v>
      </c>
      <c r="K335" s="138" t="s">
        <v>3428</v>
      </c>
      <c r="L335" s="132" t="str">
        <f>VLOOKUP(K335,CódigosRetorno!$A$2:$B$2080,2,FALSE)</f>
        <v>Vendedor supera el monto permitido para la emision de una liquidacion de compra</v>
      </c>
      <c r="M335" s="141" t="s">
        <v>9</v>
      </c>
      <c r="N335" s="210"/>
    </row>
    <row r="336" spans="1:14" ht="84" x14ac:dyDescent="0.25">
      <c r="A336" s="210"/>
      <c r="B336" s="1010"/>
      <c r="C336" s="1021"/>
      <c r="D336" s="1015"/>
      <c r="E336" s="1015"/>
      <c r="F336" s="1002"/>
      <c r="G336" s="1018"/>
      <c r="H336" s="997"/>
      <c r="I336" s="132" t="s">
        <v>3429</v>
      </c>
      <c r="J336" s="124" t="s">
        <v>203</v>
      </c>
      <c r="K336" s="138" t="s">
        <v>3430</v>
      </c>
      <c r="L336" s="132" t="str">
        <f>VLOOKUP(K336,CódigosRetorno!$A$2:$B$2080,2,FALSE)</f>
        <v>Vendedor supera el monto permitido para la emision de una liquidacion de compra</v>
      </c>
      <c r="M336" s="141" t="s">
        <v>9</v>
      </c>
      <c r="N336" s="210"/>
    </row>
    <row r="337" spans="1:14" ht="24" x14ac:dyDescent="0.25">
      <c r="A337" s="210"/>
      <c r="B337" s="1002"/>
      <c r="C337" s="1013"/>
      <c r="D337" s="1018"/>
      <c r="E337" s="1018"/>
      <c r="F337" s="124" t="s">
        <v>141</v>
      </c>
      <c r="G337" s="124" t="s">
        <v>3220</v>
      </c>
      <c r="H337" s="139" t="s">
        <v>1353</v>
      </c>
      <c r="I337" s="134" t="s">
        <v>1376</v>
      </c>
      <c r="J337" s="138" t="s">
        <v>6</v>
      </c>
      <c r="K337" s="140" t="s">
        <v>3316</v>
      </c>
      <c r="L337" s="132" t="str">
        <f>VLOOKUP(K337,CódigosRetorno!$A$2:$B$2080,2,FALSE)</f>
        <v>La moneda debe ser la misma en todo el documento</v>
      </c>
      <c r="M337" s="131" t="s">
        <v>1080</v>
      </c>
      <c r="N337" s="210"/>
    </row>
    <row r="338" spans="1:14" ht="24" x14ac:dyDescent="0.25">
      <c r="A338" s="210"/>
      <c r="B338" s="1001">
        <f>B332+1</f>
        <v>44</v>
      </c>
      <c r="C338" s="1012" t="s">
        <v>3431</v>
      </c>
      <c r="D338" s="1014" t="s">
        <v>60</v>
      </c>
      <c r="E338" s="1014" t="s">
        <v>140</v>
      </c>
      <c r="F338" s="1001" t="s">
        <v>295</v>
      </c>
      <c r="G338" s="1014" t="s">
        <v>296</v>
      </c>
      <c r="H338" s="996" t="s">
        <v>3432</v>
      </c>
      <c r="I338" s="132" t="s">
        <v>3424</v>
      </c>
      <c r="J338" s="138" t="s">
        <v>6</v>
      </c>
      <c r="K338" s="138" t="s">
        <v>3433</v>
      </c>
      <c r="L338" s="132" t="str">
        <f>VLOOKUP(K338,CódigosRetorno!$A$2:$B$2080,2,FALSE)</f>
        <v>No existe el tag cac:LegalMonetaryTotal/cbc:TaxInclusiveAmount</v>
      </c>
      <c r="M338" s="141" t="s">
        <v>9</v>
      </c>
      <c r="N338" s="210"/>
    </row>
    <row r="339" spans="1:14" ht="36" x14ac:dyDescent="0.25">
      <c r="A339" s="210"/>
      <c r="B339" s="1010"/>
      <c r="C339" s="1021"/>
      <c r="D339" s="1015"/>
      <c r="E339" s="1015"/>
      <c r="F339" s="1010"/>
      <c r="G339" s="1015"/>
      <c r="H339" s="1011"/>
      <c r="I339" s="132" t="s">
        <v>1664</v>
      </c>
      <c r="J339" s="138" t="s">
        <v>6</v>
      </c>
      <c r="K339" s="138" t="s">
        <v>1671</v>
      </c>
      <c r="L339" s="132" t="str">
        <f>VLOOKUP(K339,CódigosRetorno!$A$2:$B$2080,2,FALSE)</f>
        <v>El dato ingresado en total precio de venta no cumple con el formato establecido</v>
      </c>
      <c r="M339" s="141" t="s">
        <v>9</v>
      </c>
      <c r="N339" s="210"/>
    </row>
    <row r="340" spans="1:14" ht="96" x14ac:dyDescent="0.25">
      <c r="A340" s="210"/>
      <c r="B340" s="1010"/>
      <c r="C340" s="1021"/>
      <c r="D340" s="1015"/>
      <c r="E340" s="1015"/>
      <c r="F340" s="1010"/>
      <c r="G340" s="1015"/>
      <c r="H340" s="1011"/>
      <c r="I340" s="132" t="s">
        <v>3434</v>
      </c>
      <c r="J340" s="138" t="s">
        <v>203</v>
      </c>
      <c r="K340" s="138" t="s">
        <v>2542</v>
      </c>
      <c r="L340" s="132" t="str">
        <f>VLOOKUP(K340,CódigosRetorno!$A$2:$B$2080,2,FALSE)</f>
        <v>La sumatoria del Total del valor de venta más los impuestos no concuerda con la base imponible</v>
      </c>
      <c r="M340" s="121" t="s">
        <v>9</v>
      </c>
      <c r="N340" s="210"/>
    </row>
    <row r="341" spans="1:14" ht="24" x14ac:dyDescent="0.25">
      <c r="A341" s="210"/>
      <c r="B341" s="1002"/>
      <c r="C341" s="1013"/>
      <c r="D341" s="1018"/>
      <c r="E341" s="1018"/>
      <c r="F341" s="124" t="s">
        <v>141</v>
      </c>
      <c r="G341" s="124" t="s">
        <v>3220</v>
      </c>
      <c r="H341" s="139" t="s">
        <v>1353</v>
      </c>
      <c r="I341" s="134" t="s">
        <v>1376</v>
      </c>
      <c r="J341" s="138" t="s">
        <v>6</v>
      </c>
      <c r="K341" s="140" t="s">
        <v>3316</v>
      </c>
      <c r="L341" s="132" t="str">
        <f>VLOOKUP(K341,CódigosRetorno!$A$2:$B$2080,2,FALSE)</f>
        <v>La moneda debe ser la misma en todo el documento</v>
      </c>
      <c r="M341" s="131" t="s">
        <v>1080</v>
      </c>
      <c r="N341" s="210"/>
    </row>
    <row r="342" spans="1:14" ht="24" x14ac:dyDescent="0.25">
      <c r="A342" s="210"/>
      <c r="B342" s="1001">
        <f>B338+1</f>
        <v>45</v>
      </c>
      <c r="C342" s="1012" t="s">
        <v>3435</v>
      </c>
      <c r="D342" s="1014" t="s">
        <v>60</v>
      </c>
      <c r="E342" s="1014" t="s">
        <v>179</v>
      </c>
      <c r="F342" s="131" t="s">
        <v>295</v>
      </c>
      <c r="G342" s="124" t="s">
        <v>296</v>
      </c>
      <c r="H342" s="134" t="s">
        <v>3436</v>
      </c>
      <c r="I342" s="134" t="s">
        <v>317</v>
      </c>
      <c r="J342" s="138" t="s">
        <v>203</v>
      </c>
      <c r="K342" s="140" t="s">
        <v>2544</v>
      </c>
      <c r="L342" s="132" t="str">
        <f>VLOOKUP(K342,CódigosRetorno!$A$2:$B$2080,2,FALSE)</f>
        <v>El monto para el redondeo del Importe Total excede el valor permitido</v>
      </c>
      <c r="M342" s="131" t="s">
        <v>9</v>
      </c>
      <c r="N342" s="210"/>
    </row>
    <row r="343" spans="1:14" ht="24" x14ac:dyDescent="0.25">
      <c r="A343" s="210"/>
      <c r="B343" s="1002"/>
      <c r="C343" s="1013"/>
      <c r="D343" s="1018"/>
      <c r="E343" s="1018"/>
      <c r="F343" s="124" t="s">
        <v>141</v>
      </c>
      <c r="G343" s="124" t="s">
        <v>3220</v>
      </c>
      <c r="H343" s="139" t="s">
        <v>1353</v>
      </c>
      <c r="I343" s="134" t="s">
        <v>1376</v>
      </c>
      <c r="J343" s="138" t="s">
        <v>6</v>
      </c>
      <c r="K343" s="140" t="s">
        <v>3316</v>
      </c>
      <c r="L343" s="132" t="str">
        <f>VLOOKUP(K343,CódigosRetorno!$A$2:$B$2080,2,FALSE)</f>
        <v>La moneda debe ser la misma en todo el documento</v>
      </c>
      <c r="M343" s="131" t="s">
        <v>1080</v>
      </c>
      <c r="N343" s="210"/>
    </row>
    <row r="344" spans="1:14" ht="36" x14ac:dyDescent="0.25">
      <c r="A344" s="210"/>
      <c r="B344" s="1001">
        <f>B342+1</f>
        <v>46</v>
      </c>
      <c r="C344" s="1012" t="s">
        <v>3437</v>
      </c>
      <c r="D344" s="1016" t="s">
        <v>60</v>
      </c>
      <c r="E344" s="1016" t="s">
        <v>140</v>
      </c>
      <c r="F344" s="1001" t="s">
        <v>295</v>
      </c>
      <c r="G344" s="1014" t="s">
        <v>1496</v>
      </c>
      <c r="H344" s="996" t="s">
        <v>3438</v>
      </c>
      <c r="I344" s="132" t="s">
        <v>1396</v>
      </c>
      <c r="J344" s="138" t="s">
        <v>6</v>
      </c>
      <c r="K344" s="140" t="s">
        <v>1658</v>
      </c>
      <c r="L344" s="132" t="str">
        <f>VLOOKUP(K344,CódigosRetorno!$A$2:$B$2080,2,FALSE)</f>
        <v>El dato ingresado en PayableAmount no cumple con el formato establecido</v>
      </c>
      <c r="M344" s="131" t="s">
        <v>9</v>
      </c>
      <c r="N344" s="210"/>
    </row>
    <row r="345" spans="1:14" ht="228" x14ac:dyDescent="0.25">
      <c r="A345" s="210"/>
      <c r="B345" s="1010"/>
      <c r="C345" s="1021"/>
      <c r="D345" s="1016"/>
      <c r="E345" s="1016"/>
      <c r="F345" s="1010"/>
      <c r="G345" s="1015"/>
      <c r="H345" s="1011"/>
      <c r="I345" s="134" t="s">
        <v>3439</v>
      </c>
      <c r="J345" s="138" t="s">
        <v>203</v>
      </c>
      <c r="K345" s="138" t="s">
        <v>2537</v>
      </c>
      <c r="L345" s="132" t="str">
        <f>VLOOKUP(K345,CódigosRetorno!$A$2:$B$2080,2,FALSE)</f>
        <v>El importe total del comprobante no coincide con el valor calculado</v>
      </c>
      <c r="M345" s="195" t="s">
        <v>9</v>
      </c>
      <c r="N345" s="210"/>
    </row>
    <row r="346" spans="1:14" ht="24" x14ac:dyDescent="0.25">
      <c r="A346" s="210"/>
      <c r="B346" s="1002"/>
      <c r="C346" s="1013"/>
      <c r="D346" s="1016"/>
      <c r="E346" s="1016"/>
      <c r="F346" s="124" t="s">
        <v>141</v>
      </c>
      <c r="G346" s="124" t="s">
        <v>3220</v>
      </c>
      <c r="H346" s="139" t="s">
        <v>1353</v>
      </c>
      <c r="I346" s="134" t="s">
        <v>1376</v>
      </c>
      <c r="J346" s="138" t="s">
        <v>6</v>
      </c>
      <c r="K346" s="140" t="s">
        <v>3316</v>
      </c>
      <c r="L346" s="132" t="str">
        <f>VLOOKUP(K346,CódigosRetorno!$A$2:$B$2080,2,FALSE)</f>
        <v>La moneda debe ser la misma en todo el documento</v>
      </c>
      <c r="M346" s="131" t="s">
        <v>1080</v>
      </c>
      <c r="N346" s="210"/>
    </row>
    <row r="347" spans="1:14" x14ac:dyDescent="0.25">
      <c r="A347" s="210"/>
      <c r="B347" s="430" t="s">
        <v>1775</v>
      </c>
      <c r="C347" s="419"/>
      <c r="D347" s="425"/>
      <c r="E347" s="425"/>
      <c r="F347" s="432"/>
      <c r="G347" s="432"/>
      <c r="H347" s="502"/>
      <c r="I347" s="433"/>
      <c r="J347" s="433"/>
      <c r="K347" s="432" t="s">
        <v>9</v>
      </c>
      <c r="L347" s="424" t="str">
        <f>VLOOKUP(K347,CódigosRetorno!$A$2:$B$2080,2,FALSE)</f>
        <v>-</v>
      </c>
      <c r="M347" s="433"/>
      <c r="N347" s="210"/>
    </row>
    <row r="348" spans="1:14" ht="36" x14ac:dyDescent="0.25">
      <c r="A348" s="210"/>
      <c r="B348" s="1001">
        <f>+B344+1</f>
        <v>47</v>
      </c>
      <c r="C348" s="1012" t="s">
        <v>1776</v>
      </c>
      <c r="D348" s="1014" t="s">
        <v>60</v>
      </c>
      <c r="E348" s="1014" t="s">
        <v>179</v>
      </c>
      <c r="F348" s="1001" t="s">
        <v>1777</v>
      </c>
      <c r="G348" s="1014" t="s">
        <v>280</v>
      </c>
      <c r="H348" s="996" t="s">
        <v>3440</v>
      </c>
      <c r="I348" s="132" t="s">
        <v>1779</v>
      </c>
      <c r="J348" s="138" t="s">
        <v>6</v>
      </c>
      <c r="K348" s="140" t="s">
        <v>1780</v>
      </c>
      <c r="L348" s="132" t="str">
        <f>VLOOKUP(K348,CódigosRetorno!$A$2:$B$2080,2,FALSE)</f>
        <v>Falta identificador del pago del Monto de anticipo para relacionarlo con el comprobante que se realizo el  anticipo</v>
      </c>
      <c r="M348" s="141"/>
      <c r="N348" s="210"/>
    </row>
    <row r="349" spans="1:14" ht="24" x14ac:dyDescent="0.25">
      <c r="A349" s="210"/>
      <c r="B349" s="1010"/>
      <c r="C349" s="1021"/>
      <c r="D349" s="1015"/>
      <c r="E349" s="1015"/>
      <c r="F349" s="1010"/>
      <c r="G349" s="1015"/>
      <c r="H349" s="1011"/>
      <c r="I349" s="132" t="s">
        <v>1781</v>
      </c>
      <c r="J349" s="138" t="s">
        <v>6</v>
      </c>
      <c r="K349" s="140" t="s">
        <v>1782</v>
      </c>
      <c r="L349" s="132" t="str">
        <f>VLOOKUP(K349,CódigosRetorno!$A$2:$B$2080,2,FALSE)</f>
        <v>El comprobante contiene un identificador de pago repetido en los montos anticipados</v>
      </c>
      <c r="M349" s="141" t="s">
        <v>9</v>
      </c>
      <c r="N349" s="210"/>
    </row>
    <row r="350" spans="1:14" ht="84" x14ac:dyDescent="0.25">
      <c r="A350" s="210"/>
      <c r="B350" s="1010"/>
      <c r="C350" s="1021"/>
      <c r="D350" s="1015"/>
      <c r="E350" s="1015"/>
      <c r="F350" s="1010"/>
      <c r="G350" s="1018"/>
      <c r="H350" s="997"/>
      <c r="I350" s="132" t="s">
        <v>3441</v>
      </c>
      <c r="J350" s="138" t="s">
        <v>6</v>
      </c>
      <c r="K350" s="140" t="s">
        <v>1784</v>
      </c>
      <c r="L350" s="132" t="str">
        <f>VLOOKUP(K350,CódigosRetorno!$A$2:$B$2080,2,FALSE)</f>
        <v>El comprobante contiene un pago anticipado pero no se ha consignado el documento que se realizo el anticipo</v>
      </c>
      <c r="M350" s="141" t="s">
        <v>9</v>
      </c>
      <c r="N350" s="210"/>
    </row>
    <row r="351" spans="1:14" ht="24" x14ac:dyDescent="0.25">
      <c r="A351" s="210"/>
      <c r="B351" s="1010"/>
      <c r="C351" s="1021"/>
      <c r="D351" s="1015"/>
      <c r="E351" s="1015"/>
      <c r="F351" s="1010"/>
      <c r="G351" s="124" t="s">
        <v>1785</v>
      </c>
      <c r="H351" s="139" t="s">
        <v>1113</v>
      </c>
      <c r="I351" s="132" t="s">
        <v>1786</v>
      </c>
      <c r="J351" s="124" t="s">
        <v>203</v>
      </c>
      <c r="K351" s="138" t="s">
        <v>1115</v>
      </c>
      <c r="L351" s="132" t="str">
        <f>VLOOKUP(K351,CódigosRetorno!$A$2:$B$2080,2,FALSE)</f>
        <v>El dato ingresado como atributo @schemeName es incorrecto.</v>
      </c>
      <c r="M351" s="141" t="s">
        <v>9</v>
      </c>
      <c r="N351" s="210"/>
    </row>
    <row r="352" spans="1:14" ht="24" x14ac:dyDescent="0.25">
      <c r="A352" s="210"/>
      <c r="B352" s="1010"/>
      <c r="C352" s="1021"/>
      <c r="D352" s="1015"/>
      <c r="E352" s="1015"/>
      <c r="F352" s="1002"/>
      <c r="G352" s="124" t="s">
        <v>1045</v>
      </c>
      <c r="H352" s="139" t="s">
        <v>1046</v>
      </c>
      <c r="I352" s="132" t="s">
        <v>1047</v>
      </c>
      <c r="J352" s="124" t="s">
        <v>203</v>
      </c>
      <c r="K352" s="138" t="s">
        <v>1048</v>
      </c>
      <c r="L352" s="132" t="str">
        <f>VLOOKUP(K352,CódigosRetorno!$A$2:$B$2080,2,FALSE)</f>
        <v>El dato ingresado como atributo @schemeAgencyName es incorrecto.</v>
      </c>
      <c r="M352" s="141" t="s">
        <v>9</v>
      </c>
      <c r="N352" s="210"/>
    </row>
    <row r="353" spans="1:14" ht="24" x14ac:dyDescent="0.25">
      <c r="A353" s="210"/>
      <c r="B353" s="1010"/>
      <c r="C353" s="1021"/>
      <c r="D353" s="1015"/>
      <c r="E353" s="1015"/>
      <c r="F353" s="1001" t="s">
        <v>295</v>
      </c>
      <c r="G353" s="1014" t="s">
        <v>296</v>
      </c>
      <c r="H353" s="996" t="s">
        <v>3442</v>
      </c>
      <c r="I353" s="132" t="s">
        <v>1788</v>
      </c>
      <c r="J353" s="138" t="s">
        <v>6</v>
      </c>
      <c r="K353" s="140" t="s">
        <v>1789</v>
      </c>
      <c r="L353" s="132" t="str">
        <f>VLOOKUP(K353,CódigosRetorno!$A$2:$B$2080,2,FALSE)</f>
        <v>PaidAmount: monto anticipado por documento debe ser mayor a cero.</v>
      </c>
      <c r="M353" s="131"/>
      <c r="N353" s="210"/>
    </row>
    <row r="354" spans="1:14" ht="24" x14ac:dyDescent="0.25">
      <c r="A354" s="210"/>
      <c r="B354" s="1010"/>
      <c r="C354" s="1021"/>
      <c r="D354" s="1015"/>
      <c r="E354" s="1015"/>
      <c r="F354" s="1002"/>
      <c r="G354" s="1018"/>
      <c r="H354" s="997"/>
      <c r="I354" s="132" t="s">
        <v>1790</v>
      </c>
      <c r="J354" s="138" t="s">
        <v>6</v>
      </c>
      <c r="K354" s="140" t="s">
        <v>1791</v>
      </c>
      <c r="L354" s="132" t="str">
        <f>VLOOKUP(K354,CódigosRetorno!$A$2:$B$2080,2,FALSE)</f>
        <v>Si consigna montos de anticipo debe informar el Total de Anticipos</v>
      </c>
      <c r="M354" s="131"/>
      <c r="N354" s="210"/>
    </row>
    <row r="355" spans="1:14" ht="24" x14ac:dyDescent="0.25">
      <c r="A355" s="210"/>
      <c r="B355" s="1010"/>
      <c r="C355" s="1021"/>
      <c r="D355" s="1015"/>
      <c r="E355" s="1015"/>
      <c r="F355" s="131" t="s">
        <v>141</v>
      </c>
      <c r="G355" s="124" t="s">
        <v>3220</v>
      </c>
      <c r="H355" s="139" t="s">
        <v>1353</v>
      </c>
      <c r="I355" s="134" t="s">
        <v>1376</v>
      </c>
      <c r="J355" s="138" t="s">
        <v>6</v>
      </c>
      <c r="K355" s="140" t="s">
        <v>3316</v>
      </c>
      <c r="L355" s="132" t="str">
        <f>VLOOKUP(K355,CódigosRetorno!$A$2:$B$2080,2,FALSE)</f>
        <v>La moneda debe ser la misma en todo el documento</v>
      </c>
      <c r="M355" s="131" t="s">
        <v>1080</v>
      </c>
      <c r="N355" s="210"/>
    </row>
    <row r="356" spans="1:14" ht="24" x14ac:dyDescent="0.25">
      <c r="A356" s="210"/>
      <c r="B356" s="1010"/>
      <c r="C356" s="1021"/>
      <c r="D356" s="1015"/>
      <c r="E356" s="1015"/>
      <c r="F356" s="131" t="s">
        <v>174</v>
      </c>
      <c r="G356" s="131" t="s">
        <v>175</v>
      </c>
      <c r="H356" s="134" t="s">
        <v>3443</v>
      </c>
      <c r="I356" s="132" t="s">
        <v>181</v>
      </c>
      <c r="J356" s="124" t="s">
        <v>9</v>
      </c>
      <c r="K356" s="138" t="s">
        <v>9</v>
      </c>
      <c r="L356" s="132" t="str">
        <f>VLOOKUP(K356,CódigosRetorno!$A$2:$B$2080,2,FALSE)</f>
        <v>-</v>
      </c>
      <c r="M356" s="131" t="s">
        <v>9</v>
      </c>
      <c r="N356" s="210"/>
    </row>
    <row r="357" spans="1:14" ht="48" x14ac:dyDescent="0.25">
      <c r="A357" s="210"/>
      <c r="B357" s="1010"/>
      <c r="C357" s="1021"/>
      <c r="D357" s="1015"/>
      <c r="E357" s="1015"/>
      <c r="F357" s="1001" t="s">
        <v>1777</v>
      </c>
      <c r="G357" s="1014" t="s">
        <v>280</v>
      </c>
      <c r="H357" s="996" t="s">
        <v>3444</v>
      </c>
      <c r="I357" s="132" t="s">
        <v>3445</v>
      </c>
      <c r="J357" s="138" t="s">
        <v>6</v>
      </c>
      <c r="K357" s="140" t="s">
        <v>1795</v>
      </c>
      <c r="L357" s="132" t="str">
        <f>VLOOKUP(K357,CódigosRetorno!$A$2:$B$2080,2,FALSE)</f>
        <v>No existe información del Monto Anticipado para el comprobante que se realizo el anticipo</v>
      </c>
      <c r="M357" s="131"/>
      <c r="N357" s="210"/>
    </row>
    <row r="358" spans="1:14" ht="48" x14ac:dyDescent="0.25">
      <c r="A358" s="210"/>
      <c r="B358" s="1010"/>
      <c r="C358" s="1021"/>
      <c r="D358" s="1015"/>
      <c r="E358" s="1015"/>
      <c r="F358" s="1010"/>
      <c r="G358" s="1015"/>
      <c r="H358" s="1011"/>
      <c r="I358" s="132" t="s">
        <v>3446</v>
      </c>
      <c r="J358" s="138" t="s">
        <v>6</v>
      </c>
      <c r="K358" s="140" t="s">
        <v>1797</v>
      </c>
      <c r="L358" s="132" t="str">
        <f>VLOOKUP(K358,CódigosRetorno!$A$2:$B$2080,2,FALSE)</f>
        <v>El comprobante contiene un identificador de pago repetido en los comprobantes que se realizo el anticipo</v>
      </c>
      <c r="M358" s="141"/>
      <c r="N358" s="210"/>
    </row>
    <row r="359" spans="1:14" ht="24" x14ac:dyDescent="0.25">
      <c r="A359" s="210"/>
      <c r="B359" s="1010"/>
      <c r="C359" s="1021"/>
      <c r="D359" s="1015"/>
      <c r="E359" s="1015"/>
      <c r="F359" s="1010"/>
      <c r="G359" s="1018"/>
      <c r="H359" s="997"/>
      <c r="I359" s="132" t="s">
        <v>3447</v>
      </c>
      <c r="J359" s="138" t="s">
        <v>6</v>
      </c>
      <c r="K359" s="140" t="s">
        <v>1799</v>
      </c>
      <c r="L359" s="132" t="str">
        <f>VLOOKUP(K359,CódigosRetorno!$A$2:$B$2080,2,FALSE)</f>
        <v>Falta identificador del pago del comprobante para relacionarlo con el monto de  anticipo</v>
      </c>
      <c r="M359" s="141" t="s">
        <v>9</v>
      </c>
      <c r="N359" s="210"/>
    </row>
    <row r="360" spans="1:14" ht="24" x14ac:dyDescent="0.25">
      <c r="A360" s="210"/>
      <c r="B360" s="1010"/>
      <c r="C360" s="1021"/>
      <c r="D360" s="1015"/>
      <c r="E360" s="1015"/>
      <c r="F360" s="1010"/>
      <c r="G360" s="124" t="s">
        <v>1785</v>
      </c>
      <c r="H360" s="139" t="s">
        <v>1068</v>
      </c>
      <c r="I360" s="132" t="s">
        <v>1786</v>
      </c>
      <c r="J360" s="124" t="s">
        <v>203</v>
      </c>
      <c r="K360" s="138" t="s">
        <v>1070</v>
      </c>
      <c r="L360" s="132" t="str">
        <f>VLOOKUP(K360,CódigosRetorno!$A$2:$B$2080,2,FALSE)</f>
        <v>El dato ingresado como atributo @listName es incorrecto.</v>
      </c>
      <c r="M360" s="141" t="s">
        <v>9</v>
      </c>
      <c r="N360" s="210"/>
    </row>
    <row r="361" spans="1:14" ht="24" x14ac:dyDescent="0.25">
      <c r="A361" s="210"/>
      <c r="B361" s="1010"/>
      <c r="C361" s="1021"/>
      <c r="D361" s="1015"/>
      <c r="E361" s="1015"/>
      <c r="F361" s="1002"/>
      <c r="G361" s="124" t="s">
        <v>1045</v>
      </c>
      <c r="H361" s="139" t="s">
        <v>1065</v>
      </c>
      <c r="I361" s="132" t="s">
        <v>1047</v>
      </c>
      <c r="J361" s="138" t="s">
        <v>203</v>
      </c>
      <c r="K361" s="140" t="s">
        <v>1066</v>
      </c>
      <c r="L361" s="132" t="str">
        <f>VLOOKUP(K361,CódigosRetorno!$A$2:$B$2080,2,FALSE)</f>
        <v>El dato ingresado como atributo @listAgencyName es incorrecto.</v>
      </c>
      <c r="M361" s="141" t="s">
        <v>9</v>
      </c>
      <c r="N361" s="210"/>
    </row>
    <row r="362" spans="1:14" ht="84" x14ac:dyDescent="0.25">
      <c r="A362" s="210"/>
      <c r="B362" s="1010"/>
      <c r="C362" s="1021"/>
      <c r="D362" s="1015"/>
      <c r="E362" s="1015"/>
      <c r="F362" s="131" t="s">
        <v>159</v>
      </c>
      <c r="G362" s="124" t="s">
        <v>160</v>
      </c>
      <c r="H362" s="134" t="s">
        <v>3448</v>
      </c>
      <c r="I362" s="134" t="s">
        <v>3449</v>
      </c>
      <c r="J362" s="138" t="s">
        <v>6</v>
      </c>
      <c r="K362" s="140" t="s">
        <v>1802</v>
      </c>
      <c r="L362" s="132" t="str">
        <f>VLOOKUP(K362,CódigosRetorno!$A$2:$B$2080,2,FALSE)</f>
        <v>El dato ingresado debe indicar SERIE-CORRELATIVO del documento que se realizo el anticipo.</v>
      </c>
      <c r="M362" s="141" t="s">
        <v>9</v>
      </c>
      <c r="N362" s="210"/>
    </row>
    <row r="363" spans="1:14" ht="48" x14ac:dyDescent="0.25">
      <c r="A363" s="210"/>
      <c r="B363" s="1010"/>
      <c r="C363" s="1021"/>
      <c r="D363" s="1015"/>
      <c r="E363" s="1015"/>
      <c r="F363" s="125" t="s">
        <v>325</v>
      </c>
      <c r="G363" s="124" t="s">
        <v>3450</v>
      </c>
      <c r="H363" s="133" t="s">
        <v>3451</v>
      </c>
      <c r="I363" s="132" t="s">
        <v>3452</v>
      </c>
      <c r="J363" s="138" t="s">
        <v>6</v>
      </c>
      <c r="K363" s="140" t="s">
        <v>3453</v>
      </c>
      <c r="L363" s="132" t="str">
        <f>VLOOKUP(K363,CódigosRetorno!$A$2:$B$2080,2,FALSE)</f>
        <v>Tipo de comprobante que realizo el anticipo debe ser 10-Liquidacion de compra</v>
      </c>
      <c r="M363" s="131" t="s">
        <v>1264</v>
      </c>
      <c r="N363" s="210"/>
    </row>
    <row r="364" spans="1:14" ht="24" x14ac:dyDescent="0.25">
      <c r="A364" s="210"/>
      <c r="B364" s="1010"/>
      <c r="C364" s="1021"/>
      <c r="D364" s="1015"/>
      <c r="E364" s="1015"/>
      <c r="F364" s="1000"/>
      <c r="G364" s="131" t="s">
        <v>1265</v>
      </c>
      <c r="H364" s="139" t="s">
        <v>1068</v>
      </c>
      <c r="I364" s="132" t="s">
        <v>1807</v>
      </c>
      <c r="J364" s="124" t="s">
        <v>203</v>
      </c>
      <c r="K364" s="138" t="s">
        <v>1070</v>
      </c>
      <c r="L364" s="132" t="str">
        <f>VLOOKUP(K364,CódigosRetorno!$A$2:$B$2080,2,FALSE)</f>
        <v>El dato ingresado como atributo @listName es incorrecto.</v>
      </c>
      <c r="M364" s="141" t="s">
        <v>9</v>
      </c>
      <c r="N364" s="210"/>
    </row>
    <row r="365" spans="1:14" ht="24" x14ac:dyDescent="0.25">
      <c r="A365" s="210"/>
      <c r="B365" s="1010"/>
      <c r="C365" s="1021"/>
      <c r="D365" s="1015"/>
      <c r="E365" s="1015"/>
      <c r="F365" s="1000"/>
      <c r="G365" s="141" t="s">
        <v>1045</v>
      </c>
      <c r="H365" s="139" t="s">
        <v>1065</v>
      </c>
      <c r="I365" s="132" t="s">
        <v>1047</v>
      </c>
      <c r="J365" s="138" t="s">
        <v>203</v>
      </c>
      <c r="K365" s="140" t="s">
        <v>1066</v>
      </c>
      <c r="L365" s="132" t="str">
        <f>VLOOKUP(K365,CódigosRetorno!$A$2:$B$2080,2,FALSE)</f>
        <v>El dato ingresado como atributo @listAgencyName es incorrecto.</v>
      </c>
      <c r="M365" s="141" t="s">
        <v>9</v>
      </c>
      <c r="N365" s="210"/>
    </row>
    <row r="366" spans="1:14" ht="48" x14ac:dyDescent="0.25">
      <c r="A366" s="210"/>
      <c r="B366" s="1010"/>
      <c r="C366" s="1021"/>
      <c r="D366" s="1015"/>
      <c r="E366" s="1015"/>
      <c r="F366" s="1000"/>
      <c r="G366" s="141" t="s">
        <v>1266</v>
      </c>
      <c r="H366" s="139" t="s">
        <v>1072</v>
      </c>
      <c r="I366" s="132" t="s">
        <v>1267</v>
      </c>
      <c r="J366" s="138" t="s">
        <v>203</v>
      </c>
      <c r="K366" s="140" t="s">
        <v>1074</v>
      </c>
      <c r="L366" s="132" t="str">
        <f>VLOOKUP(K366,CódigosRetorno!$A$2:$B$2080,2,FALSE)</f>
        <v>El dato ingresado como atributo @listURI es incorrecto.</v>
      </c>
      <c r="M366" s="141" t="s">
        <v>9</v>
      </c>
      <c r="N366" s="210"/>
    </row>
    <row r="367" spans="1:14" ht="36" x14ac:dyDescent="0.25">
      <c r="A367" s="210"/>
      <c r="B367" s="1010"/>
      <c r="C367" s="1021"/>
      <c r="D367" s="1015"/>
      <c r="E367" s="1015"/>
      <c r="F367" s="1001" t="s">
        <v>1808</v>
      </c>
      <c r="G367" s="1014" t="s">
        <v>184</v>
      </c>
      <c r="H367" s="996" t="s">
        <v>3454</v>
      </c>
      <c r="I367" s="132" t="s">
        <v>1810</v>
      </c>
      <c r="J367" s="138" t="s">
        <v>6</v>
      </c>
      <c r="K367" s="140" t="s">
        <v>1811</v>
      </c>
      <c r="L367" s="132" t="str">
        <f>VLOOKUP(K367,CódigosRetorno!$A$2:$B$2080,2,FALSE)</f>
        <v>Debe consignar Numero de RUC del emisor del comprobante de anticipo</v>
      </c>
      <c r="M367" s="141" t="s">
        <v>9</v>
      </c>
      <c r="N367" s="210"/>
    </row>
    <row r="368" spans="1:14" ht="36" x14ac:dyDescent="0.25">
      <c r="A368" s="210"/>
      <c r="B368" s="1010"/>
      <c r="C368" s="1021"/>
      <c r="D368" s="1015"/>
      <c r="E368" s="1015"/>
      <c r="F368" s="1010"/>
      <c r="G368" s="1015"/>
      <c r="H368" s="1011"/>
      <c r="I368" s="132" t="s">
        <v>1812</v>
      </c>
      <c r="J368" s="138" t="s">
        <v>6</v>
      </c>
      <c r="K368" s="140" t="s">
        <v>1813</v>
      </c>
      <c r="L368" s="132" t="str">
        <f>VLOOKUP(K368,CódigosRetorno!$A$2:$B$2080,2,FALSE)</f>
        <v>RUC que emitio documento de anticipo no existe.</v>
      </c>
      <c r="M368" s="131" t="s">
        <v>253</v>
      </c>
      <c r="N368" s="210"/>
    </row>
    <row r="369" spans="1:14" ht="108" x14ac:dyDescent="0.25">
      <c r="A369" s="210"/>
      <c r="B369" s="1010"/>
      <c r="C369" s="1021"/>
      <c r="D369" s="1015"/>
      <c r="E369" s="1015"/>
      <c r="F369" s="1010"/>
      <c r="G369" s="1015"/>
      <c r="H369" s="1011"/>
      <c r="I369" s="132" t="s">
        <v>3455</v>
      </c>
      <c r="J369" s="124" t="s">
        <v>6</v>
      </c>
      <c r="K369" s="138" t="s">
        <v>1815</v>
      </c>
      <c r="L369" s="132" t="str">
        <f>VLOOKUP(K369,CódigosRetorno!$A$2:$B$2080,2,FALSE)</f>
        <v>El comprobante que se realizo el anticipo no existe</v>
      </c>
      <c r="M369" s="131" t="s">
        <v>840</v>
      </c>
      <c r="N369" s="210"/>
    </row>
    <row r="370" spans="1:14" ht="96" x14ac:dyDescent="0.25">
      <c r="A370" s="210"/>
      <c r="B370" s="1010"/>
      <c r="C370" s="1021"/>
      <c r="D370" s="1015"/>
      <c r="E370" s="1015"/>
      <c r="F370" s="1002"/>
      <c r="G370" s="1018"/>
      <c r="H370" s="997"/>
      <c r="I370" s="132" t="s">
        <v>3456</v>
      </c>
      <c r="J370" s="138" t="s">
        <v>203</v>
      </c>
      <c r="K370" s="138" t="s">
        <v>1817</v>
      </c>
      <c r="L370" s="132" t="str">
        <f>VLOOKUP(K370,CódigosRetorno!$A$2:$B$2080,2,FALSE)</f>
        <v>El comprobante que se realizo el anticipo no se encuentra autorizado</v>
      </c>
      <c r="M370" s="131" t="s">
        <v>172</v>
      </c>
      <c r="N370" s="210"/>
    </row>
    <row r="371" spans="1:14" ht="60" x14ac:dyDescent="0.25">
      <c r="A371" s="222"/>
      <c r="B371" s="1010"/>
      <c r="C371" s="1021"/>
      <c r="D371" s="1015"/>
      <c r="E371" s="1015"/>
      <c r="F371" s="131" t="s">
        <v>1213</v>
      </c>
      <c r="G371" s="124" t="s">
        <v>193</v>
      </c>
      <c r="H371" s="134" t="s">
        <v>3457</v>
      </c>
      <c r="I371" s="132" t="s">
        <v>3458</v>
      </c>
      <c r="J371" s="138" t="s">
        <v>6</v>
      </c>
      <c r="K371" s="140" t="s">
        <v>1820</v>
      </c>
      <c r="L371" s="132" t="str">
        <f>VLOOKUP(K371,CódigosRetorno!$A$2:$B$2080,2,FALSE)</f>
        <v>El tipo documento del emisor que realiza el anticipo debe ser 6 del catalogo de tipo de documento.</v>
      </c>
      <c r="M371" s="131" t="s">
        <v>1821</v>
      </c>
      <c r="N371" s="210"/>
    </row>
    <row r="372" spans="1:14" ht="24" x14ac:dyDescent="0.25">
      <c r="A372" s="222"/>
      <c r="B372" s="1010"/>
      <c r="C372" s="1021"/>
      <c r="D372" s="1015"/>
      <c r="E372" s="1015"/>
      <c r="F372" s="1000"/>
      <c r="G372" s="141" t="s">
        <v>1112</v>
      </c>
      <c r="H372" s="327" t="s">
        <v>1113</v>
      </c>
      <c r="I372" s="132" t="s">
        <v>1114</v>
      </c>
      <c r="J372" s="124" t="s">
        <v>203</v>
      </c>
      <c r="K372" s="138" t="s">
        <v>1115</v>
      </c>
      <c r="L372" s="132" t="str">
        <f>VLOOKUP(K372,CódigosRetorno!$A$2:$B$2080,2,FALSE)</f>
        <v>El dato ingresado como atributo @schemeName es incorrecto.</v>
      </c>
      <c r="M372" s="141" t="s">
        <v>9</v>
      </c>
      <c r="N372" s="210"/>
    </row>
    <row r="373" spans="1:14" ht="24" x14ac:dyDescent="0.25">
      <c r="A373" s="222"/>
      <c r="B373" s="1010"/>
      <c r="C373" s="1021"/>
      <c r="D373" s="1015"/>
      <c r="E373" s="1015"/>
      <c r="F373" s="1000"/>
      <c r="G373" s="141" t="s">
        <v>1045</v>
      </c>
      <c r="H373" s="327" t="s">
        <v>1046</v>
      </c>
      <c r="I373" s="132" t="s">
        <v>1047</v>
      </c>
      <c r="J373" s="124" t="s">
        <v>203</v>
      </c>
      <c r="K373" s="138" t="s">
        <v>1048</v>
      </c>
      <c r="L373" s="132" t="str">
        <f>VLOOKUP(K373,CódigosRetorno!$A$2:$B$2080,2,FALSE)</f>
        <v>El dato ingresado como atributo @schemeAgencyName es incorrecto.</v>
      </c>
      <c r="M373" s="141" t="s">
        <v>9</v>
      </c>
      <c r="N373" s="210"/>
    </row>
    <row r="374" spans="1:14" ht="48" x14ac:dyDescent="0.25">
      <c r="A374" s="222"/>
      <c r="B374" s="1002"/>
      <c r="C374" s="1013"/>
      <c r="D374" s="1018"/>
      <c r="E374" s="1018"/>
      <c r="F374" s="1000"/>
      <c r="G374" s="141" t="s">
        <v>1822</v>
      </c>
      <c r="H374" s="327" t="s">
        <v>1117</v>
      </c>
      <c r="I374" s="132" t="s">
        <v>1118</v>
      </c>
      <c r="J374" s="138" t="s">
        <v>203</v>
      </c>
      <c r="K374" s="140" t="s">
        <v>1119</v>
      </c>
      <c r="L374" s="132" t="str">
        <f>VLOOKUP(K374,CódigosRetorno!$A$2:$B$2080,2,FALSE)</f>
        <v>El dato ingresado como atributo @schemeURI es incorrecto.</v>
      </c>
      <c r="M374" s="141" t="s">
        <v>9</v>
      </c>
      <c r="N374" s="210"/>
    </row>
    <row r="375" spans="1:14" ht="36" x14ac:dyDescent="0.25">
      <c r="A375" s="222"/>
      <c r="B375" s="1001">
        <f>B348+1</f>
        <v>48</v>
      </c>
      <c r="C375" s="1012" t="s">
        <v>3459</v>
      </c>
      <c r="D375" s="1014" t="s">
        <v>60</v>
      </c>
      <c r="E375" s="1014" t="s">
        <v>179</v>
      </c>
      <c r="F375" s="131" t="s">
        <v>967</v>
      </c>
      <c r="G375" s="124" t="s">
        <v>2376</v>
      </c>
      <c r="H375" s="132" t="s">
        <v>3460</v>
      </c>
      <c r="I375" s="132" t="s">
        <v>3461</v>
      </c>
      <c r="J375" s="124" t="s">
        <v>6</v>
      </c>
      <c r="K375" s="77" t="s">
        <v>1506</v>
      </c>
      <c r="L375" s="132" t="str">
        <f>VLOOKUP(K375,CódigosRetorno!$A$2:$B$2080,2,FALSE)</f>
        <v>El dato ingresado como indicador de cargo/descuento no corresponde al valor esperado.</v>
      </c>
      <c r="M375" s="141" t="s">
        <v>9</v>
      </c>
      <c r="N375" s="210"/>
    </row>
    <row r="376" spans="1:14" ht="24" x14ac:dyDescent="0.25">
      <c r="A376" s="222"/>
      <c r="B376" s="1010"/>
      <c r="C376" s="1021"/>
      <c r="D376" s="1015"/>
      <c r="E376" s="1015"/>
      <c r="F376" s="1000" t="s">
        <v>325</v>
      </c>
      <c r="G376" s="1016" t="s">
        <v>1508</v>
      </c>
      <c r="H376" s="995" t="s">
        <v>3462</v>
      </c>
      <c r="I376" s="132" t="s">
        <v>1632</v>
      </c>
      <c r="J376" s="138" t="s">
        <v>6</v>
      </c>
      <c r="K376" s="140" t="s">
        <v>1633</v>
      </c>
      <c r="L376" s="132" t="str">
        <f>VLOOKUP(K376,CódigosRetorno!$A$2:$B$2080,2,FALSE)</f>
        <v>El XML no contiene el tag o no existe informacion de codigo de motivo de cargo/descuento global.</v>
      </c>
      <c r="M376" s="141" t="s">
        <v>9</v>
      </c>
      <c r="N376" s="210"/>
    </row>
    <row r="377" spans="1:14" ht="36" x14ac:dyDescent="0.25">
      <c r="A377" s="222"/>
      <c r="B377" s="1010"/>
      <c r="C377" s="1021"/>
      <c r="D377" s="1015"/>
      <c r="E377" s="1015"/>
      <c r="F377" s="1000"/>
      <c r="G377" s="1016"/>
      <c r="H377" s="995"/>
      <c r="I377" s="132" t="s">
        <v>1511</v>
      </c>
      <c r="J377" s="138" t="s">
        <v>6</v>
      </c>
      <c r="K377" s="140" t="s">
        <v>1636</v>
      </c>
      <c r="L377" s="132" t="str">
        <f>VLOOKUP(K377,CódigosRetorno!$A$2:$B$2080,2,FALSE)</f>
        <v>El dato ingresado como codigo de motivo de cargo/descuento global no es valido (catalogo nro 53)</v>
      </c>
      <c r="M377" s="131" t="s">
        <v>1513</v>
      </c>
      <c r="N377" s="210"/>
    </row>
    <row r="378" spans="1:14" ht="24" x14ac:dyDescent="0.25">
      <c r="A378" s="222"/>
      <c r="B378" s="1010"/>
      <c r="C378" s="1021"/>
      <c r="D378" s="1015"/>
      <c r="E378" s="1015"/>
      <c r="F378" s="1000"/>
      <c r="G378" s="131" t="s">
        <v>1045</v>
      </c>
      <c r="H378" s="132" t="s">
        <v>1065</v>
      </c>
      <c r="I378" s="132" t="s">
        <v>1047</v>
      </c>
      <c r="J378" s="138" t="s">
        <v>203</v>
      </c>
      <c r="K378" s="140" t="s">
        <v>1066</v>
      </c>
      <c r="L378" s="132" t="str">
        <f>VLOOKUP(K378,CódigosRetorno!$A$2:$B$2080,2,FALSE)</f>
        <v>El dato ingresado como atributo @listAgencyName es incorrecto.</v>
      </c>
      <c r="M378" s="141" t="s">
        <v>9</v>
      </c>
      <c r="N378" s="210"/>
    </row>
    <row r="379" spans="1:14" ht="24" x14ac:dyDescent="0.25">
      <c r="A379" s="222"/>
      <c r="B379" s="1010"/>
      <c r="C379" s="1021"/>
      <c r="D379" s="1015"/>
      <c r="E379" s="1015"/>
      <c r="F379" s="1000"/>
      <c r="G379" s="131" t="s">
        <v>1516</v>
      </c>
      <c r="H379" s="132" t="s">
        <v>1068</v>
      </c>
      <c r="I379" s="132" t="s">
        <v>1517</v>
      </c>
      <c r="J379" s="124" t="s">
        <v>203</v>
      </c>
      <c r="K379" s="138" t="s">
        <v>1070</v>
      </c>
      <c r="L379" s="132" t="str">
        <f>VLOOKUP(K379,CódigosRetorno!$A$2:$B$2080,2,FALSE)</f>
        <v>El dato ingresado como atributo @listName es incorrecto.</v>
      </c>
      <c r="M379" s="141" t="s">
        <v>9</v>
      </c>
      <c r="N379" s="210"/>
    </row>
    <row r="380" spans="1:14" ht="48" x14ac:dyDescent="0.25">
      <c r="A380" s="222"/>
      <c r="B380" s="1010"/>
      <c r="C380" s="1021"/>
      <c r="D380" s="1015"/>
      <c r="E380" s="1015"/>
      <c r="F380" s="1000"/>
      <c r="G380" s="131" t="s">
        <v>1518</v>
      </c>
      <c r="H380" s="132" t="s">
        <v>1072</v>
      </c>
      <c r="I380" s="132" t="s">
        <v>1519</v>
      </c>
      <c r="J380" s="138" t="s">
        <v>203</v>
      </c>
      <c r="K380" s="140" t="s">
        <v>1074</v>
      </c>
      <c r="L380" s="132" t="str">
        <f>VLOOKUP(K380,CódigosRetorno!$A$2:$B$2080,2,FALSE)</f>
        <v>El dato ingresado como atributo @listURI es incorrecto.</v>
      </c>
      <c r="M380" s="141" t="s">
        <v>9</v>
      </c>
      <c r="N380" s="210"/>
    </row>
    <row r="381" spans="1:14" ht="36" x14ac:dyDescent="0.25">
      <c r="A381" s="222"/>
      <c r="B381" s="1010"/>
      <c r="C381" s="1021"/>
      <c r="D381" s="1015"/>
      <c r="E381" s="1015"/>
      <c r="F381" s="131" t="s">
        <v>295</v>
      </c>
      <c r="G381" s="124" t="s">
        <v>296</v>
      </c>
      <c r="H381" s="132" t="s">
        <v>3463</v>
      </c>
      <c r="I381" s="132" t="s">
        <v>1396</v>
      </c>
      <c r="J381" s="138" t="s">
        <v>6</v>
      </c>
      <c r="K381" s="140" t="s">
        <v>1640</v>
      </c>
      <c r="L381" s="132" t="str">
        <f>VLOOKUP(K381,CódigosRetorno!$A$2:$B$2080,2,FALSE)</f>
        <v xml:space="preserve">El dato ingresado en cac:AllowanceCharge/cbc:Amount no cumple con el formato establecido. </v>
      </c>
      <c r="M381" s="141" t="s">
        <v>9</v>
      </c>
      <c r="N381" s="210"/>
    </row>
    <row r="382" spans="1:14" ht="24" x14ac:dyDescent="0.25">
      <c r="A382" s="222"/>
      <c r="B382" s="1002"/>
      <c r="C382" s="1021"/>
      <c r="D382" s="1018"/>
      <c r="E382" s="1018"/>
      <c r="F382" s="131" t="s">
        <v>141</v>
      </c>
      <c r="G382" s="124" t="s">
        <v>303</v>
      </c>
      <c r="H382" s="91" t="s">
        <v>1353</v>
      </c>
      <c r="I382" s="134" t="s">
        <v>1376</v>
      </c>
      <c r="J382" s="138" t="s">
        <v>6</v>
      </c>
      <c r="K382" s="140" t="s">
        <v>3316</v>
      </c>
      <c r="L382" s="132" t="str">
        <f>VLOOKUP(K382,CódigosRetorno!$A$2:$B$2080,2,FALSE)</f>
        <v>La moneda debe ser la misma en todo el documento</v>
      </c>
      <c r="M382" s="141" t="s">
        <v>9</v>
      </c>
      <c r="N382" s="210"/>
    </row>
    <row r="383" spans="1:14" ht="36" x14ac:dyDescent="0.25">
      <c r="A383" s="222"/>
      <c r="B383" s="1001">
        <f>B375+1</f>
        <v>49</v>
      </c>
      <c r="C383" s="1165" t="s">
        <v>3464</v>
      </c>
      <c r="D383" s="1014" t="s">
        <v>60</v>
      </c>
      <c r="E383" s="1014" t="s">
        <v>179</v>
      </c>
      <c r="F383" s="131" t="s">
        <v>967</v>
      </c>
      <c r="G383" s="124" t="s">
        <v>2376</v>
      </c>
      <c r="H383" s="132" t="s">
        <v>3460</v>
      </c>
      <c r="I383" s="132" t="s">
        <v>3461</v>
      </c>
      <c r="J383" s="124" t="s">
        <v>6</v>
      </c>
      <c r="K383" s="77" t="s">
        <v>1506</v>
      </c>
      <c r="L383" s="132" t="str">
        <f>VLOOKUP(K383,CódigosRetorno!$A$2:$B$2080,2,FALSE)</f>
        <v>El dato ingresado como indicador de cargo/descuento no corresponde al valor esperado.</v>
      </c>
      <c r="M383" s="141" t="s">
        <v>9</v>
      </c>
      <c r="N383" s="210"/>
    </row>
    <row r="384" spans="1:14" ht="24" x14ac:dyDescent="0.25">
      <c r="A384" s="222"/>
      <c r="B384" s="1010"/>
      <c r="C384" s="1161"/>
      <c r="D384" s="1015"/>
      <c r="E384" s="1015"/>
      <c r="F384" s="1000" t="s">
        <v>325</v>
      </c>
      <c r="G384" s="1166" t="s">
        <v>3465</v>
      </c>
      <c r="H384" s="995" t="s">
        <v>3466</v>
      </c>
      <c r="I384" s="132" t="s">
        <v>1632</v>
      </c>
      <c r="J384" s="138" t="s">
        <v>6</v>
      </c>
      <c r="K384" s="140" t="s">
        <v>1633</v>
      </c>
      <c r="L384" s="132" t="str">
        <f>VLOOKUP(K384,CódigosRetorno!$A$2:$B$2080,2,FALSE)</f>
        <v>El XML no contiene el tag o no existe informacion de codigo de motivo de cargo/descuento global.</v>
      </c>
      <c r="M384" s="141" t="s">
        <v>9</v>
      </c>
      <c r="N384" s="210"/>
    </row>
    <row r="385" spans="1:14" ht="36" x14ac:dyDescent="0.25">
      <c r="A385" s="222"/>
      <c r="B385" s="1010"/>
      <c r="C385" s="1161"/>
      <c r="D385" s="1015"/>
      <c r="E385" s="1015"/>
      <c r="F385" s="1000"/>
      <c r="G385" s="1016"/>
      <c r="H385" s="995"/>
      <c r="I385" s="132" t="s">
        <v>1511</v>
      </c>
      <c r="J385" s="138" t="s">
        <v>6</v>
      </c>
      <c r="K385" s="140" t="s">
        <v>1636</v>
      </c>
      <c r="L385" s="132" t="str">
        <f>VLOOKUP(K385,CódigosRetorno!$A$2:$B$2080,2,FALSE)</f>
        <v>El dato ingresado como codigo de motivo de cargo/descuento global no es valido (catalogo nro 53)</v>
      </c>
      <c r="M385" s="131" t="s">
        <v>1513</v>
      </c>
      <c r="N385" s="210"/>
    </row>
    <row r="386" spans="1:14" ht="24" x14ac:dyDescent="0.25">
      <c r="A386" s="222"/>
      <c r="B386" s="1010"/>
      <c r="C386" s="1161"/>
      <c r="D386" s="1015"/>
      <c r="E386" s="1015"/>
      <c r="F386" s="1000"/>
      <c r="G386" s="131" t="s">
        <v>1045</v>
      </c>
      <c r="H386" s="132" t="s">
        <v>1065</v>
      </c>
      <c r="I386" s="132" t="s">
        <v>1047</v>
      </c>
      <c r="J386" s="138" t="s">
        <v>203</v>
      </c>
      <c r="K386" s="140" t="s">
        <v>1066</v>
      </c>
      <c r="L386" s="132" t="str">
        <f>VLOOKUP(K386,CódigosRetorno!$A$2:$B$2080,2,FALSE)</f>
        <v>El dato ingresado como atributo @listAgencyName es incorrecto.</v>
      </c>
      <c r="M386" s="141" t="s">
        <v>9</v>
      </c>
      <c r="N386" s="210"/>
    </row>
    <row r="387" spans="1:14" ht="24" x14ac:dyDescent="0.25">
      <c r="A387" s="222"/>
      <c r="B387" s="1010"/>
      <c r="C387" s="1161"/>
      <c r="D387" s="1015"/>
      <c r="E387" s="1015"/>
      <c r="F387" s="1000"/>
      <c r="G387" s="131" t="s">
        <v>1516</v>
      </c>
      <c r="H387" s="132" t="s">
        <v>1068</v>
      </c>
      <c r="I387" s="132" t="s">
        <v>1517</v>
      </c>
      <c r="J387" s="124" t="s">
        <v>203</v>
      </c>
      <c r="K387" s="138" t="s">
        <v>1070</v>
      </c>
      <c r="L387" s="132" t="str">
        <f>VLOOKUP(K387,CódigosRetorno!$A$2:$B$2080,2,FALSE)</f>
        <v>El dato ingresado como atributo @listName es incorrecto.</v>
      </c>
      <c r="M387" s="141" t="s">
        <v>9</v>
      </c>
      <c r="N387" s="210"/>
    </row>
    <row r="388" spans="1:14" ht="48" x14ac:dyDescent="0.25">
      <c r="A388" s="222"/>
      <c r="B388" s="1010"/>
      <c r="C388" s="1161"/>
      <c r="D388" s="1015"/>
      <c r="E388" s="1015"/>
      <c r="F388" s="1000"/>
      <c r="G388" s="131" t="s">
        <v>1518</v>
      </c>
      <c r="H388" s="132" t="s">
        <v>1072</v>
      </c>
      <c r="I388" s="132" t="s">
        <v>1519</v>
      </c>
      <c r="J388" s="138" t="s">
        <v>203</v>
      </c>
      <c r="K388" s="140" t="s">
        <v>1074</v>
      </c>
      <c r="L388" s="132" t="str">
        <f>VLOOKUP(K388,CódigosRetorno!$A$2:$B$2080,2,FALSE)</f>
        <v>El dato ingresado como atributo @listURI es incorrecto.</v>
      </c>
      <c r="M388" s="141" t="s">
        <v>9</v>
      </c>
      <c r="N388" s="210"/>
    </row>
    <row r="389" spans="1:14" ht="36" x14ac:dyDescent="0.25">
      <c r="A389" s="222"/>
      <c r="B389" s="1010"/>
      <c r="C389" s="1161"/>
      <c r="D389" s="1015"/>
      <c r="E389" s="1015"/>
      <c r="F389" s="131" t="s">
        <v>295</v>
      </c>
      <c r="G389" s="124" t="s">
        <v>296</v>
      </c>
      <c r="H389" s="132" t="s">
        <v>3467</v>
      </c>
      <c r="I389" s="132" t="s">
        <v>1396</v>
      </c>
      <c r="J389" s="138" t="s">
        <v>6</v>
      </c>
      <c r="K389" s="140" t="s">
        <v>1640</v>
      </c>
      <c r="L389" s="132" t="str">
        <f>VLOOKUP(K389,CódigosRetorno!$A$2:$B$2080,2,FALSE)</f>
        <v xml:space="preserve">El dato ingresado en cac:AllowanceCharge/cbc:Amount no cumple con el formato establecido. </v>
      </c>
      <c r="M389" s="141" t="s">
        <v>9</v>
      </c>
      <c r="N389" s="210"/>
    </row>
    <row r="390" spans="1:14" ht="24" x14ac:dyDescent="0.25">
      <c r="A390" s="222"/>
      <c r="B390" s="1002"/>
      <c r="C390" s="1161"/>
      <c r="D390" s="1018"/>
      <c r="E390" s="1018"/>
      <c r="F390" s="131" t="s">
        <v>141</v>
      </c>
      <c r="G390" s="124" t="s">
        <v>303</v>
      </c>
      <c r="H390" s="91" t="s">
        <v>1353</v>
      </c>
      <c r="I390" s="134" t="s">
        <v>1376</v>
      </c>
      <c r="J390" s="138" t="s">
        <v>6</v>
      </c>
      <c r="K390" s="140" t="s">
        <v>3316</v>
      </c>
      <c r="L390" s="132" t="str">
        <f>VLOOKUP(K390,CódigosRetorno!$A$2:$B$2080,2,FALSE)</f>
        <v>La moneda debe ser la misma en todo el documento</v>
      </c>
      <c r="M390" s="141" t="s">
        <v>9</v>
      </c>
      <c r="N390" s="210"/>
    </row>
    <row r="391" spans="1:14" ht="36" x14ac:dyDescent="0.25">
      <c r="A391" s="210"/>
      <c r="B391" s="1000">
        <f>B383+1</f>
        <v>50</v>
      </c>
      <c r="C391" s="995" t="s">
        <v>1823</v>
      </c>
      <c r="D391" s="1014" t="s">
        <v>60</v>
      </c>
      <c r="E391" s="1015" t="s">
        <v>179</v>
      </c>
      <c r="F391" s="131" t="s">
        <v>295</v>
      </c>
      <c r="G391" s="124" t="s">
        <v>296</v>
      </c>
      <c r="H391" s="134" t="s">
        <v>3468</v>
      </c>
      <c r="I391" s="134" t="s">
        <v>1825</v>
      </c>
      <c r="J391" s="138" t="s">
        <v>6</v>
      </c>
      <c r="K391" s="140" t="s">
        <v>1826</v>
      </c>
      <c r="L391" s="132" t="str">
        <f>VLOOKUP(K391,CódigosRetorno!$A$2:$B$2080,2,FALSE)</f>
        <v>Total de anticipos diferente a los montos anticipados por documento.</v>
      </c>
      <c r="M391" s="141" t="s">
        <v>9</v>
      </c>
      <c r="N391" s="210"/>
    </row>
    <row r="392" spans="1:14" ht="24" x14ac:dyDescent="0.25">
      <c r="A392" s="210"/>
      <c r="B392" s="1000"/>
      <c r="C392" s="995"/>
      <c r="D392" s="1018"/>
      <c r="E392" s="1015"/>
      <c r="F392" s="131" t="s">
        <v>141</v>
      </c>
      <c r="G392" s="124" t="s">
        <v>3220</v>
      </c>
      <c r="H392" s="327" t="s">
        <v>1353</v>
      </c>
      <c r="I392" s="134" t="s">
        <v>1376</v>
      </c>
      <c r="J392" s="138" t="s">
        <v>6</v>
      </c>
      <c r="K392" s="140" t="s">
        <v>3316</v>
      </c>
      <c r="L392" s="132" t="str">
        <f>VLOOKUP(K392,CódigosRetorno!$A$2:$B$2080,2,FALSE)</f>
        <v>La moneda debe ser la misma en todo el documento</v>
      </c>
      <c r="M392" s="131" t="s">
        <v>1080</v>
      </c>
      <c r="N392" s="210"/>
    </row>
    <row r="393" spans="1:14" x14ac:dyDescent="0.25">
      <c r="A393" s="210"/>
      <c r="B393" s="459" t="s">
        <v>2927</v>
      </c>
      <c r="C393" s="496"/>
      <c r="D393" s="496"/>
      <c r="E393" s="503"/>
      <c r="F393" s="503"/>
      <c r="G393" s="503"/>
      <c r="H393" s="504"/>
      <c r="I393" s="505"/>
      <c r="J393" s="505"/>
      <c r="K393" s="471" t="s">
        <v>9</v>
      </c>
      <c r="L393" s="504" t="str">
        <f>VLOOKUP(K393,CódigosRetorno!$A$2:$B$2080,2,FALSE)</f>
        <v>-</v>
      </c>
      <c r="M393" s="505"/>
      <c r="N393" s="210"/>
    </row>
    <row r="394" spans="1:14" ht="24" x14ac:dyDescent="0.25">
      <c r="A394" s="210"/>
      <c r="B394" s="1001">
        <f>+B391+1</f>
        <v>51</v>
      </c>
      <c r="C394" s="1012" t="s">
        <v>3469</v>
      </c>
      <c r="D394" s="1016" t="s">
        <v>60</v>
      </c>
      <c r="E394" s="1000" t="s">
        <v>179</v>
      </c>
      <c r="F394" s="1001" t="s">
        <v>655</v>
      </c>
      <c r="G394" s="1014" t="s">
        <v>3470</v>
      </c>
      <c r="H394" s="996" t="s">
        <v>3471</v>
      </c>
      <c r="I394" s="134" t="s">
        <v>1681</v>
      </c>
      <c r="J394" s="138" t="s">
        <v>6</v>
      </c>
      <c r="K394" s="138" t="s">
        <v>1682</v>
      </c>
      <c r="L394" s="132" t="str">
        <f>VLOOKUP(K394,CódigosRetorno!$A$2:$B$2080,2,FALSE)</f>
        <v>El valor del atributo no se encuentra en el catálogo</v>
      </c>
      <c r="M394" s="131" t="s">
        <v>1554</v>
      </c>
      <c r="N394" s="210"/>
    </row>
    <row r="395" spans="1:14" ht="24" x14ac:dyDescent="0.25">
      <c r="A395" s="210"/>
      <c r="B395" s="1010"/>
      <c r="C395" s="1021"/>
      <c r="D395" s="1016"/>
      <c r="E395" s="1000"/>
      <c r="F395" s="1002"/>
      <c r="G395" s="1015"/>
      <c r="H395" s="997"/>
      <c r="I395" s="132" t="s">
        <v>1683</v>
      </c>
      <c r="J395" s="140" t="s">
        <v>6</v>
      </c>
      <c r="K395" s="140" t="s">
        <v>1684</v>
      </c>
      <c r="L395" s="132" t="str">
        <f>VLOOKUP(K395,CódigosRetorno!$A$2:$B$2080,2,FALSE)</f>
        <v>El codigo de leyenda no debe repetirse en el comprobante.</v>
      </c>
      <c r="M395" s="141" t="s">
        <v>9</v>
      </c>
      <c r="N395" s="210"/>
    </row>
    <row r="396" spans="1:14" ht="60" x14ac:dyDescent="0.25">
      <c r="A396" s="210"/>
      <c r="B396" s="1002"/>
      <c r="C396" s="1013"/>
      <c r="D396" s="1016"/>
      <c r="E396" s="1000"/>
      <c r="F396" s="131" t="s">
        <v>1127</v>
      </c>
      <c r="G396" s="1018"/>
      <c r="H396" s="134" t="s">
        <v>3472</v>
      </c>
      <c r="I396" s="132" t="s">
        <v>1695</v>
      </c>
      <c r="J396" s="138" t="s">
        <v>6</v>
      </c>
      <c r="K396" s="140" t="s">
        <v>1696</v>
      </c>
      <c r="L396" s="132" t="str">
        <f>VLOOKUP(K396,CódigosRetorno!$A$2:$B$2080,2,FALSE)</f>
        <v>El dato ingresado en descripcion de leyenda no cumple con el formato establecido.</v>
      </c>
      <c r="M396" s="141" t="s">
        <v>9</v>
      </c>
      <c r="N396" s="210"/>
    </row>
    <row r="397" spans="1:14" ht="96" x14ac:dyDescent="0.25">
      <c r="A397" s="210"/>
      <c r="B397" s="1000">
        <f>B394+1</f>
        <v>52</v>
      </c>
      <c r="C397" s="995" t="s">
        <v>1244</v>
      </c>
      <c r="D397" s="1016" t="s">
        <v>60</v>
      </c>
      <c r="E397" s="1016" t="s">
        <v>179</v>
      </c>
      <c r="F397" s="1000" t="s">
        <v>223</v>
      </c>
      <c r="G397" s="1016"/>
      <c r="H397" s="1047" t="s">
        <v>3473</v>
      </c>
      <c r="I397" s="134" t="s">
        <v>1246</v>
      </c>
      <c r="J397" s="138" t="s">
        <v>203</v>
      </c>
      <c r="K397" s="140" t="s">
        <v>1247</v>
      </c>
      <c r="L397" s="132" t="str">
        <f>VLOOKUP(K397,CódigosRetorno!$A$2:$B$2080,2,FALSE)</f>
        <v>El ID de las guias debe tener informacion de la SERIE-NUMERO de guia.</v>
      </c>
      <c r="M397" s="131" t="s">
        <v>9</v>
      </c>
      <c r="N397" s="210"/>
    </row>
    <row r="398" spans="1:14" ht="36" x14ac:dyDescent="0.25">
      <c r="A398" s="210"/>
      <c r="B398" s="1000"/>
      <c r="C398" s="995"/>
      <c r="D398" s="1016"/>
      <c r="E398" s="1016"/>
      <c r="F398" s="1000"/>
      <c r="G398" s="1016"/>
      <c r="H398" s="1047"/>
      <c r="I398" s="134" t="s">
        <v>3474</v>
      </c>
      <c r="J398" s="138" t="s">
        <v>6</v>
      </c>
      <c r="K398" s="140" t="s">
        <v>1249</v>
      </c>
      <c r="L398" s="132" t="str">
        <f>VLOOKUP(K398,CódigosRetorno!$A$2:$B$2080,2,FALSE)</f>
        <v>El comprobante contiene un tipo y número de Guía de Remisión repetido</v>
      </c>
      <c r="M398" s="131" t="s">
        <v>9</v>
      </c>
      <c r="N398" s="210"/>
    </row>
    <row r="399" spans="1:14" ht="36" x14ac:dyDescent="0.25">
      <c r="A399" s="210"/>
      <c r="B399" s="1000"/>
      <c r="C399" s="995"/>
      <c r="D399" s="1016"/>
      <c r="E399" s="1016"/>
      <c r="F399" s="1000" t="s">
        <v>325</v>
      </c>
      <c r="G399" s="124" t="s">
        <v>326</v>
      </c>
      <c r="H399" s="134" t="s">
        <v>3475</v>
      </c>
      <c r="I399" s="132" t="s">
        <v>3476</v>
      </c>
      <c r="J399" s="138" t="s">
        <v>203</v>
      </c>
      <c r="K399" s="140" t="s">
        <v>1252</v>
      </c>
      <c r="L399" s="132" t="str">
        <f>VLOOKUP(K399,CódigosRetorno!$A$2:$B$2080,2,FALSE)</f>
        <v>El DocumentTypeCode de las guias debe ser 09 o 31</v>
      </c>
      <c r="M399" s="131" t="s">
        <v>1064</v>
      </c>
      <c r="N399" s="210"/>
    </row>
    <row r="400" spans="1:14" ht="24" x14ac:dyDescent="0.25">
      <c r="A400" s="210"/>
      <c r="B400" s="1000"/>
      <c r="C400" s="995"/>
      <c r="D400" s="1016"/>
      <c r="E400" s="1016"/>
      <c r="F400" s="1000"/>
      <c r="G400" s="131" t="s">
        <v>1045</v>
      </c>
      <c r="H400" s="134" t="s">
        <v>1065</v>
      </c>
      <c r="I400" s="132" t="s">
        <v>1047</v>
      </c>
      <c r="J400" s="124" t="s">
        <v>203</v>
      </c>
      <c r="K400" s="138" t="s">
        <v>1066</v>
      </c>
      <c r="L400" s="132" t="str">
        <f>VLOOKUP(K400,CódigosRetorno!$A$2:$B$2080,2,FALSE)</f>
        <v>El dato ingresado como atributo @listAgencyName es incorrecto.</v>
      </c>
      <c r="M400" s="141" t="s">
        <v>9</v>
      </c>
      <c r="N400" s="210"/>
    </row>
    <row r="401" spans="1:14" ht="24" x14ac:dyDescent="0.25">
      <c r="A401" s="210"/>
      <c r="B401" s="1000"/>
      <c r="C401" s="995"/>
      <c r="D401" s="1016"/>
      <c r="E401" s="1016"/>
      <c r="F401" s="1000"/>
      <c r="G401" s="131" t="s">
        <v>1253</v>
      </c>
      <c r="H401" s="134" t="s">
        <v>1068</v>
      </c>
      <c r="I401" s="132" t="s">
        <v>1069</v>
      </c>
      <c r="J401" s="138" t="s">
        <v>203</v>
      </c>
      <c r="K401" s="140" t="s">
        <v>1070</v>
      </c>
      <c r="L401" s="132" t="str">
        <f>VLOOKUP(K401,CódigosRetorno!$A$2:$B$2080,2,FALSE)</f>
        <v>El dato ingresado como atributo @listName es incorrecto.</v>
      </c>
      <c r="M401" s="141" t="s">
        <v>9</v>
      </c>
      <c r="N401" s="210"/>
    </row>
    <row r="402" spans="1:14" ht="48" x14ac:dyDescent="0.25">
      <c r="A402" s="210"/>
      <c r="B402" s="1000"/>
      <c r="C402" s="995"/>
      <c r="D402" s="1016"/>
      <c r="E402" s="1016"/>
      <c r="F402" s="1000"/>
      <c r="G402" s="131" t="s">
        <v>1071</v>
      </c>
      <c r="H402" s="134" t="s">
        <v>1072</v>
      </c>
      <c r="I402" s="132" t="s">
        <v>1073</v>
      </c>
      <c r="J402" s="138" t="s">
        <v>203</v>
      </c>
      <c r="K402" s="140" t="s">
        <v>1074</v>
      </c>
      <c r="L402" s="132" t="str">
        <f>VLOOKUP(K402,CódigosRetorno!$A$2:$B$2080,2,FALSE)</f>
        <v>El dato ingresado como atributo @listURI es incorrecto.</v>
      </c>
      <c r="M402" s="141" t="s">
        <v>9</v>
      </c>
      <c r="N402" s="210"/>
    </row>
    <row r="403" spans="1:14" ht="60" x14ac:dyDescent="0.25">
      <c r="A403" s="210"/>
      <c r="B403" s="1000">
        <f>B397+1</f>
        <v>53</v>
      </c>
      <c r="C403" s="995" t="s">
        <v>1254</v>
      </c>
      <c r="D403" s="1016" t="s">
        <v>60</v>
      </c>
      <c r="E403" s="1016" t="s">
        <v>179</v>
      </c>
      <c r="F403" s="1000" t="s">
        <v>223</v>
      </c>
      <c r="G403" s="1016"/>
      <c r="H403" s="1047" t="s">
        <v>3477</v>
      </c>
      <c r="I403" s="132" t="s">
        <v>1256</v>
      </c>
      <c r="J403" s="138" t="s">
        <v>203</v>
      </c>
      <c r="K403" s="140" t="s">
        <v>1257</v>
      </c>
      <c r="L403" s="132" t="str">
        <f>VLOOKUP(K403,CódigosRetorno!$A$2:$B$2080,2,FALSE)</f>
        <v>El ID de los documentos relacionados no cumplen con el estandar.</v>
      </c>
      <c r="M403" s="131" t="s">
        <v>9</v>
      </c>
      <c r="N403" s="210"/>
    </row>
    <row r="404" spans="1:14" ht="36" x14ac:dyDescent="0.25">
      <c r="A404" s="210"/>
      <c r="B404" s="1000"/>
      <c r="C404" s="995"/>
      <c r="D404" s="1016"/>
      <c r="E404" s="1016"/>
      <c r="F404" s="1000"/>
      <c r="G404" s="1016"/>
      <c r="H404" s="1047"/>
      <c r="I404" s="134" t="s">
        <v>3478</v>
      </c>
      <c r="J404" s="138" t="s">
        <v>6</v>
      </c>
      <c r="K404" s="140" t="s">
        <v>1259</v>
      </c>
      <c r="L404" s="132" t="str">
        <f>VLOOKUP(K404,CódigosRetorno!$A$2:$B$2080,2,FALSE)</f>
        <v>El comprobante contiene un tipo y número de Documento Relacionado repetido</v>
      </c>
      <c r="M404" s="131" t="s">
        <v>9</v>
      </c>
      <c r="N404" s="210"/>
    </row>
    <row r="405" spans="1:14" ht="48" x14ac:dyDescent="0.25">
      <c r="A405" s="210"/>
      <c r="B405" s="1000"/>
      <c r="C405" s="995"/>
      <c r="D405" s="1016"/>
      <c r="E405" s="1016"/>
      <c r="F405" s="131" t="s">
        <v>325</v>
      </c>
      <c r="G405" s="124" t="s">
        <v>1260</v>
      </c>
      <c r="H405" s="134" t="s">
        <v>3479</v>
      </c>
      <c r="I405" s="132" t="s">
        <v>3480</v>
      </c>
      <c r="J405" s="138" t="s">
        <v>203</v>
      </c>
      <c r="K405" s="140" t="s">
        <v>1263</v>
      </c>
      <c r="L405" s="132" t="str">
        <f>VLOOKUP(K405,CódigosRetorno!$A$2:$B$2080,2,FALSE)</f>
        <v>El DocumentTypeCode de Otros documentos relacionados tiene valores incorrectos.</v>
      </c>
      <c r="M405" s="131" t="s">
        <v>1264</v>
      </c>
      <c r="N405" s="210"/>
    </row>
    <row r="406" spans="1:14" ht="24" x14ac:dyDescent="0.25">
      <c r="A406" s="210"/>
      <c r="B406" s="1000"/>
      <c r="C406" s="995"/>
      <c r="D406" s="1016"/>
      <c r="E406" s="1016"/>
      <c r="F406" s="1000"/>
      <c r="G406" s="131" t="s">
        <v>1045</v>
      </c>
      <c r="H406" s="134" t="s">
        <v>1065</v>
      </c>
      <c r="I406" s="132" t="s">
        <v>1047</v>
      </c>
      <c r="J406" s="124" t="s">
        <v>203</v>
      </c>
      <c r="K406" s="138" t="s">
        <v>1066</v>
      </c>
      <c r="L406" s="132" t="str">
        <f>VLOOKUP(K406,CódigosRetorno!$A$2:$B$2080,2,FALSE)</f>
        <v>El dato ingresado como atributo @listAgencyName es incorrecto.</v>
      </c>
      <c r="M406" s="141" t="s">
        <v>9</v>
      </c>
      <c r="N406" s="210"/>
    </row>
    <row r="407" spans="1:14" ht="24" x14ac:dyDescent="0.25">
      <c r="A407" s="210"/>
      <c r="B407" s="1000"/>
      <c r="C407" s="995"/>
      <c r="D407" s="1016"/>
      <c r="E407" s="1016"/>
      <c r="F407" s="1000"/>
      <c r="G407" s="131" t="s">
        <v>1265</v>
      </c>
      <c r="H407" s="134" t="s">
        <v>1068</v>
      </c>
      <c r="I407" s="132" t="s">
        <v>3481</v>
      </c>
      <c r="J407" s="138" t="s">
        <v>203</v>
      </c>
      <c r="K407" s="140" t="s">
        <v>1070</v>
      </c>
      <c r="L407" s="132" t="str">
        <f>VLOOKUP(K407,CódigosRetorno!$A$2:$B$2080,2,FALSE)</f>
        <v>El dato ingresado como atributo @listName es incorrecto.</v>
      </c>
      <c r="M407" s="141" t="s">
        <v>9</v>
      </c>
      <c r="N407" s="210"/>
    </row>
    <row r="408" spans="1:14" ht="48" x14ac:dyDescent="0.25">
      <c r="A408" s="210"/>
      <c r="B408" s="1000"/>
      <c r="C408" s="995"/>
      <c r="D408" s="1016"/>
      <c r="E408" s="1016"/>
      <c r="F408" s="1000"/>
      <c r="G408" s="131" t="s">
        <v>1266</v>
      </c>
      <c r="H408" s="134" t="s">
        <v>1072</v>
      </c>
      <c r="I408" s="132" t="s">
        <v>1267</v>
      </c>
      <c r="J408" s="138" t="s">
        <v>203</v>
      </c>
      <c r="K408" s="140" t="s">
        <v>1074</v>
      </c>
      <c r="L408" s="132" t="str">
        <f>VLOOKUP(K408,CódigosRetorno!$A$2:$B$2080,2,FALSE)</f>
        <v>El dato ingresado como atributo @listURI es incorrecto.</v>
      </c>
      <c r="M408" s="141" t="s">
        <v>9</v>
      </c>
      <c r="N408" s="210"/>
    </row>
    <row r="409" spans="1:14" x14ac:dyDescent="0.25">
      <c r="A409" s="210"/>
      <c r="B409" s="210"/>
      <c r="C409" s="210"/>
      <c r="D409" s="210"/>
      <c r="E409" s="210"/>
      <c r="F409" s="210"/>
      <c r="G409" s="210"/>
      <c r="H409" s="210"/>
      <c r="I409" s="210"/>
      <c r="J409" s="210"/>
      <c r="K409" s="210"/>
      <c r="L409" s="210"/>
      <c r="M409" s="210"/>
      <c r="N409" s="210"/>
    </row>
  </sheetData>
  <mergeCells count="470">
    <mergeCell ref="H403:H404"/>
    <mergeCell ref="F406:F408"/>
    <mergeCell ref="B403:B408"/>
    <mergeCell ref="C403:C408"/>
    <mergeCell ref="D403:D408"/>
    <mergeCell ref="E403:E408"/>
    <mergeCell ref="F403:F404"/>
    <mergeCell ref="G403:G404"/>
    <mergeCell ref="B394:B396"/>
    <mergeCell ref="C394:C396"/>
    <mergeCell ref="D394:D396"/>
    <mergeCell ref="E394:E396"/>
    <mergeCell ref="F394:F395"/>
    <mergeCell ref="G394:G396"/>
    <mergeCell ref="H394:H395"/>
    <mergeCell ref="B397:B402"/>
    <mergeCell ref="C397:C402"/>
    <mergeCell ref="D397:D402"/>
    <mergeCell ref="E397:E402"/>
    <mergeCell ref="F397:F398"/>
    <mergeCell ref="G397:G398"/>
    <mergeCell ref="H397:H398"/>
    <mergeCell ref="F399:F402"/>
    <mergeCell ref="B383:B390"/>
    <mergeCell ref="C383:C390"/>
    <mergeCell ref="D383:D390"/>
    <mergeCell ref="E383:E390"/>
    <mergeCell ref="F384:F385"/>
    <mergeCell ref="G384:G385"/>
    <mergeCell ref="H384:H385"/>
    <mergeCell ref="F386:F388"/>
    <mergeCell ref="B391:B392"/>
    <mergeCell ref="C391:C392"/>
    <mergeCell ref="D391:D392"/>
    <mergeCell ref="E391:E392"/>
    <mergeCell ref="F364:F366"/>
    <mergeCell ref="F367:F370"/>
    <mergeCell ref="G367:G370"/>
    <mergeCell ref="H367:H370"/>
    <mergeCell ref="F372:F374"/>
    <mergeCell ref="B375:B382"/>
    <mergeCell ref="C375:C382"/>
    <mergeCell ref="D375:D382"/>
    <mergeCell ref="E375:E382"/>
    <mergeCell ref="F376:F377"/>
    <mergeCell ref="B348:B374"/>
    <mergeCell ref="C348:C374"/>
    <mergeCell ref="D348:D374"/>
    <mergeCell ref="E348:E374"/>
    <mergeCell ref="G376:G377"/>
    <mergeCell ref="H376:H377"/>
    <mergeCell ref="F378:F380"/>
    <mergeCell ref="F353:F354"/>
    <mergeCell ref="G353:G354"/>
    <mergeCell ref="H353:H354"/>
    <mergeCell ref="F357:F361"/>
    <mergeCell ref="G357:G359"/>
    <mergeCell ref="H357:H359"/>
    <mergeCell ref="F344:F345"/>
    <mergeCell ref="G344:G345"/>
    <mergeCell ref="H344:H345"/>
    <mergeCell ref="F348:F352"/>
    <mergeCell ref="G348:G350"/>
    <mergeCell ref="H348:H350"/>
    <mergeCell ref="B344:B346"/>
    <mergeCell ref="C344:C346"/>
    <mergeCell ref="D344:D346"/>
    <mergeCell ref="E344:E346"/>
    <mergeCell ref="H332:H336"/>
    <mergeCell ref="B338:B341"/>
    <mergeCell ref="C338:C341"/>
    <mergeCell ref="D338:D341"/>
    <mergeCell ref="E338:E341"/>
    <mergeCell ref="F338:F340"/>
    <mergeCell ref="G338:G340"/>
    <mergeCell ref="H338:H340"/>
    <mergeCell ref="B332:B337"/>
    <mergeCell ref="C332:C337"/>
    <mergeCell ref="D332:D337"/>
    <mergeCell ref="E332:E337"/>
    <mergeCell ref="F332:F336"/>
    <mergeCell ref="G332:G336"/>
    <mergeCell ref="B342:B343"/>
    <mergeCell ref="C342:C343"/>
    <mergeCell ref="D342:D343"/>
    <mergeCell ref="E342:E343"/>
    <mergeCell ref="H315:H317"/>
    <mergeCell ref="F319:F320"/>
    <mergeCell ref="G319:G320"/>
    <mergeCell ref="H319:H320"/>
    <mergeCell ref="F322:F324"/>
    <mergeCell ref="G322:G324"/>
    <mergeCell ref="H322:H324"/>
    <mergeCell ref="B315:B331"/>
    <mergeCell ref="C315:C331"/>
    <mergeCell ref="D315:D331"/>
    <mergeCell ref="E315:E331"/>
    <mergeCell ref="F315:F317"/>
    <mergeCell ref="G315:G317"/>
    <mergeCell ref="F325:F327"/>
    <mergeCell ref="F328:F329"/>
    <mergeCell ref="G328:G329"/>
    <mergeCell ref="H328:H329"/>
    <mergeCell ref="F330:F331"/>
    <mergeCell ref="G330:G331"/>
    <mergeCell ref="H330:H331"/>
    <mergeCell ref="H311:H312"/>
    <mergeCell ref="F313:F314"/>
    <mergeCell ref="G313:G314"/>
    <mergeCell ref="H298:H300"/>
    <mergeCell ref="F302:F303"/>
    <mergeCell ref="G302:G303"/>
    <mergeCell ref="H302:H303"/>
    <mergeCell ref="F305:F307"/>
    <mergeCell ref="G305:G307"/>
    <mergeCell ref="H305:H307"/>
    <mergeCell ref="B298:B314"/>
    <mergeCell ref="C298:C314"/>
    <mergeCell ref="D298:D314"/>
    <mergeCell ref="E298:E307"/>
    <mergeCell ref="F298:F300"/>
    <mergeCell ref="G298:G300"/>
    <mergeCell ref="E308:E310"/>
    <mergeCell ref="F308:F310"/>
    <mergeCell ref="E311:E314"/>
    <mergeCell ref="F311:F312"/>
    <mergeCell ref="G311:G312"/>
    <mergeCell ref="H279:H283"/>
    <mergeCell ref="F285:F286"/>
    <mergeCell ref="G285:G286"/>
    <mergeCell ref="H285:H286"/>
    <mergeCell ref="F288:F290"/>
    <mergeCell ref="G288:G290"/>
    <mergeCell ref="H288:H290"/>
    <mergeCell ref="B279:B297"/>
    <mergeCell ref="C279:C297"/>
    <mergeCell ref="D279:D297"/>
    <mergeCell ref="E279:E297"/>
    <mergeCell ref="F279:F283"/>
    <mergeCell ref="G279:G283"/>
    <mergeCell ref="F291:F293"/>
    <mergeCell ref="F294:F295"/>
    <mergeCell ref="G294:G295"/>
    <mergeCell ref="H294:H295"/>
    <mergeCell ref="F296:F297"/>
    <mergeCell ref="G296:G297"/>
    <mergeCell ref="H296:H297"/>
    <mergeCell ref="H275:H276"/>
    <mergeCell ref="F277:F278"/>
    <mergeCell ref="G277:G278"/>
    <mergeCell ref="H277:H278"/>
    <mergeCell ref="H257:H264"/>
    <mergeCell ref="F265:F267"/>
    <mergeCell ref="G266:G267"/>
    <mergeCell ref="H266:H267"/>
    <mergeCell ref="F269:F271"/>
    <mergeCell ref="G269:G271"/>
    <mergeCell ref="H269:H271"/>
    <mergeCell ref="B257:B278"/>
    <mergeCell ref="C257:C278"/>
    <mergeCell ref="D257:D278"/>
    <mergeCell ref="E257:E271"/>
    <mergeCell ref="F257:F264"/>
    <mergeCell ref="G257:G264"/>
    <mergeCell ref="E272:E274"/>
    <mergeCell ref="F272:F274"/>
    <mergeCell ref="E275:E278"/>
    <mergeCell ref="F275:F276"/>
    <mergeCell ref="G275:G276"/>
    <mergeCell ref="H240:H242"/>
    <mergeCell ref="F244:F245"/>
    <mergeCell ref="G244:G245"/>
    <mergeCell ref="H244:H245"/>
    <mergeCell ref="F247:F249"/>
    <mergeCell ref="G247:G249"/>
    <mergeCell ref="H247:H249"/>
    <mergeCell ref="B240:B256"/>
    <mergeCell ref="C240:C256"/>
    <mergeCell ref="D240:D256"/>
    <mergeCell ref="E240:E249"/>
    <mergeCell ref="F240:F242"/>
    <mergeCell ref="G240:G242"/>
    <mergeCell ref="E250:E252"/>
    <mergeCell ref="F250:F252"/>
    <mergeCell ref="E253:E256"/>
    <mergeCell ref="F253:F254"/>
    <mergeCell ref="G253:G254"/>
    <mergeCell ref="F255:F256"/>
    <mergeCell ref="G255:G256"/>
    <mergeCell ref="F231:F232"/>
    <mergeCell ref="G231:G232"/>
    <mergeCell ref="H231:H232"/>
    <mergeCell ref="B235:B239"/>
    <mergeCell ref="C235:C239"/>
    <mergeCell ref="D235:D239"/>
    <mergeCell ref="E235:E239"/>
    <mergeCell ref="F235:F239"/>
    <mergeCell ref="G235:G238"/>
    <mergeCell ref="H235:H238"/>
    <mergeCell ref="B218:B233"/>
    <mergeCell ref="C218:C233"/>
    <mergeCell ref="D218:D233"/>
    <mergeCell ref="E218:E233"/>
    <mergeCell ref="H220:H221"/>
    <mergeCell ref="F223:F224"/>
    <mergeCell ref="G223:G224"/>
    <mergeCell ref="H223:H224"/>
    <mergeCell ref="F225:F230"/>
    <mergeCell ref="G225:G227"/>
    <mergeCell ref="H225:H227"/>
    <mergeCell ref="H209:H211"/>
    <mergeCell ref="F215:F216"/>
    <mergeCell ref="G215:G216"/>
    <mergeCell ref="H215:H216"/>
    <mergeCell ref="F220:F221"/>
    <mergeCell ref="G220:G221"/>
    <mergeCell ref="H200:H201"/>
    <mergeCell ref="F203:F204"/>
    <mergeCell ref="G203:G204"/>
    <mergeCell ref="H203:H204"/>
    <mergeCell ref="F206:F208"/>
    <mergeCell ref="G206:G208"/>
    <mergeCell ref="H206:H208"/>
    <mergeCell ref="B200:B217"/>
    <mergeCell ref="C200:C217"/>
    <mergeCell ref="D200:D217"/>
    <mergeCell ref="E200:E217"/>
    <mergeCell ref="F200:F201"/>
    <mergeCell ref="G200:G201"/>
    <mergeCell ref="F209:F214"/>
    <mergeCell ref="G209:G211"/>
    <mergeCell ref="B169:B199"/>
    <mergeCell ref="C169:C199"/>
    <mergeCell ref="D169:D199"/>
    <mergeCell ref="E169:E199"/>
    <mergeCell ref="F169:F170"/>
    <mergeCell ref="G169:G170"/>
    <mergeCell ref="H169:H170"/>
    <mergeCell ref="F172:F178"/>
    <mergeCell ref="F189:F196"/>
    <mergeCell ref="G189:G193"/>
    <mergeCell ref="H189:H193"/>
    <mergeCell ref="F197:F198"/>
    <mergeCell ref="G197:G198"/>
    <mergeCell ref="H197:H198"/>
    <mergeCell ref="G172:G177"/>
    <mergeCell ref="H172:H177"/>
    <mergeCell ref="F179:F182"/>
    <mergeCell ref="G179:G182"/>
    <mergeCell ref="H179:H182"/>
    <mergeCell ref="F183:F188"/>
    <mergeCell ref="G183:G185"/>
    <mergeCell ref="H183:H185"/>
    <mergeCell ref="F159:F160"/>
    <mergeCell ref="G159:G160"/>
    <mergeCell ref="H159:H160"/>
    <mergeCell ref="B164:B168"/>
    <mergeCell ref="C164:C168"/>
    <mergeCell ref="D164:D168"/>
    <mergeCell ref="E164:E168"/>
    <mergeCell ref="F164:F167"/>
    <mergeCell ref="B151:B163"/>
    <mergeCell ref="C151:C163"/>
    <mergeCell ref="D151:D163"/>
    <mergeCell ref="E151:E163"/>
    <mergeCell ref="F152:F155"/>
    <mergeCell ref="G152:G155"/>
    <mergeCell ref="G164:G167"/>
    <mergeCell ref="H164:H167"/>
    <mergeCell ref="B146:B149"/>
    <mergeCell ref="C146:C149"/>
    <mergeCell ref="D146:D149"/>
    <mergeCell ref="E146:E149"/>
    <mergeCell ref="F146:F148"/>
    <mergeCell ref="G146:G148"/>
    <mergeCell ref="H146:H148"/>
    <mergeCell ref="H152:H155"/>
    <mergeCell ref="F156:F158"/>
    <mergeCell ref="H131:H133"/>
    <mergeCell ref="B135:B145"/>
    <mergeCell ref="C135:C145"/>
    <mergeCell ref="D135:D145"/>
    <mergeCell ref="E135:E142"/>
    <mergeCell ref="F135:F140"/>
    <mergeCell ref="G135:G139"/>
    <mergeCell ref="H135:H139"/>
    <mergeCell ref="F141:F142"/>
    <mergeCell ref="G141:G142"/>
    <mergeCell ref="B131:B134"/>
    <mergeCell ref="C131:C134"/>
    <mergeCell ref="D131:D134"/>
    <mergeCell ref="E131:E134"/>
    <mergeCell ref="F131:F133"/>
    <mergeCell ref="G131:G133"/>
    <mergeCell ref="H141:H142"/>
    <mergeCell ref="E143:E145"/>
    <mergeCell ref="F143:F145"/>
    <mergeCell ref="H120:H121"/>
    <mergeCell ref="B123:B130"/>
    <mergeCell ref="C123:C130"/>
    <mergeCell ref="D123:D130"/>
    <mergeCell ref="E123:E130"/>
    <mergeCell ref="F123:F127"/>
    <mergeCell ref="G123:G127"/>
    <mergeCell ref="H123:H127"/>
    <mergeCell ref="F128:F130"/>
    <mergeCell ref="B120:B121"/>
    <mergeCell ref="C120:C121"/>
    <mergeCell ref="D120:D121"/>
    <mergeCell ref="E120:E121"/>
    <mergeCell ref="F120:F121"/>
    <mergeCell ref="G120:G121"/>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F101:F102"/>
    <mergeCell ref="F106:F108"/>
    <mergeCell ref="B94:B108"/>
    <mergeCell ref="C94:C108"/>
    <mergeCell ref="D94:D108"/>
    <mergeCell ref="E94:E108"/>
    <mergeCell ref="F94:F96"/>
    <mergeCell ref="G94:G96"/>
    <mergeCell ref="H109:H110"/>
    <mergeCell ref="B92:B93"/>
    <mergeCell ref="C92:C93"/>
    <mergeCell ref="D92:D93"/>
    <mergeCell ref="E92:E93"/>
    <mergeCell ref="F92:F93"/>
    <mergeCell ref="G92:G93"/>
    <mergeCell ref="H92:H93"/>
    <mergeCell ref="H94:H96"/>
    <mergeCell ref="F99:F100"/>
    <mergeCell ref="G99:G100"/>
    <mergeCell ref="H99:H100"/>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H63:H69"/>
    <mergeCell ref="F70:F71"/>
    <mergeCell ref="G70:G71"/>
    <mergeCell ref="H70:H71"/>
    <mergeCell ref="E72:E74"/>
    <mergeCell ref="F72:F74"/>
    <mergeCell ref="B63:B74"/>
    <mergeCell ref="C63:C74"/>
    <mergeCell ref="D63:D74"/>
    <mergeCell ref="E63:E71"/>
    <mergeCell ref="F63:F69"/>
    <mergeCell ref="G63:G69"/>
    <mergeCell ref="H51:H56"/>
    <mergeCell ref="F57:F58"/>
    <mergeCell ref="G57:G58"/>
    <mergeCell ref="H57:H58"/>
    <mergeCell ref="E59:E61"/>
    <mergeCell ref="F59:F61"/>
    <mergeCell ref="B51:B61"/>
    <mergeCell ref="C51:C61"/>
    <mergeCell ref="D51:D61"/>
    <mergeCell ref="E51:E58"/>
    <mergeCell ref="F51:F56"/>
    <mergeCell ref="G51:G56"/>
    <mergeCell ref="H36:H37"/>
    <mergeCell ref="B39:B50"/>
    <mergeCell ref="C39:C50"/>
    <mergeCell ref="D39:D50"/>
    <mergeCell ref="E39:E50"/>
    <mergeCell ref="F43:F44"/>
    <mergeCell ref="F48:F50"/>
    <mergeCell ref="B36:B37"/>
    <mergeCell ref="C36:C37"/>
    <mergeCell ref="D36:D37"/>
    <mergeCell ref="E36:E37"/>
    <mergeCell ref="F36:F37"/>
    <mergeCell ref="G36:G37"/>
    <mergeCell ref="E25:E27"/>
    <mergeCell ref="F25:F27"/>
    <mergeCell ref="B28:B34"/>
    <mergeCell ref="C28:C34"/>
    <mergeCell ref="D28:D34"/>
    <mergeCell ref="E28:E34"/>
    <mergeCell ref="F28:F34"/>
    <mergeCell ref="G28:G34"/>
    <mergeCell ref="H28:H34"/>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N158"/>
  <sheetViews>
    <sheetView zoomScaleNormal="100" workbookViewId="0"/>
  </sheetViews>
  <sheetFormatPr baseColWidth="10" defaultColWidth="0" defaultRowHeight="15" zeroHeight="1" x14ac:dyDescent="0.25"/>
  <cols>
    <col min="1" max="1" width="3" customWidth="1"/>
    <col min="2" max="2" width="4.28515625" customWidth="1"/>
    <col min="3" max="3" width="36.28515625" customWidth="1"/>
    <col min="4" max="4" width="12.28515625" customWidth="1"/>
    <col min="5" max="5" width="15.7109375" customWidth="1"/>
    <col min="6" max="6" width="11.42578125" customWidth="1"/>
    <col min="7" max="7" width="14.42578125" customWidth="1"/>
    <col min="8" max="8" width="33" customWidth="1"/>
    <col min="9" max="9" width="41.7109375" customWidth="1"/>
    <col min="10" max="10" width="9.7109375" customWidth="1"/>
    <col min="11" max="11" width="16" customWidth="1"/>
    <col min="12" max="12" width="50.5703125" customWidth="1"/>
    <col min="13" max="13" width="15.7109375" customWidth="1"/>
    <col min="14" max="14" width="11.42578125" customWidth="1"/>
    <col min="15" max="15" width="0" hidden="1" customWidth="1"/>
  </cols>
  <sheetData>
    <row r="1" spans="1:14" s="334" customFormat="1" ht="12" x14ac:dyDescent="0.25">
      <c r="A1" s="783"/>
      <c r="B1" s="1185" t="s">
        <v>3482</v>
      </c>
      <c r="C1" s="1185"/>
      <c r="D1" s="1185"/>
      <c r="E1" s="1185"/>
      <c r="F1" s="1185"/>
      <c r="G1" s="1185"/>
      <c r="H1" s="1185"/>
      <c r="I1" s="785"/>
      <c r="J1" s="785"/>
      <c r="K1" s="786"/>
      <c r="L1" s="785"/>
      <c r="M1" s="787"/>
      <c r="N1" s="783"/>
    </row>
    <row r="2" spans="1:14" s="333" customFormat="1" ht="24" x14ac:dyDescent="0.25">
      <c r="A2" s="784"/>
      <c r="B2" s="506" t="s">
        <v>130</v>
      </c>
      <c r="C2" s="506" t="s">
        <v>55</v>
      </c>
      <c r="D2" s="506" t="s">
        <v>56</v>
      </c>
      <c r="E2" s="506" t="s">
        <v>131</v>
      </c>
      <c r="F2" s="506" t="s">
        <v>132</v>
      </c>
      <c r="G2" s="506" t="s">
        <v>133</v>
      </c>
      <c r="H2" s="506" t="s">
        <v>58</v>
      </c>
      <c r="I2" s="507" t="s">
        <v>0</v>
      </c>
      <c r="J2" s="507" t="s">
        <v>1</v>
      </c>
      <c r="K2" s="508" t="s">
        <v>2</v>
      </c>
      <c r="L2" s="507" t="s">
        <v>136</v>
      </c>
      <c r="M2" s="507" t="s">
        <v>4</v>
      </c>
      <c r="N2" s="784"/>
    </row>
    <row r="3" spans="1:14" s="39" customFormat="1" ht="12" x14ac:dyDescent="0.2">
      <c r="A3" s="223"/>
      <c r="B3" s="509" t="s">
        <v>3483</v>
      </c>
      <c r="C3" s="509"/>
      <c r="D3" s="509"/>
      <c r="E3" s="509"/>
      <c r="F3" s="509"/>
      <c r="G3" s="509"/>
      <c r="H3" s="509"/>
      <c r="I3" s="510"/>
      <c r="J3" s="510"/>
      <c r="K3" s="511"/>
      <c r="L3" s="510"/>
      <c r="M3" s="512"/>
      <c r="N3" s="223"/>
    </row>
    <row r="4" spans="1:14" s="39" customFormat="1" ht="60" x14ac:dyDescent="0.25">
      <c r="A4" s="223"/>
      <c r="B4" s="1186">
        <v>1</v>
      </c>
      <c r="C4" s="1187" t="s">
        <v>173</v>
      </c>
      <c r="D4" s="1186" t="s">
        <v>60</v>
      </c>
      <c r="E4" s="1186" t="s">
        <v>140</v>
      </c>
      <c r="F4" s="1186" t="s">
        <v>174</v>
      </c>
      <c r="G4" s="1186" t="s">
        <v>175</v>
      </c>
      <c r="H4" s="1187" t="s">
        <v>1055</v>
      </c>
      <c r="I4" s="274" t="s">
        <v>8068</v>
      </c>
      <c r="J4" s="130" t="s">
        <v>6</v>
      </c>
      <c r="K4" s="382" t="s">
        <v>693</v>
      </c>
      <c r="L4" s="317" t="str">
        <f>VLOOKUP(K4,CódigosRetorno!$A$2:$B$2080,2,FALSE)</f>
        <v>Presentacion fuera de fecha</v>
      </c>
      <c r="M4" s="131" t="s">
        <v>9</v>
      </c>
      <c r="N4" s="223"/>
    </row>
    <row r="5" spans="1:14" s="39" customFormat="1" ht="24" x14ac:dyDescent="0.25">
      <c r="A5" s="223"/>
      <c r="B5" s="1180"/>
      <c r="C5" s="1182"/>
      <c r="D5" s="1180"/>
      <c r="E5" s="1180"/>
      <c r="F5" s="1180"/>
      <c r="G5" s="1180"/>
      <c r="H5" s="1182"/>
      <c r="I5" s="134" t="s">
        <v>1056</v>
      </c>
      <c r="J5" s="124" t="s">
        <v>6</v>
      </c>
      <c r="K5" s="140" t="s">
        <v>1057</v>
      </c>
      <c r="L5" s="338" t="str">
        <f>VLOOKUP(K5,CódigosRetorno!$A$2:$B$2080,2,FALSE)</f>
        <v>La fecha de emision se encuentra fuera del limite permitido</v>
      </c>
      <c r="M5" s="131" t="s">
        <v>9</v>
      </c>
      <c r="N5" s="223"/>
    </row>
    <row r="6" spans="1:14" s="39" customFormat="1" ht="36" x14ac:dyDescent="0.25">
      <c r="A6" s="223"/>
      <c r="B6" s="341">
        <f>+B4+1</f>
        <v>2</v>
      </c>
      <c r="C6" s="342" t="s">
        <v>154</v>
      </c>
      <c r="D6" s="339" t="s">
        <v>60</v>
      </c>
      <c r="E6" s="339" t="s">
        <v>140</v>
      </c>
      <c r="F6" s="339" t="s">
        <v>155</v>
      </c>
      <c r="G6" s="339"/>
      <c r="H6" s="132" t="s">
        <v>3484</v>
      </c>
      <c r="I6" s="132" t="s">
        <v>1092</v>
      </c>
      <c r="J6" s="132"/>
      <c r="K6" s="138" t="s">
        <v>9</v>
      </c>
      <c r="L6" s="338" t="str">
        <f>VLOOKUP(K6,CódigosRetorno!$A$2:$B$2080,2,FALSE)</f>
        <v>-</v>
      </c>
      <c r="M6" s="131" t="s">
        <v>9</v>
      </c>
      <c r="N6" s="223"/>
    </row>
    <row r="7" spans="1:14" s="2" customFormat="1" ht="12" x14ac:dyDescent="0.25">
      <c r="A7" s="222"/>
      <c r="B7" s="1183" t="s">
        <v>3485</v>
      </c>
      <c r="C7" s="1184"/>
      <c r="D7" s="1184"/>
      <c r="E7" s="1184"/>
      <c r="F7" s="513"/>
      <c r="G7" s="513"/>
      <c r="H7" s="514"/>
      <c r="I7" s="515"/>
      <c r="J7" s="515"/>
      <c r="K7" s="516" t="s">
        <v>9</v>
      </c>
      <c r="L7" s="515" t="str">
        <f>VLOOKUP(K7,CódigosRetorno!$A$2:$B$2080,2,FALSE)</f>
        <v>-</v>
      </c>
      <c r="M7" s="425"/>
      <c r="N7" s="222"/>
    </row>
    <row r="8" spans="1:14" s="2" customFormat="1" ht="24" customHeight="1" x14ac:dyDescent="0.25">
      <c r="A8" s="222"/>
      <c r="B8" s="1179">
        <f>B6+1</f>
        <v>3</v>
      </c>
      <c r="C8" s="1181" t="s">
        <v>139</v>
      </c>
      <c r="D8" s="1179" t="s">
        <v>60</v>
      </c>
      <c r="E8" s="1179" t="s">
        <v>140</v>
      </c>
      <c r="F8" s="1179" t="s">
        <v>141</v>
      </c>
      <c r="G8" s="1179" t="s">
        <v>1040</v>
      </c>
      <c r="H8" s="1181" t="s">
        <v>1041</v>
      </c>
      <c r="I8" s="134" t="s">
        <v>599</v>
      </c>
      <c r="J8" s="124" t="s">
        <v>6</v>
      </c>
      <c r="K8" s="140" t="s">
        <v>600</v>
      </c>
      <c r="L8" s="338" t="str">
        <f>VLOOKUP(K8,CódigosRetorno!$A$2:$B$2080,2,FALSE)</f>
        <v>El XML no contiene el tag o no existe informacion de UBLVersionID</v>
      </c>
      <c r="M8" s="131" t="s">
        <v>9</v>
      </c>
      <c r="N8" s="222"/>
    </row>
    <row r="9" spans="1:14" s="2" customFormat="1" ht="12" customHeight="1" x14ac:dyDescent="0.25">
      <c r="A9" s="222"/>
      <c r="B9" s="1180"/>
      <c r="C9" s="1182"/>
      <c r="D9" s="1180"/>
      <c r="E9" s="1180"/>
      <c r="F9" s="1180"/>
      <c r="G9" s="1180"/>
      <c r="H9" s="1182"/>
      <c r="I9" s="134" t="s">
        <v>3486</v>
      </c>
      <c r="J9" s="124" t="s">
        <v>6</v>
      </c>
      <c r="K9" s="140" t="s">
        <v>601</v>
      </c>
      <c r="L9" s="338" t="str">
        <f>VLOOKUP(K9,CódigosRetorno!$A$2:$B$2080,2,FALSE)</f>
        <v>UBLVersionID - La versión del UBL no es correcta</v>
      </c>
      <c r="M9" s="131" t="s">
        <v>9</v>
      </c>
      <c r="N9" s="222"/>
    </row>
    <row r="10" spans="1:14" s="2" customFormat="1" ht="12" x14ac:dyDescent="0.25">
      <c r="A10" s="222"/>
      <c r="B10" s="1001">
        <f>B8+1</f>
        <v>4</v>
      </c>
      <c r="C10" s="996" t="s">
        <v>148</v>
      </c>
      <c r="D10" s="1014" t="s">
        <v>60</v>
      </c>
      <c r="E10" s="1179" t="s">
        <v>140</v>
      </c>
      <c r="F10" s="1179" t="s">
        <v>141</v>
      </c>
      <c r="G10" s="1179" t="s">
        <v>777</v>
      </c>
      <c r="H10" s="1181" t="s">
        <v>1043</v>
      </c>
      <c r="I10" s="132" t="s">
        <v>599</v>
      </c>
      <c r="J10" s="124" t="s">
        <v>6</v>
      </c>
      <c r="K10" s="140" t="s">
        <v>1044</v>
      </c>
      <c r="L10" s="338" t="str">
        <f>VLOOKUP(K10,CódigosRetorno!$A$2:$B$2080,2,FALSE)</f>
        <v>El XML no existe informacion de CustomizationID</v>
      </c>
      <c r="M10" s="131" t="s">
        <v>9</v>
      </c>
      <c r="N10" s="222"/>
    </row>
    <row r="11" spans="1:14" s="2" customFormat="1" ht="12" customHeight="1" x14ac:dyDescent="0.25">
      <c r="A11" s="222"/>
      <c r="B11" s="1010"/>
      <c r="C11" s="1011"/>
      <c r="D11" s="1015"/>
      <c r="E11" s="1180"/>
      <c r="F11" s="1180"/>
      <c r="G11" s="1180"/>
      <c r="H11" s="1182"/>
      <c r="I11" s="132" t="s">
        <v>3487</v>
      </c>
      <c r="J11" s="124" t="s">
        <v>6</v>
      </c>
      <c r="K11" s="140" t="s">
        <v>603</v>
      </c>
      <c r="L11" s="338" t="str">
        <f>VLOOKUP(K11,CódigosRetorno!$A$2:$B$2080,2,FALSE)</f>
        <v>CustomizationID - La versión del documento no es la correcta</v>
      </c>
      <c r="M11" s="131" t="s">
        <v>9</v>
      </c>
      <c r="N11" s="222"/>
    </row>
    <row r="12" spans="1:14" s="2" customFormat="1" ht="24" customHeight="1" x14ac:dyDescent="0.25">
      <c r="A12" s="222"/>
      <c r="B12" s="1002"/>
      <c r="C12" s="997"/>
      <c r="D12" s="1018"/>
      <c r="E12" s="124" t="s">
        <v>179</v>
      </c>
      <c r="F12" s="131"/>
      <c r="G12" s="140" t="s">
        <v>1045</v>
      </c>
      <c r="H12" s="91" t="s">
        <v>1046</v>
      </c>
      <c r="I12" s="132" t="s">
        <v>1047</v>
      </c>
      <c r="J12" s="124" t="s">
        <v>203</v>
      </c>
      <c r="K12" s="138" t="s">
        <v>1048</v>
      </c>
      <c r="L12" s="338" t="str">
        <f>VLOOKUP(K12,CódigosRetorno!$A$2:$B$2080,2,FALSE)</f>
        <v>El dato ingresado como atributo @schemeAgencyName es incorrecto.</v>
      </c>
      <c r="M12" s="131" t="s">
        <v>9</v>
      </c>
      <c r="N12" s="222"/>
    </row>
    <row r="13" spans="1:14" s="2" customFormat="1" ht="24.75" customHeight="1" x14ac:dyDescent="0.25">
      <c r="A13" s="222"/>
      <c r="B13" s="1001">
        <f>B10+1</f>
        <v>5</v>
      </c>
      <c r="C13" s="996" t="s">
        <v>158</v>
      </c>
      <c r="D13" s="1001" t="s">
        <v>60</v>
      </c>
      <c r="E13" s="1001" t="s">
        <v>140</v>
      </c>
      <c r="F13" s="1001" t="s">
        <v>159</v>
      </c>
      <c r="G13" s="1001" t="s">
        <v>160</v>
      </c>
      <c r="H13" s="996" t="s">
        <v>1050</v>
      </c>
      <c r="I13" s="197" t="s">
        <v>688</v>
      </c>
      <c r="J13" s="341" t="s">
        <v>6</v>
      </c>
      <c r="K13" s="309" t="s">
        <v>689</v>
      </c>
      <c r="L13" s="338" t="str">
        <f>VLOOKUP(K13,CódigosRetorno!$A$2:$B$2080,2,FALSE)</f>
        <v>Numero de Serie del nombre del archivo no coincide con el consignado en el contenido del archivo XML</v>
      </c>
      <c r="M13" s="131" t="s">
        <v>9</v>
      </c>
      <c r="N13" s="223"/>
    </row>
    <row r="14" spans="1:14" s="2" customFormat="1" ht="24" customHeight="1" x14ac:dyDescent="0.25">
      <c r="A14" s="222"/>
      <c r="B14" s="1010"/>
      <c r="C14" s="1011"/>
      <c r="D14" s="1010"/>
      <c r="E14" s="1010"/>
      <c r="F14" s="1010"/>
      <c r="G14" s="1010"/>
      <c r="H14" s="1011"/>
      <c r="I14" s="197" t="s">
        <v>690</v>
      </c>
      <c r="J14" s="341" t="s">
        <v>6</v>
      </c>
      <c r="K14" s="309" t="s">
        <v>691</v>
      </c>
      <c r="L14" s="338" t="str">
        <f>VLOOKUP(K14,CódigosRetorno!$A$2:$B$2080,2,FALSE)</f>
        <v>Número de documento en el nombre del archivo no coincide con el consignado en el contenido del XML</v>
      </c>
      <c r="M14" s="131" t="s">
        <v>9</v>
      </c>
      <c r="N14" s="223"/>
    </row>
    <row r="15" spans="1:14" s="2" customFormat="1" ht="72" x14ac:dyDescent="0.25">
      <c r="A15" s="222"/>
      <c r="B15" s="1010"/>
      <c r="C15" s="1011"/>
      <c r="D15" s="1010"/>
      <c r="E15" s="1010"/>
      <c r="F15" s="1010"/>
      <c r="G15" s="1010"/>
      <c r="H15" s="1011"/>
      <c r="I15" s="664" t="s">
        <v>8635</v>
      </c>
      <c r="J15" s="654" t="s">
        <v>6</v>
      </c>
      <c r="K15" s="655" t="s">
        <v>165</v>
      </c>
      <c r="L15" s="689" t="str">
        <f>VLOOKUP(K15,CódigosRetorno!$A$2:$B$2080,2,FALSE)</f>
        <v>ID - El dato SERIE-CORRELATIVO no cumple con el formato de acuerdo al tipo de comprobante</v>
      </c>
      <c r="M15" s="652" t="s">
        <v>9</v>
      </c>
      <c r="N15" s="223"/>
    </row>
    <row r="16" spans="1:14" s="2" customFormat="1" ht="52.9" customHeight="1" x14ac:dyDescent="0.25">
      <c r="A16" s="222"/>
      <c r="B16" s="1010"/>
      <c r="C16" s="1011"/>
      <c r="D16" s="1010"/>
      <c r="E16" s="1010"/>
      <c r="F16" s="1010"/>
      <c r="G16" s="1010"/>
      <c r="H16" s="1011"/>
      <c r="I16" s="664" t="s">
        <v>8345</v>
      </c>
      <c r="J16" s="654" t="s">
        <v>6</v>
      </c>
      <c r="K16" s="655" t="s">
        <v>167</v>
      </c>
      <c r="L16" s="689" t="str">
        <f>VLOOKUP(K16,CódigosRetorno!$A$2:$B$2080,2,FALSE)</f>
        <v>El comprobante fue registrado previamente con otros datos</v>
      </c>
      <c r="M16" s="131" t="s">
        <v>840</v>
      </c>
      <c r="N16" s="223"/>
    </row>
    <row r="17" spans="1:14" s="2" customFormat="1" ht="120" x14ac:dyDescent="0.25">
      <c r="A17" s="222"/>
      <c r="B17" s="1002"/>
      <c r="C17" s="997"/>
      <c r="D17" s="1002"/>
      <c r="E17" s="1002"/>
      <c r="F17" s="1002"/>
      <c r="G17" s="1002"/>
      <c r="H17" s="997"/>
      <c r="I17" s="664" t="s">
        <v>8636</v>
      </c>
      <c r="J17" s="654" t="s">
        <v>6</v>
      </c>
      <c r="K17" s="655" t="s">
        <v>1054</v>
      </c>
      <c r="L17" s="689" t="str">
        <f>VLOOKUP(K17,CódigosRetorno!$A$2:$B$2080,2,FALSE)</f>
        <v>El comprobante ya esta informado y se encuentra con estado anulado o rechazado</v>
      </c>
      <c r="M17" s="131" t="s">
        <v>840</v>
      </c>
      <c r="N17" s="223"/>
    </row>
    <row r="18" spans="1:14" s="2" customFormat="1" ht="12" x14ac:dyDescent="0.25">
      <c r="A18" s="222"/>
      <c r="B18" s="131">
        <f>+B13+1</f>
        <v>6</v>
      </c>
      <c r="C18" s="134" t="s">
        <v>178</v>
      </c>
      <c r="D18" s="339" t="s">
        <v>60</v>
      </c>
      <c r="E18" s="340" t="s">
        <v>3488</v>
      </c>
      <c r="F18" s="340" t="s">
        <v>758</v>
      </c>
      <c r="G18" s="138" t="s">
        <v>695</v>
      </c>
      <c r="H18" s="132" t="s">
        <v>1058</v>
      </c>
      <c r="I18" s="132" t="s">
        <v>3489</v>
      </c>
      <c r="J18" s="132"/>
      <c r="K18" s="138" t="s">
        <v>9</v>
      </c>
      <c r="L18" s="338" t="str">
        <f>VLOOKUP(K18,CódigosRetorno!$A$2:$B$2080,2,FALSE)</f>
        <v>-</v>
      </c>
      <c r="M18" s="131" t="s">
        <v>9</v>
      </c>
      <c r="N18" s="222"/>
    </row>
    <row r="19" spans="1:14" s="2" customFormat="1" ht="24" x14ac:dyDescent="0.25">
      <c r="A19" s="222"/>
      <c r="B19" s="1001">
        <f>+B18+1</f>
        <v>7</v>
      </c>
      <c r="C19" s="996" t="s">
        <v>3490</v>
      </c>
      <c r="D19" s="1001" t="s">
        <v>60</v>
      </c>
      <c r="E19" s="1001" t="s">
        <v>140</v>
      </c>
      <c r="F19" s="1001" t="s">
        <v>325</v>
      </c>
      <c r="G19" s="1001" t="s">
        <v>3491</v>
      </c>
      <c r="H19" s="996" t="s">
        <v>1060</v>
      </c>
      <c r="I19" s="134" t="s">
        <v>599</v>
      </c>
      <c r="J19" s="124" t="s">
        <v>6</v>
      </c>
      <c r="K19" s="140" t="s">
        <v>1061</v>
      </c>
      <c r="L19" s="338" t="str">
        <f>VLOOKUP(K19,CódigosRetorno!$A$2:$B$2080,2,FALSE)</f>
        <v>El XML no contiene el tag o no existe informacion de InvoiceTypeCode</v>
      </c>
      <c r="M19" s="131" t="s">
        <v>9</v>
      </c>
      <c r="N19" s="222"/>
    </row>
    <row r="20" spans="1:14" s="2" customFormat="1" ht="24" x14ac:dyDescent="0.25">
      <c r="A20" s="222"/>
      <c r="B20" s="1002"/>
      <c r="C20" s="997"/>
      <c r="D20" s="1002"/>
      <c r="E20" s="1002"/>
      <c r="F20" s="1002"/>
      <c r="G20" s="1002"/>
      <c r="H20" s="997"/>
      <c r="I20" s="134" t="s">
        <v>3492</v>
      </c>
      <c r="J20" s="124" t="s">
        <v>6</v>
      </c>
      <c r="K20" s="140" t="s">
        <v>1063</v>
      </c>
      <c r="L20" s="338" t="str">
        <f>VLOOKUP(K20,CódigosRetorno!$A$2:$B$2080,2,FALSE)</f>
        <v>InvoiceTypeCode - El valor del tipo de documento es invalido o no coincide con el nombre del archivo</v>
      </c>
      <c r="M20" s="131" t="s">
        <v>9</v>
      </c>
      <c r="N20" s="222"/>
    </row>
    <row r="21" spans="1:14" s="2" customFormat="1" ht="24" x14ac:dyDescent="0.25">
      <c r="A21" s="222"/>
      <c r="B21" s="131">
        <f>+B19+1</f>
        <v>8</v>
      </c>
      <c r="C21" s="318" t="s">
        <v>3493</v>
      </c>
      <c r="D21" s="339" t="s">
        <v>60</v>
      </c>
      <c r="E21" s="322" t="s">
        <v>140</v>
      </c>
      <c r="F21" s="322" t="s">
        <v>174</v>
      </c>
      <c r="G21" s="124" t="s">
        <v>175</v>
      </c>
      <c r="H21" s="132" t="s">
        <v>3494</v>
      </c>
      <c r="I21" s="134" t="s">
        <v>63</v>
      </c>
      <c r="J21" s="124" t="s">
        <v>6</v>
      </c>
      <c r="K21" s="140" t="s">
        <v>3495</v>
      </c>
      <c r="L21" s="338" t="str">
        <f>VLOOKUP(K21,CódigosRetorno!$A$2:$B$2080,2,FALSE)</f>
        <v>El documento no contiene la fecha de inicio del periodo de abono</v>
      </c>
      <c r="M21" s="131" t="s">
        <v>9</v>
      </c>
      <c r="N21" s="222"/>
    </row>
    <row r="22" spans="1:14" s="2" customFormat="1" ht="24" x14ac:dyDescent="0.25">
      <c r="A22" s="222"/>
      <c r="B22" s="131">
        <f>+B21+1</f>
        <v>9</v>
      </c>
      <c r="C22" s="318" t="s">
        <v>3496</v>
      </c>
      <c r="D22" s="339" t="s">
        <v>60</v>
      </c>
      <c r="E22" s="322" t="s">
        <v>140</v>
      </c>
      <c r="F22" s="322" t="s">
        <v>174</v>
      </c>
      <c r="G22" s="124" t="s">
        <v>175</v>
      </c>
      <c r="H22" s="132" t="s">
        <v>3497</v>
      </c>
      <c r="I22" s="134" t="s">
        <v>63</v>
      </c>
      <c r="J22" s="124" t="s">
        <v>6</v>
      </c>
      <c r="K22" s="140" t="s">
        <v>3498</v>
      </c>
      <c r="L22" s="338" t="str">
        <f>VLOOKUP(K22,CódigosRetorno!$A$2:$B$2080,2,FALSE)</f>
        <v>El documento no contiene la fecha de fin del periodo de abono</v>
      </c>
      <c r="M22" s="131" t="s">
        <v>9</v>
      </c>
      <c r="N22" s="222"/>
    </row>
    <row r="23" spans="1:14" s="2" customFormat="1" ht="12" x14ac:dyDescent="0.25">
      <c r="A23" s="222"/>
      <c r="B23" s="1001">
        <f>B22+1</f>
        <v>10</v>
      </c>
      <c r="C23" s="996" t="s">
        <v>3499</v>
      </c>
      <c r="D23" s="1001" t="s">
        <v>60</v>
      </c>
      <c r="E23" s="1001" t="s">
        <v>140</v>
      </c>
      <c r="F23" s="1001" t="s">
        <v>325</v>
      </c>
      <c r="G23" s="1001" t="s">
        <v>3500</v>
      </c>
      <c r="H23" s="996" t="s">
        <v>1699</v>
      </c>
      <c r="I23" s="134" t="s">
        <v>63</v>
      </c>
      <c r="J23" s="124" t="s">
        <v>6</v>
      </c>
      <c r="K23" s="140" t="s">
        <v>3501</v>
      </c>
      <c r="L23" s="338" t="str">
        <f>VLOOKUP(K23,CódigosRetorno!$A$2:$B$2080,2,FALSE)</f>
        <v>El documento no contiene el 'Tipo de canal facturado'</v>
      </c>
      <c r="M23" s="131" t="s">
        <v>9</v>
      </c>
      <c r="N23" s="222"/>
    </row>
    <row r="24" spans="1:14" s="2" customFormat="1" ht="12" x14ac:dyDescent="0.25">
      <c r="A24" s="222"/>
      <c r="B24" s="1002"/>
      <c r="C24" s="997"/>
      <c r="D24" s="1002"/>
      <c r="E24" s="1002"/>
      <c r="F24" s="1002"/>
      <c r="G24" s="1002"/>
      <c r="H24" s="997"/>
      <c r="I24" s="134" t="s">
        <v>3502</v>
      </c>
      <c r="J24" s="124" t="s">
        <v>6</v>
      </c>
      <c r="K24" s="140" t="s">
        <v>3503</v>
      </c>
      <c r="L24" s="338" t="str">
        <f>VLOOKUP(K24,CódigosRetorno!$A$2:$B$2080,2,FALSE)</f>
        <v>El dato ingresado como 'Tipo de canal facturado' es incorrecto</v>
      </c>
      <c r="M24" s="131" t="s">
        <v>9</v>
      </c>
      <c r="N24" s="222"/>
    </row>
    <row r="25" spans="1:14" s="2" customFormat="1" ht="12" x14ac:dyDescent="0.25">
      <c r="A25" s="222"/>
      <c r="B25" s="1167" t="s">
        <v>3504</v>
      </c>
      <c r="C25" s="1168"/>
      <c r="D25" s="1168"/>
      <c r="E25" s="1168"/>
      <c r="F25" s="513"/>
      <c r="G25" s="513"/>
      <c r="H25" s="514"/>
      <c r="I25" s="517"/>
      <c r="J25" s="515"/>
      <c r="K25" s="516" t="s">
        <v>9</v>
      </c>
      <c r="L25" s="518" t="str">
        <f>VLOOKUP(K25,CódigosRetorno!$A$2:$B$2080,2,FALSE)</f>
        <v>-</v>
      </c>
      <c r="M25" s="425"/>
      <c r="N25" s="222"/>
    </row>
    <row r="26" spans="1:14" s="2" customFormat="1" ht="36" x14ac:dyDescent="0.25">
      <c r="A26" s="222"/>
      <c r="B26" s="1001">
        <f>+B23+1</f>
        <v>11</v>
      </c>
      <c r="C26" s="996" t="s">
        <v>623</v>
      </c>
      <c r="D26" s="1001" t="s">
        <v>60</v>
      </c>
      <c r="E26" s="1001" t="s">
        <v>140</v>
      </c>
      <c r="F26" s="1001" t="s">
        <v>184</v>
      </c>
      <c r="G26" s="1001"/>
      <c r="H26" s="996" t="s">
        <v>1095</v>
      </c>
      <c r="I26" s="134" t="s">
        <v>1096</v>
      </c>
      <c r="J26" s="124" t="s">
        <v>6</v>
      </c>
      <c r="K26" s="140" t="s">
        <v>1097</v>
      </c>
      <c r="L26" s="338" t="str">
        <f>VLOOKUP(K26,CódigosRetorno!$A$2:$B$2080,2,FALSE)</f>
        <v>El XML contiene mas de un tag como elemento de numero de documento del emisor</v>
      </c>
      <c r="M26" s="131" t="s">
        <v>9</v>
      </c>
      <c r="N26" s="222"/>
    </row>
    <row r="27" spans="1:14" s="2" customFormat="1" ht="24" x14ac:dyDescent="0.25">
      <c r="A27" s="222"/>
      <c r="B27" s="1010"/>
      <c r="C27" s="1011"/>
      <c r="D27" s="1010"/>
      <c r="E27" s="1010"/>
      <c r="F27" s="1010"/>
      <c r="G27" s="1010"/>
      <c r="H27" s="1011"/>
      <c r="I27" s="134" t="s">
        <v>186</v>
      </c>
      <c r="J27" s="124" t="s">
        <v>6</v>
      </c>
      <c r="K27" s="140" t="s">
        <v>187</v>
      </c>
      <c r="L27" s="338" t="str">
        <f>VLOOKUP(K27,CódigosRetorno!$A$2:$B$2080,2,FALSE)</f>
        <v>Número de RUC del nombre del archivo no coincide con el consignado en el contenido del archivo XML</v>
      </c>
      <c r="M27" s="131" t="s">
        <v>9</v>
      </c>
      <c r="N27" s="222"/>
    </row>
    <row r="28" spans="1:14" s="2" customFormat="1" ht="24" x14ac:dyDescent="0.25">
      <c r="A28" s="222"/>
      <c r="B28" s="1010"/>
      <c r="C28" s="1011"/>
      <c r="D28" s="1010"/>
      <c r="E28" s="1010"/>
      <c r="F28" s="1010"/>
      <c r="G28" s="1010"/>
      <c r="H28" s="1011"/>
      <c r="I28" s="134" t="s">
        <v>3505</v>
      </c>
      <c r="J28" s="124" t="s">
        <v>6</v>
      </c>
      <c r="K28" s="140" t="s">
        <v>1099</v>
      </c>
      <c r="L28" s="338" t="str">
        <f>VLOOKUP(K28,CódigosRetorno!$A$2:$B$2080,2,FALSE)</f>
        <v>El contribuyente no esta activo</v>
      </c>
      <c r="M28" s="131" t="s">
        <v>253</v>
      </c>
      <c r="N28" s="222"/>
    </row>
    <row r="29" spans="1:14" s="2" customFormat="1" ht="24" x14ac:dyDescent="0.25">
      <c r="A29" s="222"/>
      <c r="B29" s="1010"/>
      <c r="C29" s="1011"/>
      <c r="D29" s="1010"/>
      <c r="E29" s="1010"/>
      <c r="F29" s="1010"/>
      <c r="G29" s="1010"/>
      <c r="H29" s="1011"/>
      <c r="I29" s="134" t="s">
        <v>3506</v>
      </c>
      <c r="J29" s="124" t="s">
        <v>6</v>
      </c>
      <c r="K29" s="140" t="s">
        <v>627</v>
      </c>
      <c r="L29" s="338" t="str">
        <f>VLOOKUP(K29,CódigosRetorno!$A$2:$B$2080,2,FALSE)</f>
        <v>El contribuyente no esta habido</v>
      </c>
      <c r="M29" s="131" t="s">
        <v>253</v>
      </c>
      <c r="N29" s="222"/>
    </row>
    <row r="30" spans="1:14" s="2" customFormat="1" ht="48" x14ac:dyDescent="0.25">
      <c r="A30" s="222"/>
      <c r="B30" s="1010"/>
      <c r="C30" s="997"/>
      <c r="D30" s="1002"/>
      <c r="E30" s="1002"/>
      <c r="F30" s="1002"/>
      <c r="G30" s="1002"/>
      <c r="H30" s="997"/>
      <c r="I30" s="582" t="s">
        <v>8056</v>
      </c>
      <c r="J30" s="131" t="s">
        <v>6</v>
      </c>
      <c r="K30" s="138" t="s">
        <v>8055</v>
      </c>
      <c r="L30" s="338" t="str">
        <f>VLOOKUP(K30,CódigosRetorno!$A$2:$B$2080,2,FALSE)</f>
        <v>El emisor electronico es un Sujeto sin capacidad operativa (SSCO)</v>
      </c>
      <c r="M30" s="131" t="s">
        <v>1604</v>
      </c>
      <c r="N30" s="222"/>
    </row>
    <row r="31" spans="1:14" s="2" customFormat="1" ht="24" x14ac:dyDescent="0.25">
      <c r="A31" s="222"/>
      <c r="B31" s="1010"/>
      <c r="C31" s="996" t="s">
        <v>3507</v>
      </c>
      <c r="D31" s="1001" t="s">
        <v>60</v>
      </c>
      <c r="E31" s="1001" t="s">
        <v>140</v>
      </c>
      <c r="F31" s="1001" t="s">
        <v>192</v>
      </c>
      <c r="G31" s="1001" t="s">
        <v>1107</v>
      </c>
      <c r="H31" s="996" t="s">
        <v>1108</v>
      </c>
      <c r="I31" s="134" t="s">
        <v>63</v>
      </c>
      <c r="J31" s="124" t="s">
        <v>6</v>
      </c>
      <c r="K31" s="140" t="s">
        <v>1110</v>
      </c>
      <c r="L31" s="338" t="str">
        <f>VLOOKUP(K31,CódigosRetorno!$A$2:$B$2080,2,FALSE)</f>
        <v>El XML no contiene el tag o no existe informacion en tipo de documento del emisor.</v>
      </c>
      <c r="M31" s="131" t="s">
        <v>9</v>
      </c>
      <c r="N31" s="222"/>
    </row>
    <row r="32" spans="1:14" s="2" customFormat="1" ht="12" x14ac:dyDescent="0.25">
      <c r="A32" s="222"/>
      <c r="B32" s="1002"/>
      <c r="C32" s="997"/>
      <c r="D32" s="1002"/>
      <c r="E32" s="1002"/>
      <c r="F32" s="1002"/>
      <c r="G32" s="1002"/>
      <c r="H32" s="997"/>
      <c r="I32" s="134" t="s">
        <v>3508</v>
      </c>
      <c r="J32" s="124" t="s">
        <v>6</v>
      </c>
      <c r="K32" s="140" t="s">
        <v>1111</v>
      </c>
      <c r="L32" s="338" t="str">
        <f>VLOOKUP(K32,CódigosRetorno!$A$2:$B$2080,2,FALSE)</f>
        <v>El dato ingresado no cumple con el estandar</v>
      </c>
      <c r="M32" s="131" t="s">
        <v>9</v>
      </c>
      <c r="N32" s="222"/>
    </row>
    <row r="33" spans="1:14" s="2" customFormat="1" ht="24" customHeight="1" x14ac:dyDescent="0.25">
      <c r="A33" s="222"/>
      <c r="B33" s="1001">
        <f>+B26+1</f>
        <v>12</v>
      </c>
      <c r="C33" s="996" t="s">
        <v>205</v>
      </c>
      <c r="D33" s="1001" t="s">
        <v>60</v>
      </c>
      <c r="E33" s="1001" t="s">
        <v>140</v>
      </c>
      <c r="F33" s="1001" t="s">
        <v>200</v>
      </c>
      <c r="G33" s="1001"/>
      <c r="H33" s="996" t="s">
        <v>1124</v>
      </c>
      <c r="I33" s="134" t="s">
        <v>63</v>
      </c>
      <c r="J33" s="124" t="s">
        <v>6</v>
      </c>
      <c r="K33" s="140" t="s">
        <v>207</v>
      </c>
      <c r="L33" s="338" t="str">
        <f>VLOOKUP(K33,CódigosRetorno!$A$2:$B$2080,2,FALSE)</f>
        <v>El XML no contiene el tag o no existe informacion de RegistrationName del emisor del documento</v>
      </c>
      <c r="M33" s="131" t="s">
        <v>9</v>
      </c>
      <c r="N33" s="222"/>
    </row>
    <row r="34" spans="1:14" s="2" customFormat="1" ht="60" customHeight="1" x14ac:dyDescent="0.25">
      <c r="A34" s="222"/>
      <c r="B34" s="1002"/>
      <c r="C34" s="997"/>
      <c r="D34" s="1002"/>
      <c r="E34" s="1002"/>
      <c r="F34" s="1002"/>
      <c r="G34" s="1002"/>
      <c r="H34" s="997"/>
      <c r="I34" s="134" t="s">
        <v>3509</v>
      </c>
      <c r="J34" s="124" t="s">
        <v>203</v>
      </c>
      <c r="K34" s="140" t="s">
        <v>714</v>
      </c>
      <c r="L34" s="338" t="str">
        <f>VLOOKUP(K34,CódigosRetorno!$A$2:$B$2080,2,FALSE)</f>
        <v>RegistrationName - El nombre o razon social del emisor no cumple con el estandar</v>
      </c>
      <c r="M34" s="131" t="s">
        <v>9</v>
      </c>
      <c r="N34" s="222"/>
    </row>
    <row r="35" spans="1:14" s="2" customFormat="1" ht="12" x14ac:dyDescent="0.25">
      <c r="A35" s="222"/>
      <c r="B35" s="459" t="s">
        <v>3510</v>
      </c>
      <c r="C35" s="496"/>
      <c r="D35" s="496"/>
      <c r="E35" s="496"/>
      <c r="F35" s="496"/>
      <c r="G35" s="496"/>
      <c r="H35" s="519"/>
      <c r="I35" s="423"/>
      <c r="J35" s="423"/>
      <c r="K35" s="520" t="s">
        <v>9</v>
      </c>
      <c r="L35" s="518" t="str">
        <f>VLOOKUP(K35,CódigosRetorno!$A$2:$B$2080,2,FALSE)</f>
        <v>-</v>
      </c>
      <c r="M35" s="434"/>
      <c r="N35" s="222"/>
    </row>
    <row r="36" spans="1:14" s="2" customFormat="1" ht="36" customHeight="1" x14ac:dyDescent="0.25">
      <c r="A36" s="222"/>
      <c r="B36" s="1001">
        <f>B33+1</f>
        <v>13</v>
      </c>
      <c r="C36" s="996" t="s">
        <v>3511</v>
      </c>
      <c r="D36" s="1176" t="s">
        <v>60</v>
      </c>
      <c r="E36" s="1176" t="s">
        <v>140</v>
      </c>
      <c r="F36" s="1176" t="s">
        <v>184</v>
      </c>
      <c r="G36" s="1176"/>
      <c r="H36" s="996" t="s">
        <v>1199</v>
      </c>
      <c r="I36" s="132" t="s">
        <v>1200</v>
      </c>
      <c r="J36" s="138" t="s">
        <v>6</v>
      </c>
      <c r="K36" s="140" t="s">
        <v>1201</v>
      </c>
      <c r="L36" s="338" t="str">
        <f>VLOOKUP(K36,CódigosRetorno!$A$2:$B$2080,2,FALSE)</f>
        <v>El XML contiene mas de un tag como elemento de numero de documento del receptor.</v>
      </c>
      <c r="M36" s="131" t="s">
        <v>9</v>
      </c>
      <c r="N36" s="222"/>
    </row>
    <row r="37" spans="1:14" s="2" customFormat="1" ht="24" customHeight="1" x14ac:dyDescent="0.25">
      <c r="A37" s="222"/>
      <c r="B37" s="1010"/>
      <c r="C37" s="1011"/>
      <c r="D37" s="1177"/>
      <c r="E37" s="1177"/>
      <c r="F37" s="1177"/>
      <c r="G37" s="1177"/>
      <c r="H37" s="1011"/>
      <c r="I37" s="132" t="s">
        <v>599</v>
      </c>
      <c r="J37" s="138" t="s">
        <v>6</v>
      </c>
      <c r="K37" s="140" t="s">
        <v>857</v>
      </c>
      <c r="L37" s="338" t="str">
        <f>VLOOKUP(K37,CódigosRetorno!$A$2:$B$2080,2,FALSE)</f>
        <v>El XML no contiene el tag o no existe informacion del número de documento de identidad del receptor del documento</v>
      </c>
      <c r="M37" s="131" t="s">
        <v>9</v>
      </c>
      <c r="N37" s="222"/>
    </row>
    <row r="38" spans="1:14" s="2" customFormat="1" ht="36" customHeight="1" x14ac:dyDescent="0.25">
      <c r="A38" s="222"/>
      <c r="B38" s="1010"/>
      <c r="C38" s="1011"/>
      <c r="D38" s="1177"/>
      <c r="E38" s="1177"/>
      <c r="F38" s="1177"/>
      <c r="G38" s="1177"/>
      <c r="H38" s="1011"/>
      <c r="I38" s="132" t="s">
        <v>3512</v>
      </c>
      <c r="J38" s="138" t="s">
        <v>6</v>
      </c>
      <c r="K38" s="140" t="s">
        <v>719</v>
      </c>
      <c r="L38" s="338" t="str">
        <f>VLOOKUP(K38,CódigosRetorno!$A$2:$B$2080,2,FALSE)</f>
        <v>El numero de documento de identidad del receptor debe ser  RUC</v>
      </c>
      <c r="M38" s="131" t="s">
        <v>9</v>
      </c>
      <c r="N38" s="222"/>
    </row>
    <row r="39" spans="1:14" s="2" customFormat="1" ht="36" customHeight="1" x14ac:dyDescent="0.25">
      <c r="A39" s="222"/>
      <c r="B39" s="1010"/>
      <c r="C39" s="1011"/>
      <c r="D39" s="1177"/>
      <c r="E39" s="1177"/>
      <c r="F39" s="1177"/>
      <c r="G39" s="1177"/>
      <c r="H39" s="1011"/>
      <c r="I39" s="132" t="s">
        <v>3513</v>
      </c>
      <c r="J39" s="138" t="s">
        <v>6</v>
      </c>
      <c r="K39" s="562" t="s">
        <v>1204</v>
      </c>
      <c r="L39" s="338" t="str">
        <f>VLOOKUP(K39,CódigosRetorno!$A$2:$B$2080,2,FALSE)</f>
        <v>El numero de RUC del receptor no existe</v>
      </c>
      <c r="M39" s="131" t="s">
        <v>253</v>
      </c>
      <c r="N39" s="222"/>
    </row>
    <row r="40" spans="1:14" s="2" customFormat="1" ht="36" customHeight="1" x14ac:dyDescent="0.25">
      <c r="A40" s="222"/>
      <c r="B40" s="1010"/>
      <c r="C40" s="1011"/>
      <c r="D40" s="1177"/>
      <c r="E40" s="1177"/>
      <c r="F40" s="1177"/>
      <c r="G40" s="1177"/>
      <c r="H40" s="1011"/>
      <c r="I40" s="132" t="s">
        <v>3514</v>
      </c>
      <c r="J40" s="138" t="s">
        <v>203</v>
      </c>
      <c r="K40" s="140" t="s">
        <v>1206</v>
      </c>
      <c r="L40" s="338" t="str">
        <f>VLOOKUP(K40,CódigosRetorno!$A$2:$B$2080,2,FALSE)</f>
        <v>El RUC  del receptor no esta activo</v>
      </c>
      <c r="M40" s="131" t="s">
        <v>253</v>
      </c>
      <c r="N40" s="222"/>
    </row>
    <row r="41" spans="1:14" s="2" customFormat="1" ht="36" customHeight="1" x14ac:dyDescent="0.25">
      <c r="A41" s="222"/>
      <c r="B41" s="1010"/>
      <c r="C41" s="1011"/>
      <c r="D41" s="1177"/>
      <c r="E41" s="1177"/>
      <c r="F41" s="1177"/>
      <c r="G41" s="1177"/>
      <c r="H41" s="1011"/>
      <c r="I41" s="132" t="s">
        <v>3515</v>
      </c>
      <c r="J41" s="138" t="s">
        <v>203</v>
      </c>
      <c r="K41" s="140" t="s">
        <v>1208</v>
      </c>
      <c r="L41" s="338" t="str">
        <f>VLOOKUP(K41,CódigosRetorno!$A$2:$B$2080,2,FALSE)</f>
        <v>El RUC del receptor no esta habido</v>
      </c>
      <c r="M41" s="131" t="s">
        <v>253</v>
      </c>
      <c r="N41" s="222"/>
    </row>
    <row r="42" spans="1:14" s="2" customFormat="1" ht="36" customHeight="1" x14ac:dyDescent="0.25">
      <c r="A42" s="222"/>
      <c r="B42" s="1010"/>
      <c r="C42" s="1011"/>
      <c r="D42" s="1177"/>
      <c r="E42" s="1177"/>
      <c r="F42" s="1177"/>
      <c r="G42" s="1177"/>
      <c r="H42" s="1011"/>
      <c r="I42" s="132" t="s">
        <v>3516</v>
      </c>
      <c r="J42" s="138" t="s">
        <v>203</v>
      </c>
      <c r="K42" s="140" t="s">
        <v>717</v>
      </c>
      <c r="L42" s="338" t="str">
        <f>VLOOKUP(K42,CódigosRetorno!$A$2:$B$2080,2,FALSE)</f>
        <v>El DNI debe tener 8 caracteres numéricos</v>
      </c>
      <c r="M42" s="131" t="s">
        <v>9</v>
      </c>
      <c r="N42" s="222"/>
    </row>
    <row r="43" spans="1:14" s="2" customFormat="1" ht="84" customHeight="1" x14ac:dyDescent="0.25">
      <c r="A43" s="222"/>
      <c r="B43" s="1010"/>
      <c r="C43" s="997"/>
      <c r="D43" s="1178"/>
      <c r="E43" s="1178"/>
      <c r="F43" s="1178"/>
      <c r="G43" s="1178"/>
      <c r="H43" s="997"/>
      <c r="I43" s="132" t="s">
        <v>3517</v>
      </c>
      <c r="J43" s="138" t="s">
        <v>203</v>
      </c>
      <c r="K43" s="140" t="s">
        <v>718</v>
      </c>
      <c r="L43" s="338" t="str">
        <f>VLOOKUP(K43,CódigosRetorno!$A$2:$B$2080,2,FALSE)</f>
        <v>El dato ingresado como numero de documento de identidad del receptor no cumple con el formato establecido</v>
      </c>
      <c r="M43" s="131" t="s">
        <v>9</v>
      </c>
      <c r="N43" s="222"/>
    </row>
    <row r="44" spans="1:14" s="2" customFormat="1" ht="24" x14ac:dyDescent="0.25">
      <c r="A44" s="222"/>
      <c r="B44" s="1010"/>
      <c r="C44" s="996" t="s">
        <v>3518</v>
      </c>
      <c r="D44" s="1176" t="s">
        <v>60</v>
      </c>
      <c r="E44" s="1176" t="s">
        <v>140</v>
      </c>
      <c r="F44" s="1176" t="s">
        <v>1213</v>
      </c>
      <c r="G44" s="1176" t="s">
        <v>3259</v>
      </c>
      <c r="H44" s="996" t="s">
        <v>1214</v>
      </c>
      <c r="I44" s="132" t="s">
        <v>63</v>
      </c>
      <c r="J44" s="138" t="s">
        <v>6</v>
      </c>
      <c r="K44" s="140" t="s">
        <v>863</v>
      </c>
      <c r="L44" s="338" t="str">
        <f>VLOOKUP(K44,CódigosRetorno!$A$2:$B$2080,2,FALSE)</f>
        <v>El XML no contiene el tag o no existe informacion del tipo de documento de identidad del receptor del documento</v>
      </c>
      <c r="M44" s="131" t="s">
        <v>9</v>
      </c>
      <c r="N44" s="222"/>
    </row>
    <row r="45" spans="1:14" s="2" customFormat="1" ht="24" x14ac:dyDescent="0.25">
      <c r="A45" s="222"/>
      <c r="B45" s="1002"/>
      <c r="C45" s="997"/>
      <c r="D45" s="1178"/>
      <c r="E45" s="1178"/>
      <c r="F45" s="1178"/>
      <c r="G45" s="1178"/>
      <c r="H45" s="997"/>
      <c r="I45" s="132" t="s">
        <v>463</v>
      </c>
      <c r="J45" s="138" t="s">
        <v>6</v>
      </c>
      <c r="K45" s="140" t="s">
        <v>1217</v>
      </c>
      <c r="L45" s="338" t="str">
        <f>VLOOKUP(K45,CódigosRetorno!$A$2:$B$2080,2,FALSE)</f>
        <v>El dato ingresado en el tipo de documento de identidad del receptor no esta permitido.</v>
      </c>
      <c r="M45" s="131" t="s">
        <v>1821</v>
      </c>
      <c r="N45" s="222"/>
    </row>
    <row r="46" spans="1:14" s="2" customFormat="1" ht="24" customHeight="1" x14ac:dyDescent="0.25">
      <c r="A46" s="222"/>
      <c r="B46" s="1001">
        <f>+B36+1</f>
        <v>14</v>
      </c>
      <c r="C46" s="996" t="s">
        <v>1222</v>
      </c>
      <c r="D46" s="1001" t="s">
        <v>60</v>
      </c>
      <c r="E46" s="1001" t="s">
        <v>140</v>
      </c>
      <c r="F46" s="1001" t="s">
        <v>200</v>
      </c>
      <c r="G46" s="1001"/>
      <c r="H46" s="996" t="s">
        <v>1223</v>
      </c>
      <c r="I46" s="132" t="s">
        <v>63</v>
      </c>
      <c r="J46" s="138" t="s">
        <v>6</v>
      </c>
      <c r="K46" s="140" t="s">
        <v>1224</v>
      </c>
      <c r="L46" s="338" t="str">
        <f>VLOOKUP(K46,CódigosRetorno!$A$2:$B$2080,2,FALSE)</f>
        <v>El XML no contiene el tag o no existe informacion de RegistrationName del receptor del documento</v>
      </c>
      <c r="M46" s="131" t="s">
        <v>9</v>
      </c>
      <c r="N46" s="222"/>
    </row>
    <row r="47" spans="1:14" s="2" customFormat="1" ht="60" customHeight="1" x14ac:dyDescent="0.25">
      <c r="A47" s="222"/>
      <c r="B47" s="1002"/>
      <c r="C47" s="997"/>
      <c r="D47" s="1002"/>
      <c r="E47" s="1002"/>
      <c r="F47" s="1002"/>
      <c r="G47" s="1002"/>
      <c r="H47" s="997"/>
      <c r="I47" s="134" t="s">
        <v>3509</v>
      </c>
      <c r="J47" s="138" t="s">
        <v>6</v>
      </c>
      <c r="K47" s="140" t="s">
        <v>1226</v>
      </c>
      <c r="L47" s="338" t="str">
        <f>VLOOKUP(K47,CódigosRetorno!$A$2:$B$2080,2,FALSE)</f>
        <v>RegistrationName -  El dato ingresado no cumple con el estandar</v>
      </c>
      <c r="M47" s="131" t="s">
        <v>9</v>
      </c>
      <c r="N47" s="222"/>
    </row>
    <row r="48" spans="1:14" s="2" customFormat="1" ht="60" x14ac:dyDescent="0.25">
      <c r="A48" s="222"/>
      <c r="B48" s="131">
        <f>B46+1</f>
        <v>15</v>
      </c>
      <c r="C48" s="132" t="s">
        <v>3519</v>
      </c>
      <c r="D48" s="124" t="s">
        <v>60</v>
      </c>
      <c r="E48" s="124" t="s">
        <v>179</v>
      </c>
      <c r="F48" s="131" t="s">
        <v>200</v>
      </c>
      <c r="G48" s="124"/>
      <c r="H48" s="132" t="s">
        <v>3520</v>
      </c>
      <c r="I48" s="134" t="s">
        <v>3509</v>
      </c>
      <c r="J48" s="138" t="s">
        <v>203</v>
      </c>
      <c r="K48" s="140" t="s">
        <v>3521</v>
      </c>
      <c r="L48" s="338" t="str">
        <f>VLOOKUP(K48,CódigosRetorno!$A$2:$B$2080,2,FALSE)</f>
        <v>El nombre comercial del cliente no cumple con el formato establecido</v>
      </c>
      <c r="M48" s="131" t="s">
        <v>9</v>
      </c>
      <c r="N48" s="222"/>
    </row>
    <row r="49" spans="1:14" s="2" customFormat="1" ht="48" x14ac:dyDescent="0.25">
      <c r="A49" s="222"/>
      <c r="B49" s="1016">
        <f>B48+1</f>
        <v>16</v>
      </c>
      <c r="C49" s="1066" t="s">
        <v>1227</v>
      </c>
      <c r="D49" s="1016" t="s">
        <v>60</v>
      </c>
      <c r="E49" s="1016" t="s">
        <v>179</v>
      </c>
      <c r="F49" s="131" t="s">
        <v>1127</v>
      </c>
      <c r="G49" s="124"/>
      <c r="H49" s="132" t="s">
        <v>1228</v>
      </c>
      <c r="I49" s="132" t="s">
        <v>3489</v>
      </c>
      <c r="J49" s="132"/>
      <c r="K49" s="138" t="s">
        <v>9</v>
      </c>
      <c r="L49" s="338" t="str">
        <f>VLOOKUP(K49,CódigosRetorno!$A$2:$B$2080,2,FALSE)</f>
        <v>-</v>
      </c>
      <c r="M49" s="131" t="s">
        <v>9</v>
      </c>
      <c r="N49" s="222"/>
    </row>
    <row r="50" spans="1:14" s="2" customFormat="1" ht="48" x14ac:dyDescent="0.25">
      <c r="A50" s="222"/>
      <c r="B50" s="1016"/>
      <c r="C50" s="1066"/>
      <c r="D50" s="1016"/>
      <c r="E50" s="1016"/>
      <c r="F50" s="131" t="s">
        <v>1131</v>
      </c>
      <c r="G50" s="124"/>
      <c r="H50" s="132" t="s">
        <v>1229</v>
      </c>
      <c r="I50" s="132" t="s">
        <v>3489</v>
      </c>
      <c r="J50" s="132"/>
      <c r="K50" s="138" t="s">
        <v>9</v>
      </c>
      <c r="L50" s="338" t="str">
        <f>VLOOKUP(K50,CódigosRetorno!$A$2:$B$2080,2,FALSE)</f>
        <v>-</v>
      </c>
      <c r="M50" s="131" t="s">
        <v>9</v>
      </c>
      <c r="N50" s="222"/>
    </row>
    <row r="51" spans="1:14" s="2" customFormat="1" ht="36" x14ac:dyDescent="0.25">
      <c r="A51" s="222"/>
      <c r="B51" s="1016"/>
      <c r="C51" s="1066"/>
      <c r="D51" s="1016"/>
      <c r="E51" s="1016"/>
      <c r="F51" s="131" t="s">
        <v>223</v>
      </c>
      <c r="G51" s="124"/>
      <c r="H51" s="132" t="s">
        <v>1230</v>
      </c>
      <c r="I51" s="132" t="s">
        <v>3489</v>
      </c>
      <c r="J51" s="132"/>
      <c r="K51" s="138" t="s">
        <v>9</v>
      </c>
      <c r="L51" s="338" t="str">
        <f>VLOOKUP(K51,CódigosRetorno!$A$2:$B$2080,2,FALSE)</f>
        <v>-</v>
      </c>
      <c r="M51" s="131" t="s">
        <v>9</v>
      </c>
      <c r="N51" s="222"/>
    </row>
    <row r="52" spans="1:14" s="2" customFormat="1" ht="36" x14ac:dyDescent="0.25">
      <c r="A52" s="222"/>
      <c r="B52" s="1016"/>
      <c r="C52" s="1066"/>
      <c r="D52" s="1016"/>
      <c r="E52" s="1016"/>
      <c r="F52" s="131" t="s">
        <v>211</v>
      </c>
      <c r="G52" s="124" t="s">
        <v>3233</v>
      </c>
      <c r="H52" s="132" t="s">
        <v>1231</v>
      </c>
      <c r="I52" s="132" t="s">
        <v>3522</v>
      </c>
      <c r="J52" s="124" t="s">
        <v>203</v>
      </c>
      <c r="K52" s="138" t="s">
        <v>1169</v>
      </c>
      <c r="L52" s="338" t="str">
        <f>VLOOKUP(K52,CódigosRetorno!$A$2:$B$2080,2,FALSE)</f>
        <v>El código de Ubigeo no existe en el listado.</v>
      </c>
      <c r="M52" s="131" t="s">
        <v>1140</v>
      </c>
      <c r="N52" s="222"/>
    </row>
    <row r="53" spans="1:14" s="2" customFormat="1" ht="12" x14ac:dyDescent="0.25">
      <c r="A53" s="222"/>
      <c r="B53" s="1016"/>
      <c r="C53" s="1066"/>
      <c r="D53" s="1016"/>
      <c r="E53" s="1016"/>
      <c r="F53" s="1000"/>
      <c r="G53" s="131" t="s">
        <v>1141</v>
      </c>
      <c r="H53" s="91" t="s">
        <v>1046</v>
      </c>
      <c r="I53" s="132" t="s">
        <v>3489</v>
      </c>
      <c r="J53" s="91"/>
      <c r="K53" s="77" t="s">
        <v>9</v>
      </c>
      <c r="L53" s="338" t="str">
        <f>VLOOKUP(K53,CódigosRetorno!$A$2:$B$2080,2,FALSE)</f>
        <v>-</v>
      </c>
      <c r="M53" s="141" t="s">
        <v>9</v>
      </c>
      <c r="N53" s="222"/>
    </row>
    <row r="54" spans="1:14" s="2" customFormat="1" ht="12" x14ac:dyDescent="0.25">
      <c r="A54" s="222"/>
      <c r="B54" s="1016"/>
      <c r="C54" s="1066"/>
      <c r="D54" s="1016"/>
      <c r="E54" s="1016"/>
      <c r="F54" s="1000"/>
      <c r="G54" s="131" t="s">
        <v>1143</v>
      </c>
      <c r="H54" s="91" t="s">
        <v>1113</v>
      </c>
      <c r="I54" s="132" t="s">
        <v>3489</v>
      </c>
      <c r="J54" s="91"/>
      <c r="K54" s="77" t="s">
        <v>9</v>
      </c>
      <c r="L54" s="338" t="str">
        <f>VLOOKUP(K54,CódigosRetorno!$A$2:$B$2080,2,FALSE)</f>
        <v>-</v>
      </c>
      <c r="M54" s="141" t="s">
        <v>9</v>
      </c>
      <c r="N54" s="222"/>
    </row>
    <row r="55" spans="1:14" s="2" customFormat="1" ht="48" x14ac:dyDescent="0.25">
      <c r="A55" s="222"/>
      <c r="B55" s="1016"/>
      <c r="C55" s="1066"/>
      <c r="D55" s="1016"/>
      <c r="E55" s="1016"/>
      <c r="F55" s="131" t="s">
        <v>223</v>
      </c>
      <c r="G55" s="124"/>
      <c r="H55" s="132" t="s">
        <v>1232</v>
      </c>
      <c r="I55" s="132" t="s">
        <v>3489</v>
      </c>
      <c r="J55" s="132"/>
      <c r="K55" s="138" t="s">
        <v>9</v>
      </c>
      <c r="L55" s="338" t="str">
        <f>VLOOKUP(K55,CódigosRetorno!$A$2:$B$2080,2,FALSE)</f>
        <v>-</v>
      </c>
      <c r="M55" s="131" t="s">
        <v>9</v>
      </c>
      <c r="N55" s="222"/>
    </row>
    <row r="56" spans="1:14" s="2" customFormat="1" ht="36" x14ac:dyDescent="0.25">
      <c r="A56" s="222"/>
      <c r="B56" s="1016"/>
      <c r="C56" s="1066"/>
      <c r="D56" s="1016"/>
      <c r="E56" s="1016"/>
      <c r="F56" s="131" t="s">
        <v>223</v>
      </c>
      <c r="G56" s="124"/>
      <c r="H56" s="132" t="s">
        <v>1233</v>
      </c>
      <c r="I56" s="132" t="s">
        <v>3489</v>
      </c>
      <c r="J56" s="132"/>
      <c r="K56" s="138" t="s">
        <v>9</v>
      </c>
      <c r="L56" s="338" t="str">
        <f>VLOOKUP(K56,CódigosRetorno!$A$2:$B$2080,2,FALSE)</f>
        <v>-</v>
      </c>
      <c r="M56" s="131" t="s">
        <v>9</v>
      </c>
      <c r="N56" s="222"/>
    </row>
    <row r="57" spans="1:14" s="2" customFormat="1" ht="48" x14ac:dyDescent="0.25">
      <c r="A57" s="222"/>
      <c r="B57" s="1016"/>
      <c r="C57" s="1066"/>
      <c r="D57" s="1016"/>
      <c r="E57" s="1016"/>
      <c r="F57" s="131" t="s">
        <v>325</v>
      </c>
      <c r="G57" s="124" t="s">
        <v>3238</v>
      </c>
      <c r="H57" s="132" t="s">
        <v>1234</v>
      </c>
      <c r="I57" s="132" t="s">
        <v>3489</v>
      </c>
      <c r="J57" s="132"/>
      <c r="K57" s="138" t="s">
        <v>9</v>
      </c>
      <c r="L57" s="338" t="str">
        <f>VLOOKUP(K57,CódigosRetorno!$A$2:$B$2080,2,FALSE)</f>
        <v>-</v>
      </c>
      <c r="M57" s="131" t="s">
        <v>9</v>
      </c>
      <c r="N57" s="222"/>
    </row>
    <row r="58" spans="1:14" s="2" customFormat="1" ht="12" x14ac:dyDescent="0.25">
      <c r="A58" s="222"/>
      <c r="B58" s="1016"/>
      <c r="C58" s="1066"/>
      <c r="D58" s="1016"/>
      <c r="E58" s="1016"/>
      <c r="F58" s="1000"/>
      <c r="G58" s="141" t="s">
        <v>1154</v>
      </c>
      <c r="H58" s="132" t="s">
        <v>1083</v>
      </c>
      <c r="I58" s="132" t="s">
        <v>3489</v>
      </c>
      <c r="J58" s="132"/>
      <c r="K58" s="138" t="s">
        <v>9</v>
      </c>
      <c r="L58" s="338" t="str">
        <f>VLOOKUP(K58,CódigosRetorno!$A$2:$B$2080,2,FALSE)</f>
        <v>-</v>
      </c>
      <c r="M58" s="131" t="s">
        <v>9</v>
      </c>
      <c r="N58" s="222"/>
    </row>
    <row r="59" spans="1:14" s="2" customFormat="1" ht="48" x14ac:dyDescent="0.25">
      <c r="A59" s="222"/>
      <c r="B59" s="1016"/>
      <c r="C59" s="1066"/>
      <c r="D59" s="1016"/>
      <c r="E59" s="1016"/>
      <c r="F59" s="1000"/>
      <c r="G59" s="141" t="s">
        <v>1156</v>
      </c>
      <c r="H59" s="132" t="s">
        <v>1065</v>
      </c>
      <c r="I59" s="132" t="s">
        <v>3489</v>
      </c>
      <c r="J59" s="132"/>
      <c r="K59" s="138" t="s">
        <v>9</v>
      </c>
      <c r="L59" s="338" t="str">
        <f>VLOOKUP(K59,CódigosRetorno!$A$2:$B$2080,2,FALSE)</f>
        <v>-</v>
      </c>
      <c r="M59" s="131" t="s">
        <v>9</v>
      </c>
      <c r="N59" s="222"/>
    </row>
    <row r="60" spans="1:14" s="2" customFormat="1" ht="12" x14ac:dyDescent="0.25">
      <c r="A60" s="222"/>
      <c r="B60" s="1016"/>
      <c r="C60" s="1066"/>
      <c r="D60" s="1016"/>
      <c r="E60" s="1016"/>
      <c r="F60" s="1000"/>
      <c r="G60" s="131" t="s">
        <v>1157</v>
      </c>
      <c r="H60" s="132" t="s">
        <v>1068</v>
      </c>
      <c r="I60" s="132" t="s">
        <v>3489</v>
      </c>
      <c r="J60" s="132"/>
      <c r="K60" s="138" t="s">
        <v>9</v>
      </c>
      <c r="L60" s="338" t="str">
        <f>VLOOKUP(K60,CódigosRetorno!$A$2:$B$2080,2,FALSE)</f>
        <v>-</v>
      </c>
      <c r="M60" s="131" t="s">
        <v>9</v>
      </c>
      <c r="N60" s="222"/>
    </row>
    <row r="61" spans="1:14" s="2" customFormat="1" ht="12" x14ac:dyDescent="0.25">
      <c r="A61" s="222"/>
      <c r="B61" s="1170" t="s">
        <v>3523</v>
      </c>
      <c r="C61" s="1171"/>
      <c r="D61" s="1171"/>
      <c r="E61" s="1175"/>
      <c r="F61" s="522"/>
      <c r="G61" s="522"/>
      <c r="H61" s="522"/>
      <c r="I61" s="419"/>
      <c r="J61" s="523"/>
      <c r="K61" s="524" t="s">
        <v>9</v>
      </c>
      <c r="L61" s="518" t="str">
        <f>VLOOKUP(K61,CódigosRetorno!$A$2:$B$2080,2,FALSE)</f>
        <v>-</v>
      </c>
      <c r="M61" s="525"/>
      <c r="N61" s="222"/>
    </row>
    <row r="62" spans="1:14" s="2" customFormat="1" ht="24" x14ac:dyDescent="0.25">
      <c r="A62" s="222"/>
      <c r="B62" s="1001">
        <f>B49+1</f>
        <v>17</v>
      </c>
      <c r="C62" s="996" t="s">
        <v>3524</v>
      </c>
      <c r="D62" s="1001" t="s">
        <v>324</v>
      </c>
      <c r="E62" s="1001" t="s">
        <v>140</v>
      </c>
      <c r="F62" s="1001" t="s">
        <v>764</v>
      </c>
      <c r="G62" s="1001"/>
      <c r="H62" s="996" t="s">
        <v>1270</v>
      </c>
      <c r="I62" s="132" t="s">
        <v>3525</v>
      </c>
      <c r="J62" s="138" t="s">
        <v>6</v>
      </c>
      <c r="K62" s="76" t="s">
        <v>765</v>
      </c>
      <c r="L62" s="338" t="str">
        <f>VLOOKUP(K62,CódigosRetorno!$A$2:$B$2080,2,FALSE)</f>
        <v>El Numero de orden del item no cumple con el formato establecido</v>
      </c>
      <c r="M62" s="131" t="s">
        <v>9</v>
      </c>
      <c r="N62" s="222"/>
    </row>
    <row r="63" spans="1:14" s="2" customFormat="1" ht="24" x14ac:dyDescent="0.25">
      <c r="A63" s="222"/>
      <c r="B63" s="1002"/>
      <c r="C63" s="997"/>
      <c r="D63" s="1002"/>
      <c r="E63" s="1002"/>
      <c r="F63" s="1002"/>
      <c r="G63" s="1002"/>
      <c r="H63" s="997"/>
      <c r="I63" s="134" t="s">
        <v>3526</v>
      </c>
      <c r="J63" s="138" t="s">
        <v>6</v>
      </c>
      <c r="K63" s="140" t="s">
        <v>649</v>
      </c>
      <c r="L63" s="338" t="str">
        <f>VLOOKUP(K63,CódigosRetorno!$A$2:$B$2080,2,FALSE)</f>
        <v>El número de ítem no puede estar duplicado.</v>
      </c>
      <c r="M63" s="131" t="s">
        <v>9</v>
      </c>
      <c r="N63" s="222"/>
    </row>
    <row r="64" spans="1:14" s="2" customFormat="1" ht="12" x14ac:dyDescent="0.25">
      <c r="A64" s="222"/>
      <c r="B64" s="1001">
        <f>B62+1</f>
        <v>18</v>
      </c>
      <c r="C64" s="996" t="s">
        <v>3527</v>
      </c>
      <c r="D64" s="1001" t="s">
        <v>324</v>
      </c>
      <c r="E64" s="1001" t="s">
        <v>140</v>
      </c>
      <c r="F64" s="1001" t="s">
        <v>1213</v>
      </c>
      <c r="G64" s="1001" t="s">
        <v>3528</v>
      </c>
      <c r="H64" s="996" t="s">
        <v>1293</v>
      </c>
      <c r="I64" s="132" t="s">
        <v>3529</v>
      </c>
      <c r="J64" s="138" t="s">
        <v>6</v>
      </c>
      <c r="K64" s="138" t="s">
        <v>3530</v>
      </c>
      <c r="L64" s="338" t="str">
        <f>VLOOKUP(K64,CódigosRetorno!$A$2:$B$2080,2,FALSE)</f>
        <v>Debe registrarse el 'Indicador de tipo de comisión'</v>
      </c>
      <c r="M64" s="131" t="s">
        <v>9</v>
      </c>
      <c r="N64" s="222"/>
    </row>
    <row r="65" spans="1:14" s="2" customFormat="1" ht="24" x14ac:dyDescent="0.25">
      <c r="A65" s="222"/>
      <c r="B65" s="1002"/>
      <c r="C65" s="997"/>
      <c r="D65" s="1002"/>
      <c r="E65" s="1002"/>
      <c r="F65" s="1002"/>
      <c r="G65" s="1002"/>
      <c r="H65" s="997"/>
      <c r="I65" s="132" t="s">
        <v>3531</v>
      </c>
      <c r="J65" s="138" t="s">
        <v>6</v>
      </c>
      <c r="K65" s="138" t="s">
        <v>3532</v>
      </c>
      <c r="L65" s="338" t="str">
        <f>VLOOKUP(K65,CódigosRetorno!$A$2:$B$2080,2,FALSE)</f>
        <v>El dato ingresado en el 'Indicador de tipo de comisión' no corresponde al valor esperado</v>
      </c>
      <c r="M65" s="131" t="s">
        <v>9</v>
      </c>
      <c r="N65" s="222"/>
    </row>
    <row r="66" spans="1:14" s="2" customFormat="1" ht="24" x14ac:dyDescent="0.25">
      <c r="A66" s="222"/>
      <c r="B66" s="1001">
        <f>B64+1</f>
        <v>19</v>
      </c>
      <c r="C66" s="996" t="s">
        <v>3533</v>
      </c>
      <c r="D66" s="1001" t="s">
        <v>324</v>
      </c>
      <c r="E66" s="1001" t="s">
        <v>140</v>
      </c>
      <c r="F66" s="1001" t="s">
        <v>1213</v>
      </c>
      <c r="G66" s="1001" t="s">
        <v>3534</v>
      </c>
      <c r="H66" s="996" t="s">
        <v>3535</v>
      </c>
      <c r="I66" s="132" t="s">
        <v>3536</v>
      </c>
      <c r="J66" s="138" t="s">
        <v>6</v>
      </c>
      <c r="K66" s="138" t="s">
        <v>3537</v>
      </c>
      <c r="L66" s="338" t="str">
        <f>VLOOKUP(K66,CódigosRetorno!$A$2:$B$2080,2,FALSE)</f>
        <v>Para Bancos emisores debe ingresar el 'Indicador de institución financiera'</v>
      </c>
      <c r="M66" s="131" t="s">
        <v>9</v>
      </c>
      <c r="N66" s="222"/>
    </row>
    <row r="67" spans="1:14" s="2" customFormat="1" ht="24" x14ac:dyDescent="0.25">
      <c r="A67" s="222"/>
      <c r="B67" s="1002"/>
      <c r="C67" s="997"/>
      <c r="D67" s="1002"/>
      <c r="E67" s="1002"/>
      <c r="F67" s="1002"/>
      <c r="G67" s="1002"/>
      <c r="H67" s="997"/>
      <c r="I67" s="132" t="s">
        <v>3538</v>
      </c>
      <c r="J67" s="138" t="s">
        <v>6</v>
      </c>
      <c r="K67" s="138" t="s">
        <v>3539</v>
      </c>
      <c r="L67" s="338" t="str">
        <f>VLOOKUP(K67,CódigosRetorno!$A$2:$B$2080,2,FALSE)</f>
        <v>El dato ingresado en el 'Indicador de institución financiera' no corresponde al valor esperado</v>
      </c>
      <c r="M67" s="131" t="s">
        <v>9</v>
      </c>
      <c r="N67" s="222"/>
    </row>
    <row r="68" spans="1:14" s="2" customFormat="1" ht="36" x14ac:dyDescent="0.25">
      <c r="A68" s="222"/>
      <c r="B68" s="1001">
        <f>B66+1</f>
        <v>20</v>
      </c>
      <c r="C68" s="996" t="s">
        <v>3540</v>
      </c>
      <c r="D68" s="1014" t="s">
        <v>324</v>
      </c>
      <c r="E68" s="1014" t="s">
        <v>140</v>
      </c>
      <c r="F68" s="1014" t="s">
        <v>295</v>
      </c>
      <c r="G68" s="1014" t="s">
        <v>296</v>
      </c>
      <c r="H68" s="996" t="s">
        <v>1497</v>
      </c>
      <c r="I68" s="132" t="s">
        <v>1396</v>
      </c>
      <c r="J68" s="138" t="s">
        <v>6</v>
      </c>
      <c r="K68" s="140" t="s">
        <v>1498</v>
      </c>
      <c r="L68" s="338" t="str">
        <f>VLOOKUP(K68,CódigosRetorno!$A$2:$B$2080,2,FALSE)</f>
        <v>El dato ingresado en LineExtensionAmount del item no cumple con el formato establecido</v>
      </c>
      <c r="M68" s="131" t="s">
        <v>9</v>
      </c>
      <c r="N68" s="222"/>
    </row>
    <row r="69" spans="1:14" s="2" customFormat="1" ht="60" x14ac:dyDescent="0.25">
      <c r="A69" s="222"/>
      <c r="B69" s="1010"/>
      <c r="C69" s="1011"/>
      <c r="D69" s="1015"/>
      <c r="E69" s="1015"/>
      <c r="F69" s="1018"/>
      <c r="G69" s="1018"/>
      <c r="H69" s="997"/>
      <c r="I69" s="132" t="s">
        <v>3541</v>
      </c>
      <c r="J69" s="138" t="s">
        <v>203</v>
      </c>
      <c r="K69" s="140" t="s">
        <v>3542</v>
      </c>
      <c r="L69" s="338" t="str">
        <f>VLOOKUP(K69,CódigosRetorno!$A$2:$B$2080,2,FALSE)</f>
        <v>El importe del campo /cac:InvoiceLine/cbc:LineExtensionAmount no coincide con el valor calculado</v>
      </c>
      <c r="M69" s="131" t="s">
        <v>9</v>
      </c>
      <c r="N69" s="222"/>
    </row>
    <row r="70" spans="1:14" s="2" customFormat="1" ht="36" x14ac:dyDescent="0.25">
      <c r="A70" s="222"/>
      <c r="B70" s="1002"/>
      <c r="C70" s="997"/>
      <c r="D70" s="1018"/>
      <c r="E70" s="1018"/>
      <c r="F70" s="131" t="s">
        <v>141</v>
      </c>
      <c r="G70" s="124" t="s">
        <v>3220</v>
      </c>
      <c r="H70" s="91" t="s">
        <v>1353</v>
      </c>
      <c r="I70" s="134" t="s">
        <v>3543</v>
      </c>
      <c r="J70" s="138" t="s">
        <v>6</v>
      </c>
      <c r="K70" s="140" t="s">
        <v>3316</v>
      </c>
      <c r="L70" s="338" t="str">
        <f>VLOOKUP(K70,CódigosRetorno!$A$2:$B$2080,2,FALSE)</f>
        <v>La moneda debe ser la misma en todo el documento</v>
      </c>
      <c r="M70" s="131" t="s">
        <v>1080</v>
      </c>
      <c r="N70" s="222"/>
    </row>
    <row r="71" spans="1:14" s="2" customFormat="1" ht="36" x14ac:dyDescent="0.25">
      <c r="A71" s="222"/>
      <c r="B71" s="1001">
        <f>B68+1</f>
        <v>21</v>
      </c>
      <c r="C71" s="996" t="s">
        <v>3544</v>
      </c>
      <c r="D71" s="1014" t="s">
        <v>324</v>
      </c>
      <c r="E71" s="1014" t="s">
        <v>179</v>
      </c>
      <c r="F71" s="343" t="s">
        <v>295</v>
      </c>
      <c r="G71" s="343" t="s">
        <v>296</v>
      </c>
      <c r="H71" s="132" t="s">
        <v>3545</v>
      </c>
      <c r="I71" s="132" t="s">
        <v>3546</v>
      </c>
      <c r="J71" s="124" t="s">
        <v>6</v>
      </c>
      <c r="K71" s="140" t="s">
        <v>1383</v>
      </c>
      <c r="L71" s="338" t="str">
        <f>VLOOKUP(K71,CódigosRetorno!$A$2:$B$2080,2,FALSE)</f>
        <v>El dato ingresado en el monto total de impuestos por línea no cumple con el formato establecido</v>
      </c>
      <c r="M71" s="131" t="s">
        <v>9</v>
      </c>
      <c r="N71" s="222"/>
    </row>
    <row r="72" spans="1:14" s="2" customFormat="1" ht="36" x14ac:dyDescent="0.25">
      <c r="A72" s="222"/>
      <c r="B72" s="1010"/>
      <c r="C72" s="1011"/>
      <c r="D72" s="1015"/>
      <c r="E72" s="1015"/>
      <c r="F72" s="1014" t="s">
        <v>295</v>
      </c>
      <c r="G72" s="1014" t="s">
        <v>296</v>
      </c>
      <c r="H72" s="996" t="s">
        <v>3547</v>
      </c>
      <c r="I72" s="132" t="s">
        <v>1396</v>
      </c>
      <c r="J72" s="138" t="s">
        <v>6</v>
      </c>
      <c r="K72" s="140" t="s">
        <v>1397</v>
      </c>
      <c r="L72" s="338" t="str">
        <f>VLOOKUP(K72,CódigosRetorno!$A$2:$B$2080,2,FALSE)</f>
        <v>El dato ingresado en TaxAmount de la linea no cumple con el formato establecido</v>
      </c>
      <c r="M72" s="131" t="s">
        <v>9</v>
      </c>
      <c r="N72" s="222"/>
    </row>
    <row r="73" spans="1:14" s="2" customFormat="1" ht="72" x14ac:dyDescent="0.25">
      <c r="A73" s="222"/>
      <c r="B73" s="1010"/>
      <c r="C73" s="1011"/>
      <c r="D73" s="1015"/>
      <c r="E73" s="1015"/>
      <c r="F73" s="1018"/>
      <c r="G73" s="1018"/>
      <c r="H73" s="997"/>
      <c r="I73" s="132" t="s">
        <v>3548</v>
      </c>
      <c r="J73" s="138" t="s">
        <v>203</v>
      </c>
      <c r="K73" s="140" t="s">
        <v>3549</v>
      </c>
      <c r="L73" s="338" t="str">
        <f>VLOOKUP(K73,CódigosRetorno!$A$2:$B$2080,2,FALSE)</f>
        <v>El monto de IGV de la línea no coincide con el valor calculado</v>
      </c>
      <c r="M73" s="131"/>
      <c r="N73" s="222"/>
    </row>
    <row r="74" spans="1:14" s="2" customFormat="1" ht="36" x14ac:dyDescent="0.25">
      <c r="A74" s="222"/>
      <c r="B74" s="1010"/>
      <c r="C74" s="1011"/>
      <c r="D74" s="1015"/>
      <c r="E74" s="1015"/>
      <c r="F74" s="343" t="s">
        <v>141</v>
      </c>
      <c r="G74" s="124" t="s">
        <v>3220</v>
      </c>
      <c r="H74" s="91" t="s">
        <v>1353</v>
      </c>
      <c r="I74" s="134" t="s">
        <v>3543</v>
      </c>
      <c r="J74" s="138" t="s">
        <v>6</v>
      </c>
      <c r="K74" s="140" t="s">
        <v>3316</v>
      </c>
      <c r="L74" s="338" t="str">
        <f>VLOOKUP(K74,CódigosRetorno!$A$2:$B$2080,2,FALSE)</f>
        <v>La moneda debe ser la misma en todo el documento</v>
      </c>
      <c r="M74" s="131" t="s">
        <v>1080</v>
      </c>
      <c r="N74" s="222"/>
    </row>
    <row r="75" spans="1:14" s="2" customFormat="1" ht="24" x14ac:dyDescent="0.25">
      <c r="A75" s="222"/>
      <c r="B75" s="1010"/>
      <c r="C75" s="1011"/>
      <c r="D75" s="1015"/>
      <c r="E75" s="1015"/>
      <c r="F75" s="1014" t="s">
        <v>655</v>
      </c>
      <c r="G75" s="1014" t="s">
        <v>3550</v>
      </c>
      <c r="H75" s="996" t="s">
        <v>3551</v>
      </c>
      <c r="I75" s="132" t="s">
        <v>63</v>
      </c>
      <c r="J75" s="138" t="s">
        <v>6</v>
      </c>
      <c r="K75" s="140" t="s">
        <v>1434</v>
      </c>
      <c r="L75" s="338" t="str">
        <f>VLOOKUP(K75,CódigosRetorno!$A$2:$B$2080,2,FALSE)</f>
        <v>El XML no contiene el tag cac:TaxCategory/cac:TaxScheme/cbc:ID del Item</v>
      </c>
      <c r="M75" s="131" t="s">
        <v>9</v>
      </c>
      <c r="N75" s="222"/>
    </row>
    <row r="76" spans="1:14" s="2" customFormat="1" ht="12" x14ac:dyDescent="0.25">
      <c r="A76" s="222"/>
      <c r="B76" s="1010"/>
      <c r="C76" s="1011"/>
      <c r="D76" s="1015"/>
      <c r="E76" s="1015"/>
      <c r="F76" s="1015"/>
      <c r="G76" s="1015"/>
      <c r="H76" s="1011"/>
      <c r="I76" s="132" t="s">
        <v>3552</v>
      </c>
      <c r="J76" s="138" t="s">
        <v>6</v>
      </c>
      <c r="K76" s="140" t="s">
        <v>1435</v>
      </c>
      <c r="L76" s="338" t="str">
        <f>VLOOKUP(K76,CódigosRetorno!$A$2:$B$2080,2,FALSE)</f>
        <v>El codigo del tributo es invalido</v>
      </c>
      <c r="M76" s="131" t="s">
        <v>9</v>
      </c>
      <c r="N76" s="222"/>
    </row>
    <row r="77" spans="1:14" s="2" customFormat="1" ht="24" x14ac:dyDescent="0.25">
      <c r="A77" s="222"/>
      <c r="B77" s="1010"/>
      <c r="C77" s="1011"/>
      <c r="D77" s="1015"/>
      <c r="E77" s="1015"/>
      <c r="F77" s="1015"/>
      <c r="G77" s="1015"/>
      <c r="H77" s="1011"/>
      <c r="I77" s="132" t="s">
        <v>3553</v>
      </c>
      <c r="J77" s="138" t="s">
        <v>6</v>
      </c>
      <c r="K77" s="140" t="s">
        <v>1438</v>
      </c>
      <c r="L77" s="338" t="str">
        <f>VLOOKUP(K77,CódigosRetorno!$A$2:$B$2080,2,FALSE)</f>
        <v>El código de tributo no debe repetirse a nivel de item</v>
      </c>
      <c r="M77" s="131" t="s">
        <v>9</v>
      </c>
      <c r="N77" s="222"/>
    </row>
    <row r="78" spans="1:14" s="2" customFormat="1" ht="24" x14ac:dyDescent="0.25">
      <c r="A78" s="222"/>
      <c r="B78" s="1010"/>
      <c r="C78" s="1011"/>
      <c r="D78" s="1015"/>
      <c r="E78" s="1015"/>
      <c r="F78" s="1014"/>
      <c r="G78" s="131" t="s">
        <v>1443</v>
      </c>
      <c r="H78" s="132" t="s">
        <v>1113</v>
      </c>
      <c r="I78" s="132" t="s">
        <v>3554</v>
      </c>
      <c r="J78" s="138" t="s">
        <v>203</v>
      </c>
      <c r="K78" s="140" t="s">
        <v>1115</v>
      </c>
      <c r="L78" s="338" t="str">
        <f>VLOOKUP(K78,CódigosRetorno!$A$2:$B$2080,2,FALSE)</f>
        <v>El dato ingresado como atributo @schemeName es incorrecto.</v>
      </c>
      <c r="M78" s="131" t="s">
        <v>9</v>
      </c>
      <c r="N78" s="222"/>
    </row>
    <row r="79" spans="1:14" s="2" customFormat="1" ht="24" x14ac:dyDescent="0.25">
      <c r="A79" s="222"/>
      <c r="B79" s="1010"/>
      <c r="C79" s="1011"/>
      <c r="D79" s="1015"/>
      <c r="E79" s="1015"/>
      <c r="F79" s="1015"/>
      <c r="G79" s="131" t="s">
        <v>1045</v>
      </c>
      <c r="H79" s="132" t="s">
        <v>1046</v>
      </c>
      <c r="I79" s="132" t="s">
        <v>2609</v>
      </c>
      <c r="J79" s="124" t="s">
        <v>203</v>
      </c>
      <c r="K79" s="138" t="s">
        <v>1048</v>
      </c>
      <c r="L79" s="338" t="str">
        <f>VLOOKUP(K79,CódigosRetorno!$A$2:$B$2080,2,FALSE)</f>
        <v>El dato ingresado como atributo @schemeAgencyName es incorrecto.</v>
      </c>
      <c r="M79" s="131" t="s">
        <v>9</v>
      </c>
      <c r="N79" s="222"/>
    </row>
    <row r="80" spans="1:14" s="2" customFormat="1" ht="48" x14ac:dyDescent="0.25">
      <c r="A80" s="222"/>
      <c r="B80" s="1002"/>
      <c r="C80" s="997"/>
      <c r="D80" s="1018"/>
      <c r="E80" s="1018"/>
      <c r="F80" s="1018"/>
      <c r="G80" s="131" t="s">
        <v>1472</v>
      </c>
      <c r="H80" s="91" t="s">
        <v>1117</v>
      </c>
      <c r="I80" s="132" t="s">
        <v>3555</v>
      </c>
      <c r="J80" s="138" t="s">
        <v>203</v>
      </c>
      <c r="K80" s="140" t="s">
        <v>1119</v>
      </c>
      <c r="L80" s="338" t="str">
        <f>VLOOKUP(K80,CódigosRetorno!$A$2:$B$2080,2,FALSE)</f>
        <v>El dato ingresado como atributo @schemeURI es incorrecto.</v>
      </c>
      <c r="M80" s="131" t="s">
        <v>9</v>
      </c>
      <c r="N80" s="222"/>
    </row>
    <row r="81" spans="1:14" s="2" customFormat="1" ht="24" x14ac:dyDescent="0.25">
      <c r="A81" s="222"/>
      <c r="B81" s="1067">
        <f>B71+1</f>
        <v>22</v>
      </c>
      <c r="C81" s="1047" t="s">
        <v>972</v>
      </c>
      <c r="D81" s="1172" t="s">
        <v>324</v>
      </c>
      <c r="E81" s="1016" t="s">
        <v>140</v>
      </c>
      <c r="F81" s="1014" t="s">
        <v>295</v>
      </c>
      <c r="G81" s="1014" t="s">
        <v>296</v>
      </c>
      <c r="H81" s="996" t="s">
        <v>3556</v>
      </c>
      <c r="I81" s="132" t="s">
        <v>3557</v>
      </c>
      <c r="J81" s="138" t="s">
        <v>6</v>
      </c>
      <c r="K81" s="46" t="s">
        <v>3558</v>
      </c>
      <c r="L81" s="338" t="str">
        <f>VLOOKUP(K81,CódigosRetorno!$A$2:$B$2080,2,FALSE)</f>
        <v xml:space="preserve">Debe consignar el tag /cac:InvoiceLine/cac:ItemPriceExtension  </v>
      </c>
      <c r="M81" s="131" t="s">
        <v>9</v>
      </c>
      <c r="N81" s="222"/>
    </row>
    <row r="82" spans="1:14" s="2" customFormat="1" ht="36" x14ac:dyDescent="0.25">
      <c r="A82" s="222"/>
      <c r="B82" s="1068"/>
      <c r="C82" s="1047"/>
      <c r="D82" s="1173"/>
      <c r="E82" s="1016"/>
      <c r="F82" s="1015"/>
      <c r="G82" s="1015"/>
      <c r="H82" s="1011"/>
      <c r="I82" s="132" t="s">
        <v>1396</v>
      </c>
      <c r="J82" s="138" t="s">
        <v>6</v>
      </c>
      <c r="K82" s="140" t="s">
        <v>3559</v>
      </c>
      <c r="L82" s="338" t="str">
        <f>VLOOKUP(K82,CódigosRetorno!$A$2:$B$2080,2,FALSE)</f>
        <v>El dato ingresado en el tag /cac:InvoiceLine/cac:ItemPriceExtension/cbc:Amount no cumple con el formato establecido</v>
      </c>
      <c r="M82" s="131" t="s">
        <v>9</v>
      </c>
      <c r="N82" s="222"/>
    </row>
    <row r="83" spans="1:14" s="2" customFormat="1" ht="36" x14ac:dyDescent="0.25">
      <c r="A83" s="222"/>
      <c r="B83" s="1068"/>
      <c r="C83" s="1047"/>
      <c r="D83" s="1173"/>
      <c r="E83" s="1016"/>
      <c r="F83" s="1018"/>
      <c r="G83" s="1018"/>
      <c r="H83" s="997"/>
      <c r="I83" s="132" t="s">
        <v>3560</v>
      </c>
      <c r="J83" s="138" t="s">
        <v>203</v>
      </c>
      <c r="K83" s="140" t="s">
        <v>3561</v>
      </c>
      <c r="L83" s="338" t="str">
        <f>VLOOKUP(K83,CódigosRetorno!$A$2:$B$2080,2,FALSE)</f>
        <v>El importe del campo /cac:InvoiceLine/cac:ItemPriceExtension/cbc:Amount no coincide con el valor calculado</v>
      </c>
      <c r="M83" s="131" t="s">
        <v>9</v>
      </c>
      <c r="N83" s="222"/>
    </row>
    <row r="84" spans="1:14" s="2" customFormat="1" ht="36" x14ac:dyDescent="0.25">
      <c r="A84" s="222"/>
      <c r="B84" s="1069"/>
      <c r="C84" s="1047"/>
      <c r="D84" s="1174"/>
      <c r="E84" s="1016"/>
      <c r="F84" s="131" t="s">
        <v>141</v>
      </c>
      <c r="G84" s="124" t="s">
        <v>3220</v>
      </c>
      <c r="H84" s="91" t="s">
        <v>1353</v>
      </c>
      <c r="I84" s="134" t="s">
        <v>3543</v>
      </c>
      <c r="J84" s="138" t="s">
        <v>6</v>
      </c>
      <c r="K84" s="140" t="s">
        <v>3316</v>
      </c>
      <c r="L84" s="338" t="str">
        <f>VLOOKUP(K84,CódigosRetorno!$A$2:$B$2080,2,FALSE)</f>
        <v>La moneda debe ser la misma en todo el documento</v>
      </c>
      <c r="M84" s="131" t="s">
        <v>1080</v>
      </c>
      <c r="N84" s="222"/>
    </row>
    <row r="85" spans="1:14" s="2" customFormat="1" ht="12" x14ac:dyDescent="0.25">
      <c r="A85" s="222"/>
      <c r="B85" s="1170" t="s">
        <v>3562</v>
      </c>
      <c r="C85" s="1171"/>
      <c r="D85" s="526"/>
      <c r="E85" s="526"/>
      <c r="F85" s="526"/>
      <c r="G85" s="526"/>
      <c r="H85" s="527"/>
      <c r="I85" s="528"/>
      <c r="J85" s="521"/>
      <c r="K85" s="529" t="s">
        <v>9</v>
      </c>
      <c r="L85" s="518" t="str">
        <f>VLOOKUP(K85,CódigosRetorno!$A$2:$B$2080,2,FALSE)</f>
        <v>-</v>
      </c>
      <c r="M85" s="525"/>
      <c r="N85" s="222"/>
    </row>
    <row r="86" spans="1:14" s="2" customFormat="1" ht="36" x14ac:dyDescent="0.25">
      <c r="A86" s="222"/>
      <c r="B86" s="1001">
        <f>B81+1</f>
        <v>23</v>
      </c>
      <c r="C86" s="996" t="s">
        <v>3563</v>
      </c>
      <c r="D86" s="1001" t="s">
        <v>324</v>
      </c>
      <c r="E86" s="1001" t="s">
        <v>140</v>
      </c>
      <c r="F86" s="1001" t="s">
        <v>764</v>
      </c>
      <c r="G86" s="1014"/>
      <c r="H86" s="996" t="s">
        <v>3564</v>
      </c>
      <c r="I86" s="91" t="s">
        <v>3565</v>
      </c>
      <c r="J86" s="138" t="s">
        <v>203</v>
      </c>
      <c r="K86" s="76" t="s">
        <v>3566</v>
      </c>
      <c r="L86" s="338" t="str">
        <f>VLOOKUP(K86,CódigosRetorno!$A$2:$B$2080,2,FALSE)</f>
        <v>Para entidades emisoras locales debe informar el detalle de las comisiones y cargos</v>
      </c>
      <c r="M86" s="131" t="s">
        <v>9</v>
      </c>
      <c r="N86" s="222"/>
    </row>
    <row r="87" spans="1:14" s="2" customFormat="1" ht="24" x14ac:dyDescent="0.25">
      <c r="A87" s="222"/>
      <c r="B87" s="1010"/>
      <c r="C87" s="1011"/>
      <c r="D87" s="1010"/>
      <c r="E87" s="1010"/>
      <c r="F87" s="1010"/>
      <c r="G87" s="1015"/>
      <c r="H87" s="1011"/>
      <c r="I87" s="132" t="s">
        <v>3525</v>
      </c>
      <c r="J87" s="138" t="s">
        <v>6</v>
      </c>
      <c r="K87" s="76" t="s">
        <v>765</v>
      </c>
      <c r="L87" s="338" t="str">
        <f>VLOOKUP(K87,CódigosRetorno!$A$2:$B$2080,2,FALSE)</f>
        <v>El Numero de orden del item no cumple con el formato establecido</v>
      </c>
      <c r="M87" s="131" t="s">
        <v>9</v>
      </c>
      <c r="N87" s="222"/>
    </row>
    <row r="88" spans="1:14" s="2" customFormat="1" ht="36" x14ac:dyDescent="0.25">
      <c r="A88" s="222"/>
      <c r="B88" s="1002"/>
      <c r="C88" s="997"/>
      <c r="D88" s="1002"/>
      <c r="E88" s="1002"/>
      <c r="F88" s="1002"/>
      <c r="G88" s="1018"/>
      <c r="H88" s="997"/>
      <c r="I88" s="134" t="s">
        <v>3567</v>
      </c>
      <c r="J88" s="138" t="s">
        <v>6</v>
      </c>
      <c r="K88" s="140" t="s">
        <v>649</v>
      </c>
      <c r="L88" s="338" t="str">
        <f>VLOOKUP(K88,CódigosRetorno!$A$2:$B$2080,2,FALSE)</f>
        <v>El número de ítem no puede estar duplicado.</v>
      </c>
      <c r="M88" s="131" t="s">
        <v>9</v>
      </c>
      <c r="N88" s="222"/>
    </row>
    <row r="89" spans="1:14" s="2" customFormat="1" ht="24" x14ac:dyDescent="0.25">
      <c r="A89" s="222"/>
      <c r="B89" s="1001">
        <f>B86+1</f>
        <v>24</v>
      </c>
      <c r="C89" s="996" t="s">
        <v>3568</v>
      </c>
      <c r="D89" s="1001" t="s">
        <v>324</v>
      </c>
      <c r="E89" s="1001" t="s">
        <v>179</v>
      </c>
      <c r="F89" s="1001" t="s">
        <v>184</v>
      </c>
      <c r="G89" s="1001"/>
      <c r="H89" s="1047" t="s">
        <v>3569</v>
      </c>
      <c r="I89" s="91" t="s">
        <v>3570</v>
      </c>
      <c r="J89" s="131" t="s">
        <v>6</v>
      </c>
      <c r="K89" s="138" t="s">
        <v>3571</v>
      </c>
      <c r="L89" s="338" t="str">
        <f>VLOOKUP(K89,CódigosRetorno!$A$2:$B$2080,2,FALSE)</f>
        <v>Para Bancos emisores locales debe ingresar el Numero de RUC</v>
      </c>
      <c r="M89" s="131" t="s">
        <v>9</v>
      </c>
      <c r="N89" s="222"/>
    </row>
    <row r="90" spans="1:14" s="2" customFormat="1" ht="24" x14ac:dyDescent="0.25">
      <c r="A90" s="222"/>
      <c r="B90" s="1010"/>
      <c r="C90" s="997"/>
      <c r="D90" s="1002"/>
      <c r="E90" s="1002"/>
      <c r="F90" s="1002"/>
      <c r="G90" s="1002"/>
      <c r="H90" s="1047"/>
      <c r="I90" s="91" t="s">
        <v>3572</v>
      </c>
      <c r="J90" s="131" t="s">
        <v>6</v>
      </c>
      <c r="K90" s="138" t="s">
        <v>454</v>
      </c>
      <c r="L90" s="338" t="str">
        <f>VLOOKUP(K90,CódigosRetorno!$A$2:$B$2080,2,FALSE)</f>
        <v>Número de RUC no existe.</v>
      </c>
      <c r="M90" s="131" t="s">
        <v>253</v>
      </c>
      <c r="N90" s="222"/>
    </row>
    <row r="91" spans="1:14" s="2" customFormat="1" ht="24" x14ac:dyDescent="0.25">
      <c r="A91" s="222"/>
      <c r="B91" s="1010"/>
      <c r="C91" s="996" t="s">
        <v>3507</v>
      </c>
      <c r="D91" s="1001" t="s">
        <v>324</v>
      </c>
      <c r="E91" s="1001" t="s">
        <v>179</v>
      </c>
      <c r="F91" s="1001" t="s">
        <v>192</v>
      </c>
      <c r="G91" s="1001" t="s">
        <v>1107</v>
      </c>
      <c r="H91" s="1047" t="s">
        <v>3573</v>
      </c>
      <c r="I91" s="91" t="s">
        <v>3574</v>
      </c>
      <c r="J91" s="131" t="s">
        <v>6</v>
      </c>
      <c r="K91" s="138" t="s">
        <v>258</v>
      </c>
      <c r="L91" s="338" t="str">
        <f>VLOOKUP(K91,CódigosRetorno!$A$2:$B$2080,2,FALSE)</f>
        <v>Debe indicar tipo de documento.</v>
      </c>
      <c r="M91" s="131" t="s">
        <v>9</v>
      </c>
      <c r="N91" s="222"/>
    </row>
    <row r="92" spans="1:14" s="2" customFormat="1" ht="36" x14ac:dyDescent="0.25">
      <c r="A92" s="222"/>
      <c r="B92" s="1002"/>
      <c r="C92" s="997"/>
      <c r="D92" s="1002"/>
      <c r="E92" s="1002"/>
      <c r="F92" s="1002"/>
      <c r="G92" s="1002"/>
      <c r="H92" s="1047"/>
      <c r="I92" s="91" t="s">
        <v>3575</v>
      </c>
      <c r="J92" s="131" t="s">
        <v>6</v>
      </c>
      <c r="K92" s="138" t="s">
        <v>3576</v>
      </c>
      <c r="L92" s="338" t="str">
        <f>VLOOKUP(K92,CódigosRetorno!$A$2:$B$2080,2,FALSE)</f>
        <v>Tipo de documento de identidad debe ser RUC</v>
      </c>
      <c r="M92" s="131" t="s">
        <v>9</v>
      </c>
      <c r="N92" s="222"/>
    </row>
    <row r="93" spans="1:14" s="2" customFormat="1" ht="60" x14ac:dyDescent="0.25">
      <c r="A93" s="222"/>
      <c r="B93" s="1001">
        <f>B89+1</f>
        <v>25</v>
      </c>
      <c r="C93" s="996" t="s">
        <v>3577</v>
      </c>
      <c r="D93" s="1001" t="s">
        <v>324</v>
      </c>
      <c r="E93" s="1001" t="s">
        <v>140</v>
      </c>
      <c r="F93" s="1001" t="s">
        <v>200</v>
      </c>
      <c r="G93" s="1001"/>
      <c r="H93" s="132" t="s">
        <v>3578</v>
      </c>
      <c r="I93" s="91" t="s">
        <v>3489</v>
      </c>
      <c r="J93" s="131"/>
      <c r="K93" s="138" t="s">
        <v>9</v>
      </c>
      <c r="L93" s="338" t="str">
        <f>VLOOKUP(K93,CódigosRetorno!$A$2:$B$2080,2,FALSE)</f>
        <v>-</v>
      </c>
      <c r="M93" s="131" t="s">
        <v>9</v>
      </c>
      <c r="N93" s="222"/>
    </row>
    <row r="94" spans="1:14" s="2" customFormat="1" ht="60" x14ac:dyDescent="0.25">
      <c r="A94" s="222"/>
      <c r="B94" s="1002"/>
      <c r="C94" s="997"/>
      <c r="D94" s="1002"/>
      <c r="E94" s="1002"/>
      <c r="F94" s="1002"/>
      <c r="G94" s="1002"/>
      <c r="H94" s="315" t="s">
        <v>3579</v>
      </c>
      <c r="I94" s="134" t="s">
        <v>3509</v>
      </c>
      <c r="J94" s="131" t="s">
        <v>203</v>
      </c>
      <c r="K94" s="138" t="s">
        <v>3580</v>
      </c>
      <c r="L94" s="338" t="str">
        <f>VLOOKUP(K94,CódigosRetorno!$A$2:$B$2080,2,FALSE)</f>
        <v>El nombre o razon social registrado no cumple con el estandar</v>
      </c>
      <c r="M94" s="131" t="s">
        <v>9</v>
      </c>
      <c r="N94" s="222"/>
    </row>
    <row r="95" spans="1:14" s="2" customFormat="1" ht="36" x14ac:dyDescent="0.25">
      <c r="A95" s="222"/>
      <c r="B95" s="125">
        <f>B93+1</f>
        <v>26</v>
      </c>
      <c r="C95" s="133" t="s">
        <v>3581</v>
      </c>
      <c r="D95" s="129" t="s">
        <v>324</v>
      </c>
      <c r="E95" s="129" t="s">
        <v>140</v>
      </c>
      <c r="F95" s="124" t="s">
        <v>295</v>
      </c>
      <c r="G95" s="124" t="s">
        <v>296</v>
      </c>
      <c r="H95" s="132" t="s">
        <v>3582</v>
      </c>
      <c r="I95" s="132" t="s">
        <v>3546</v>
      </c>
      <c r="J95" s="138" t="s">
        <v>6</v>
      </c>
      <c r="K95" s="140" t="s">
        <v>3583</v>
      </c>
      <c r="L95" s="338" t="str">
        <f>VLOOKUP(K95,CódigosRetorno!$A$2:$B$2080,2,FALSE)</f>
        <v>El dato ingresado en el tag /cac:SubInvoiceLine/cbc:LineExtensionAmount no cumple con el formato establecido</v>
      </c>
      <c r="M95" s="131" t="s">
        <v>9</v>
      </c>
      <c r="N95" s="222"/>
    </row>
    <row r="96" spans="1:14" s="2" customFormat="1" ht="36" x14ac:dyDescent="0.25">
      <c r="A96" s="222"/>
      <c r="B96" s="124">
        <f>B95+1</f>
        <v>27</v>
      </c>
      <c r="C96" s="132" t="s">
        <v>3584</v>
      </c>
      <c r="D96" s="343" t="s">
        <v>324</v>
      </c>
      <c r="E96" s="321" t="s">
        <v>140</v>
      </c>
      <c r="F96" s="321" t="s">
        <v>141</v>
      </c>
      <c r="G96" s="124" t="s">
        <v>3220</v>
      </c>
      <c r="H96" s="132" t="s">
        <v>3585</v>
      </c>
      <c r="I96" s="134" t="s">
        <v>3543</v>
      </c>
      <c r="J96" s="138" t="s">
        <v>6</v>
      </c>
      <c r="K96" s="140" t="s">
        <v>3316</v>
      </c>
      <c r="L96" s="338" t="str">
        <f>VLOOKUP(K96,CódigosRetorno!$A$2:$B$2080,2,FALSE)</f>
        <v>La moneda debe ser la misma en todo el documento</v>
      </c>
      <c r="M96" s="131" t="s">
        <v>1080</v>
      </c>
      <c r="N96" s="222"/>
    </row>
    <row r="97" spans="1:14" s="2" customFormat="1" ht="36" x14ac:dyDescent="0.25">
      <c r="A97" s="222"/>
      <c r="B97" s="1014">
        <f>B96+1</f>
        <v>28</v>
      </c>
      <c r="C97" s="996" t="s">
        <v>3586</v>
      </c>
      <c r="D97" s="1014" t="s">
        <v>324</v>
      </c>
      <c r="E97" s="1014" t="s">
        <v>179</v>
      </c>
      <c r="F97" s="124" t="s">
        <v>295</v>
      </c>
      <c r="G97" s="124" t="s">
        <v>296</v>
      </c>
      <c r="H97" s="132" t="s">
        <v>3587</v>
      </c>
      <c r="I97" s="132" t="s">
        <v>1396</v>
      </c>
      <c r="J97" s="124" t="s">
        <v>6</v>
      </c>
      <c r="K97" s="140" t="s">
        <v>3588</v>
      </c>
      <c r="L97" s="338" t="str">
        <f>VLOOKUP(K97,CódigosRetorno!$A$2:$B$2080,2,FALSE)</f>
        <v xml:space="preserve">El dato ingresado en el tag /cac:SubInvoiceLine/cac:TaxTotal/cac:TaxSubtotal/cbc:TaxAmount no cumple el formato establecido </v>
      </c>
      <c r="M97" s="131" t="s">
        <v>9</v>
      </c>
      <c r="N97" s="222"/>
    </row>
    <row r="98" spans="1:14" s="2" customFormat="1" ht="36" x14ac:dyDescent="0.25">
      <c r="A98" s="222"/>
      <c r="B98" s="1015"/>
      <c r="C98" s="1011"/>
      <c r="D98" s="1015"/>
      <c r="E98" s="1015"/>
      <c r="F98" s="131" t="s">
        <v>141</v>
      </c>
      <c r="G98" s="124" t="s">
        <v>3220</v>
      </c>
      <c r="H98" s="91" t="s">
        <v>1353</v>
      </c>
      <c r="I98" s="134" t="s">
        <v>3543</v>
      </c>
      <c r="J98" s="138" t="s">
        <v>6</v>
      </c>
      <c r="K98" s="140" t="s">
        <v>3316</v>
      </c>
      <c r="L98" s="338" t="str">
        <f>VLOOKUP(K98,CódigosRetorno!$A$2:$B$2080,2,FALSE)</f>
        <v>La moneda debe ser la misma en todo el documento</v>
      </c>
      <c r="M98" s="131" t="s">
        <v>1080</v>
      </c>
      <c r="N98" s="222"/>
    </row>
    <row r="99" spans="1:14" s="2" customFormat="1" ht="36" x14ac:dyDescent="0.25">
      <c r="A99" s="222"/>
      <c r="B99" s="1015"/>
      <c r="C99" s="1011"/>
      <c r="D99" s="1015"/>
      <c r="E99" s="1015"/>
      <c r="F99" s="124" t="s">
        <v>295</v>
      </c>
      <c r="G99" s="124" t="s">
        <v>296</v>
      </c>
      <c r="H99" s="132" t="s">
        <v>3589</v>
      </c>
      <c r="I99" s="132" t="s">
        <v>3590</v>
      </c>
      <c r="J99" s="138" t="s">
        <v>6</v>
      </c>
      <c r="K99" s="140" t="s">
        <v>3591</v>
      </c>
      <c r="L99" s="338" t="str">
        <f>VLOOKUP(K99,CódigosRetorno!$A$2:$B$2080,2,FALSE)</f>
        <v>El dato ingresado en el tag /cac:SubInvoiceLine/cac:TaxTotal/cac:TaxSubtotal/cbc:TaxableAmount no cumple el formato establecido</v>
      </c>
      <c r="M99" s="131" t="s">
        <v>9</v>
      </c>
      <c r="N99" s="222"/>
    </row>
    <row r="100" spans="1:14" s="2" customFormat="1" ht="36" x14ac:dyDescent="0.25">
      <c r="A100" s="222"/>
      <c r="B100" s="1015"/>
      <c r="C100" s="1011"/>
      <c r="D100" s="1015"/>
      <c r="E100" s="1015"/>
      <c r="F100" s="131" t="s">
        <v>141</v>
      </c>
      <c r="G100" s="124" t="s">
        <v>3220</v>
      </c>
      <c r="H100" s="91" t="s">
        <v>1353</v>
      </c>
      <c r="I100" s="134" t="s">
        <v>3543</v>
      </c>
      <c r="J100" s="138" t="s">
        <v>6</v>
      </c>
      <c r="K100" s="140" t="s">
        <v>3316</v>
      </c>
      <c r="L100" s="338" t="str">
        <f>VLOOKUP(K100,CódigosRetorno!$A$2:$B$2080,2,FALSE)</f>
        <v>La moneda debe ser la misma en todo el documento</v>
      </c>
      <c r="M100" s="131" t="s">
        <v>1080</v>
      </c>
      <c r="N100" s="222"/>
    </row>
    <row r="101" spans="1:14" s="2" customFormat="1" ht="36" x14ac:dyDescent="0.25">
      <c r="A101" s="222"/>
      <c r="B101" s="1015"/>
      <c r="C101" s="1011"/>
      <c r="D101" s="1015"/>
      <c r="E101" s="1015"/>
      <c r="F101" s="1014" t="s">
        <v>295</v>
      </c>
      <c r="G101" s="1014" t="s">
        <v>296</v>
      </c>
      <c r="H101" s="996" t="s">
        <v>3592</v>
      </c>
      <c r="I101" s="132" t="s">
        <v>3546</v>
      </c>
      <c r="J101" s="138" t="s">
        <v>6</v>
      </c>
      <c r="K101" s="140" t="s">
        <v>1397</v>
      </c>
      <c r="L101" s="338" t="str">
        <f>VLOOKUP(K101,CódigosRetorno!$A$2:$B$2080,2,FALSE)</f>
        <v>El dato ingresado en TaxAmount de la linea no cumple con el formato establecido</v>
      </c>
      <c r="M101" s="131" t="s">
        <v>9</v>
      </c>
      <c r="N101" s="222"/>
    </row>
    <row r="102" spans="1:14" s="2" customFormat="1" ht="48" x14ac:dyDescent="0.25">
      <c r="A102" s="222"/>
      <c r="B102" s="1015"/>
      <c r="C102" s="1011"/>
      <c r="D102" s="1015"/>
      <c r="E102" s="1015"/>
      <c r="F102" s="1018"/>
      <c r="G102" s="1018"/>
      <c r="H102" s="997"/>
      <c r="I102" s="132" t="s">
        <v>3593</v>
      </c>
      <c r="J102" s="138" t="s">
        <v>203</v>
      </c>
      <c r="K102" s="140" t="s">
        <v>3594</v>
      </c>
      <c r="L102" s="338" t="str">
        <f>VLOOKUP(K102,CódigosRetorno!$A$2:$B$2080,2,FALSE)</f>
        <v>El monto de IGV a nivel de /cac:SubInvoiceLine no coincide con el valor calculado</v>
      </c>
      <c r="M102" s="131" t="s">
        <v>9</v>
      </c>
      <c r="N102" s="222"/>
    </row>
    <row r="103" spans="1:14" s="2" customFormat="1" ht="36" x14ac:dyDescent="0.25">
      <c r="A103" s="222"/>
      <c r="B103" s="1015"/>
      <c r="C103" s="1011"/>
      <c r="D103" s="1015"/>
      <c r="E103" s="1015"/>
      <c r="F103" s="131" t="s">
        <v>141</v>
      </c>
      <c r="G103" s="124" t="s">
        <v>3220</v>
      </c>
      <c r="H103" s="91" t="s">
        <v>1353</v>
      </c>
      <c r="I103" s="134" t="s">
        <v>3543</v>
      </c>
      <c r="J103" s="138" t="s">
        <v>6</v>
      </c>
      <c r="K103" s="140" t="s">
        <v>3316</v>
      </c>
      <c r="L103" s="338" t="str">
        <f>VLOOKUP(K103,CódigosRetorno!$A$2:$B$2080,2,FALSE)</f>
        <v>La moneda debe ser la misma en todo el documento</v>
      </c>
      <c r="M103" s="131" t="s">
        <v>1080</v>
      </c>
      <c r="N103" s="222"/>
    </row>
    <row r="104" spans="1:14" s="2" customFormat="1" ht="24" x14ac:dyDescent="0.25">
      <c r="A104" s="222"/>
      <c r="B104" s="1015"/>
      <c r="C104" s="1011"/>
      <c r="D104" s="1015"/>
      <c r="E104" s="1015"/>
      <c r="F104" s="1014" t="s">
        <v>655</v>
      </c>
      <c r="G104" s="1014" t="s">
        <v>3550</v>
      </c>
      <c r="H104" s="996" t="s">
        <v>3595</v>
      </c>
      <c r="I104" s="132" t="s">
        <v>63</v>
      </c>
      <c r="J104" s="138" t="s">
        <v>6</v>
      </c>
      <c r="K104" s="140" t="s">
        <v>1434</v>
      </c>
      <c r="L104" s="338" t="str">
        <f>VLOOKUP(K104,CódigosRetorno!$A$2:$B$2080,2,FALSE)</f>
        <v>El XML no contiene el tag cac:TaxCategory/cac:TaxScheme/cbc:ID del Item</v>
      </c>
      <c r="M104" s="131" t="s">
        <v>9</v>
      </c>
      <c r="N104" s="222"/>
    </row>
    <row r="105" spans="1:14" s="2" customFormat="1" ht="12" x14ac:dyDescent="0.25">
      <c r="A105" s="222"/>
      <c r="B105" s="1015"/>
      <c r="C105" s="1011"/>
      <c r="D105" s="1015"/>
      <c r="E105" s="1015"/>
      <c r="F105" s="1015"/>
      <c r="G105" s="1015"/>
      <c r="H105" s="1011"/>
      <c r="I105" s="132" t="s">
        <v>3552</v>
      </c>
      <c r="J105" s="138" t="s">
        <v>6</v>
      </c>
      <c r="K105" s="140" t="s">
        <v>1435</v>
      </c>
      <c r="L105" s="338" t="str">
        <f>VLOOKUP(K105,CódigosRetorno!$A$2:$B$2080,2,FALSE)</f>
        <v>El codigo del tributo es invalido</v>
      </c>
      <c r="M105" s="131" t="s">
        <v>9</v>
      </c>
      <c r="N105" s="222"/>
    </row>
    <row r="106" spans="1:14" s="2" customFormat="1" ht="24" x14ac:dyDescent="0.25">
      <c r="A106" s="222"/>
      <c r="B106" s="1015"/>
      <c r="C106" s="1011"/>
      <c r="D106" s="1015"/>
      <c r="E106" s="1015"/>
      <c r="F106" s="1018"/>
      <c r="G106" s="1018"/>
      <c r="H106" s="997"/>
      <c r="I106" s="132" t="s">
        <v>3596</v>
      </c>
      <c r="J106" s="138" t="s">
        <v>6</v>
      </c>
      <c r="K106" s="140" t="s">
        <v>1438</v>
      </c>
      <c r="L106" s="338" t="str">
        <f>VLOOKUP(K106,CódigosRetorno!$A$2:$B$2080,2,FALSE)</f>
        <v>El código de tributo no debe repetirse a nivel de item</v>
      </c>
      <c r="M106" s="131" t="s">
        <v>9</v>
      </c>
      <c r="N106" s="222"/>
    </row>
    <row r="107" spans="1:14" s="2" customFormat="1" ht="24" x14ac:dyDescent="0.25">
      <c r="A107" s="222"/>
      <c r="B107" s="1015"/>
      <c r="C107" s="1011"/>
      <c r="D107" s="1015"/>
      <c r="E107" s="1015"/>
      <c r="F107" s="1014"/>
      <c r="G107" s="131" t="s">
        <v>1443</v>
      </c>
      <c r="H107" s="132" t="s">
        <v>1113</v>
      </c>
      <c r="I107" s="132" t="s">
        <v>1444</v>
      </c>
      <c r="J107" s="124" t="s">
        <v>203</v>
      </c>
      <c r="K107" s="138" t="s">
        <v>1115</v>
      </c>
      <c r="L107" s="338" t="str">
        <f>VLOOKUP(K107,CódigosRetorno!$A$2:$B$2080,2,FALSE)</f>
        <v>El dato ingresado como atributo @schemeName es incorrecto.</v>
      </c>
      <c r="M107" s="131" t="s">
        <v>9</v>
      </c>
      <c r="N107" s="222"/>
    </row>
    <row r="108" spans="1:14" s="2" customFormat="1" ht="24" x14ac:dyDescent="0.25">
      <c r="A108" s="222"/>
      <c r="B108" s="1015"/>
      <c r="C108" s="1011"/>
      <c r="D108" s="1015"/>
      <c r="E108" s="1015"/>
      <c r="F108" s="1015"/>
      <c r="G108" s="131" t="s">
        <v>1045</v>
      </c>
      <c r="H108" s="132" t="s">
        <v>1046</v>
      </c>
      <c r="I108" s="132" t="s">
        <v>1047</v>
      </c>
      <c r="J108" s="124" t="s">
        <v>203</v>
      </c>
      <c r="K108" s="138" t="s">
        <v>1048</v>
      </c>
      <c r="L108" s="338" t="str">
        <f>VLOOKUP(K108,CódigosRetorno!$A$2:$B$2080,2,FALSE)</f>
        <v>El dato ingresado como atributo @schemeAgencyName es incorrecto.</v>
      </c>
      <c r="M108" s="131" t="s">
        <v>9</v>
      </c>
      <c r="N108" s="222"/>
    </row>
    <row r="109" spans="1:14" s="2" customFormat="1" ht="48" x14ac:dyDescent="0.25">
      <c r="A109" s="222"/>
      <c r="B109" s="1018"/>
      <c r="C109" s="997"/>
      <c r="D109" s="1018"/>
      <c r="E109" s="1018"/>
      <c r="F109" s="1018"/>
      <c r="G109" s="131" t="s">
        <v>1472</v>
      </c>
      <c r="H109" s="91" t="s">
        <v>1117</v>
      </c>
      <c r="I109" s="132" t="s">
        <v>1446</v>
      </c>
      <c r="J109" s="138" t="s">
        <v>203</v>
      </c>
      <c r="K109" s="140" t="s">
        <v>1119</v>
      </c>
      <c r="L109" s="338" t="str">
        <f>VLOOKUP(K109,CódigosRetorno!$A$2:$B$2080,2,FALSE)</f>
        <v>El dato ingresado como atributo @schemeURI es incorrecto.</v>
      </c>
      <c r="M109" s="131" t="s">
        <v>9</v>
      </c>
      <c r="N109" s="222"/>
    </row>
    <row r="110" spans="1:14" s="2" customFormat="1" ht="48" x14ac:dyDescent="0.25">
      <c r="A110" s="222"/>
      <c r="B110" s="1014">
        <f>B97+1</f>
        <v>29</v>
      </c>
      <c r="C110" s="996" t="s">
        <v>3597</v>
      </c>
      <c r="D110" s="1014" t="s">
        <v>324</v>
      </c>
      <c r="E110" s="1014" t="s">
        <v>140</v>
      </c>
      <c r="F110" s="1001" t="s">
        <v>295</v>
      </c>
      <c r="G110" s="1001" t="s">
        <v>296</v>
      </c>
      <c r="H110" s="996" t="s">
        <v>3598</v>
      </c>
      <c r="I110" s="91" t="s">
        <v>3599</v>
      </c>
      <c r="J110" s="138" t="s">
        <v>6</v>
      </c>
      <c r="K110" s="138" t="s">
        <v>3600</v>
      </c>
      <c r="L110" s="338" t="str">
        <f>VLOOKUP(K110,CódigosRetorno!$A$2:$B$2080,2,FALSE)</f>
        <v>Debe consignar el tag /cac:SubInvoiceLine/cac:ItemPriceExtension</v>
      </c>
      <c r="M110" s="131" t="s">
        <v>9</v>
      </c>
      <c r="N110" s="222"/>
    </row>
    <row r="111" spans="1:14" s="2" customFormat="1" ht="36" x14ac:dyDescent="0.25">
      <c r="A111" s="222"/>
      <c r="B111" s="1015"/>
      <c r="C111" s="1011"/>
      <c r="D111" s="1015"/>
      <c r="E111" s="1015"/>
      <c r="F111" s="1010"/>
      <c r="G111" s="1010"/>
      <c r="H111" s="1011"/>
      <c r="I111" s="132" t="s">
        <v>3546</v>
      </c>
      <c r="J111" s="138" t="s">
        <v>6</v>
      </c>
      <c r="K111" s="138" t="s">
        <v>3601</v>
      </c>
      <c r="L111" s="338" t="str">
        <f>VLOOKUP(K111,CódigosRetorno!$A$2:$B$2080,2,FALSE)</f>
        <v>El dato ingresado en el tag cac:InvoiceLine/cac:SubInvoiceLine/cac:ItemPriceExtension/cbc:Amount no cumple con el formato establecido</v>
      </c>
      <c r="M111" s="131"/>
      <c r="N111" s="222"/>
    </row>
    <row r="112" spans="1:14" s="2" customFormat="1" ht="48" x14ac:dyDescent="0.25">
      <c r="A112" s="222"/>
      <c r="B112" s="1015"/>
      <c r="C112" s="1011"/>
      <c r="D112" s="1015"/>
      <c r="E112" s="1015"/>
      <c r="F112" s="1002"/>
      <c r="G112" s="1002"/>
      <c r="H112" s="997"/>
      <c r="I112" s="91" t="s">
        <v>3602</v>
      </c>
      <c r="J112" s="138" t="s">
        <v>203</v>
      </c>
      <c r="K112" s="138" t="s">
        <v>3603</v>
      </c>
      <c r="L112" s="338" t="str">
        <f>VLOOKUP(K112,CódigosRetorno!$A$2:$B$2080,2,FALSE)</f>
        <v>El importe del campo /cac:InvoiceLine/cac:SubInvoiceLine/cac:ItemPriceExtension/cbc:Amount no coincide con el valor calculado</v>
      </c>
      <c r="M112" s="131" t="s">
        <v>9</v>
      </c>
      <c r="N112" s="222"/>
    </row>
    <row r="113" spans="1:14" s="2" customFormat="1" ht="36" x14ac:dyDescent="0.25">
      <c r="A113" s="222"/>
      <c r="B113" s="1018"/>
      <c r="C113" s="997"/>
      <c r="D113" s="1018"/>
      <c r="E113" s="1018"/>
      <c r="F113" s="131" t="s">
        <v>141</v>
      </c>
      <c r="G113" s="124" t="s">
        <v>3220</v>
      </c>
      <c r="H113" s="91" t="s">
        <v>1353</v>
      </c>
      <c r="I113" s="134" t="s">
        <v>3543</v>
      </c>
      <c r="J113" s="138" t="s">
        <v>6</v>
      </c>
      <c r="K113" s="140" t="s">
        <v>3316</v>
      </c>
      <c r="L113" s="338" t="str">
        <f>VLOOKUP(K113,CódigosRetorno!$A$2:$B$2080,2,FALSE)</f>
        <v>La moneda debe ser la misma en todo el documento</v>
      </c>
      <c r="M113" s="131" t="s">
        <v>1080</v>
      </c>
      <c r="N113" s="222"/>
    </row>
    <row r="114" spans="1:14" s="2" customFormat="1" ht="12" x14ac:dyDescent="0.25">
      <c r="A114" s="222"/>
      <c r="B114" s="459" t="s">
        <v>3604</v>
      </c>
      <c r="C114" s="496"/>
      <c r="D114" s="496"/>
      <c r="E114" s="496"/>
      <c r="F114" s="496"/>
      <c r="G114" s="496"/>
      <c r="H114" s="519"/>
      <c r="I114" s="530"/>
      <c r="J114" s="530"/>
      <c r="K114" s="531" t="s">
        <v>9</v>
      </c>
      <c r="L114" s="518" t="str">
        <f>VLOOKUP(K114,CódigosRetorno!$A$2:$B$2080,2,FALSE)</f>
        <v>-</v>
      </c>
      <c r="M114" s="422"/>
      <c r="N114" s="222"/>
    </row>
    <row r="115" spans="1:14" s="2" customFormat="1" ht="24" x14ac:dyDescent="0.25">
      <c r="A115" s="222"/>
      <c r="B115" s="1001">
        <f>B110+1</f>
        <v>30</v>
      </c>
      <c r="C115" s="996" t="s">
        <v>1269</v>
      </c>
      <c r="D115" s="1001" t="s">
        <v>324</v>
      </c>
      <c r="E115" s="1001" t="s">
        <v>140</v>
      </c>
      <c r="F115" s="1001" t="s">
        <v>764</v>
      </c>
      <c r="G115" s="1001"/>
      <c r="H115" s="996" t="s">
        <v>1270</v>
      </c>
      <c r="I115" s="132" t="s">
        <v>3525</v>
      </c>
      <c r="J115" s="138" t="s">
        <v>6</v>
      </c>
      <c r="K115" s="76" t="s">
        <v>765</v>
      </c>
      <c r="L115" s="338" t="str">
        <f>VLOOKUP(K115,CódigosRetorno!$A$2:$B$2080,2,FALSE)</f>
        <v>El Numero de orden del item no cumple con el formato establecido</v>
      </c>
      <c r="M115" s="131" t="s">
        <v>9</v>
      </c>
      <c r="N115" s="222"/>
    </row>
    <row r="116" spans="1:14" s="2" customFormat="1" ht="24" x14ac:dyDescent="0.25">
      <c r="A116" s="222"/>
      <c r="B116" s="1002"/>
      <c r="C116" s="997"/>
      <c r="D116" s="1002"/>
      <c r="E116" s="1002"/>
      <c r="F116" s="1002"/>
      <c r="G116" s="1002"/>
      <c r="H116" s="997"/>
      <c r="I116" s="134" t="s">
        <v>3526</v>
      </c>
      <c r="J116" s="138" t="s">
        <v>6</v>
      </c>
      <c r="K116" s="140" t="s">
        <v>649</v>
      </c>
      <c r="L116" s="338" t="str">
        <f>VLOOKUP(K116,CódigosRetorno!$A$2:$B$2080,2,FALSE)</f>
        <v>El número de ítem no puede estar duplicado.</v>
      </c>
      <c r="M116" s="131" t="s">
        <v>9</v>
      </c>
      <c r="N116" s="222"/>
    </row>
    <row r="117" spans="1:14" s="2" customFormat="1" ht="36" x14ac:dyDescent="0.25">
      <c r="A117" s="222"/>
      <c r="B117" s="124">
        <f>+B115+1</f>
        <v>31</v>
      </c>
      <c r="C117" s="132" t="s">
        <v>3605</v>
      </c>
      <c r="D117" s="343" t="s">
        <v>324</v>
      </c>
      <c r="E117" s="321" t="s">
        <v>140</v>
      </c>
      <c r="F117" s="321" t="s">
        <v>295</v>
      </c>
      <c r="G117" s="321" t="s">
        <v>296</v>
      </c>
      <c r="H117" s="132" t="s">
        <v>1497</v>
      </c>
      <c r="I117" s="132" t="s">
        <v>3546</v>
      </c>
      <c r="J117" s="138" t="s">
        <v>6</v>
      </c>
      <c r="K117" s="140" t="s">
        <v>1498</v>
      </c>
      <c r="L117" s="338" t="str">
        <f>VLOOKUP(K117,CódigosRetorno!$A$2:$B$2080,2,FALSE)</f>
        <v>El dato ingresado en LineExtensionAmount del item no cumple con el formato establecido</v>
      </c>
      <c r="M117" s="131" t="s">
        <v>9</v>
      </c>
      <c r="N117" s="222"/>
    </row>
    <row r="118" spans="1:14" s="2" customFormat="1" ht="36" x14ac:dyDescent="0.25">
      <c r="A118" s="222"/>
      <c r="B118" s="131">
        <f>+B117+1</f>
        <v>32</v>
      </c>
      <c r="C118" s="132" t="s">
        <v>3584</v>
      </c>
      <c r="D118" s="343" t="s">
        <v>324</v>
      </c>
      <c r="E118" s="321" t="s">
        <v>140</v>
      </c>
      <c r="F118" s="321" t="s">
        <v>141</v>
      </c>
      <c r="G118" s="124" t="s">
        <v>3220</v>
      </c>
      <c r="H118" s="132" t="s">
        <v>3606</v>
      </c>
      <c r="I118" s="134" t="s">
        <v>3543</v>
      </c>
      <c r="J118" s="138" t="s">
        <v>6</v>
      </c>
      <c r="K118" s="140" t="s">
        <v>3316</v>
      </c>
      <c r="L118" s="338" t="str">
        <f>VLOOKUP(K118,CódigosRetorno!$A$2:$B$2080,2,FALSE)</f>
        <v>La moneda debe ser la misma en todo el documento</v>
      </c>
      <c r="M118" s="131" t="s">
        <v>1080</v>
      </c>
      <c r="N118" s="222"/>
    </row>
    <row r="119" spans="1:14" s="2" customFormat="1" ht="12" x14ac:dyDescent="0.25">
      <c r="A119" s="222"/>
      <c r="B119" s="1001">
        <f>+B118+1</f>
        <v>33</v>
      </c>
      <c r="C119" s="996" t="s">
        <v>3527</v>
      </c>
      <c r="D119" s="1001" t="s">
        <v>324</v>
      </c>
      <c r="E119" s="1001" t="s">
        <v>140</v>
      </c>
      <c r="F119" s="1001" t="s">
        <v>192</v>
      </c>
      <c r="G119" s="1001" t="s">
        <v>3607</v>
      </c>
      <c r="H119" s="996" t="s">
        <v>1293</v>
      </c>
      <c r="I119" s="132" t="s">
        <v>3529</v>
      </c>
      <c r="J119" s="138" t="s">
        <v>6</v>
      </c>
      <c r="K119" s="138" t="s">
        <v>3530</v>
      </c>
      <c r="L119" s="338" t="str">
        <f>VLOOKUP(K119,CódigosRetorno!$A$2:$B$2080,2,FALSE)</f>
        <v>Debe registrarse el 'Indicador de tipo de comisión'</v>
      </c>
      <c r="M119" s="131" t="s">
        <v>9</v>
      </c>
      <c r="N119" s="222"/>
    </row>
    <row r="120" spans="1:14" s="2" customFormat="1" ht="24" x14ac:dyDescent="0.25">
      <c r="A120" s="222"/>
      <c r="B120" s="1002"/>
      <c r="C120" s="997"/>
      <c r="D120" s="1002"/>
      <c r="E120" s="1002"/>
      <c r="F120" s="1002"/>
      <c r="G120" s="1002"/>
      <c r="H120" s="997"/>
      <c r="I120" s="132" t="s">
        <v>3531</v>
      </c>
      <c r="J120" s="138" t="s">
        <v>6</v>
      </c>
      <c r="K120" s="138" t="s">
        <v>3532</v>
      </c>
      <c r="L120" s="338" t="str">
        <f>VLOOKUP(K120,CódigosRetorno!$A$2:$B$2080,2,FALSE)</f>
        <v>El dato ingresado en el 'Indicador de tipo de comisión' no corresponde al valor esperado</v>
      </c>
      <c r="M120" s="131" t="s">
        <v>9</v>
      </c>
      <c r="N120" s="222"/>
    </row>
    <row r="121" spans="1:14" s="2" customFormat="1" ht="36" x14ac:dyDescent="0.25">
      <c r="A121" s="222"/>
      <c r="B121" s="1001">
        <f>+B119+1</f>
        <v>34</v>
      </c>
      <c r="C121" s="996" t="s">
        <v>3608</v>
      </c>
      <c r="D121" s="1014" t="s">
        <v>324</v>
      </c>
      <c r="E121" s="1001" t="s">
        <v>179</v>
      </c>
      <c r="F121" s="124" t="s">
        <v>218</v>
      </c>
      <c r="G121" s="124"/>
      <c r="H121" s="134" t="s">
        <v>3609</v>
      </c>
      <c r="I121" s="132" t="s">
        <v>3489</v>
      </c>
      <c r="J121" s="134"/>
      <c r="K121" s="138" t="s">
        <v>9</v>
      </c>
      <c r="L121" s="338" t="str">
        <f>VLOOKUP(K121,CódigosRetorno!$A$2:$B$2080,2,FALSE)</f>
        <v>-</v>
      </c>
      <c r="M121" s="131" t="s">
        <v>9</v>
      </c>
      <c r="N121" s="222"/>
    </row>
    <row r="122" spans="1:14" s="39" customFormat="1" ht="24" x14ac:dyDescent="0.25">
      <c r="A122" s="222"/>
      <c r="B122" s="1010"/>
      <c r="C122" s="1011"/>
      <c r="D122" s="1015"/>
      <c r="E122" s="1010"/>
      <c r="F122" s="1001" t="s">
        <v>967</v>
      </c>
      <c r="G122" s="1001" t="s">
        <v>1503</v>
      </c>
      <c r="H122" s="996" t="s">
        <v>1504</v>
      </c>
      <c r="I122" s="132" t="s">
        <v>3610</v>
      </c>
      <c r="J122" s="138" t="s">
        <v>6</v>
      </c>
      <c r="K122" s="140" t="s">
        <v>1506</v>
      </c>
      <c r="L122" s="338" t="str">
        <f>VLOOKUP(K122,CódigosRetorno!$A$2:$B$2080,2,FALSE)</f>
        <v>El dato ingresado como indicador de cargo/descuento no corresponde al valor esperado.</v>
      </c>
      <c r="M122" s="131" t="s">
        <v>9</v>
      </c>
      <c r="N122" s="223"/>
    </row>
    <row r="123" spans="1:14" s="39" customFormat="1" ht="24" x14ac:dyDescent="0.25">
      <c r="A123" s="222"/>
      <c r="B123" s="1010"/>
      <c r="C123" s="1011"/>
      <c r="D123" s="1015"/>
      <c r="E123" s="1010"/>
      <c r="F123" s="1002"/>
      <c r="G123" s="1002"/>
      <c r="H123" s="997"/>
      <c r="I123" s="132" t="s">
        <v>1507</v>
      </c>
      <c r="J123" s="138" t="s">
        <v>6</v>
      </c>
      <c r="K123" s="140" t="s">
        <v>1506</v>
      </c>
      <c r="L123" s="338" t="str">
        <f>VLOOKUP(K123,CódigosRetorno!$A$2:$B$2080,2,FALSE)</f>
        <v>El dato ingresado como indicador de cargo/descuento no corresponde al valor esperado.</v>
      </c>
      <c r="M123" s="131" t="s">
        <v>9</v>
      </c>
      <c r="N123" s="223"/>
    </row>
    <row r="124" spans="1:14" s="39" customFormat="1" ht="24" x14ac:dyDescent="0.25">
      <c r="A124" s="222"/>
      <c r="B124" s="1010"/>
      <c r="C124" s="1011"/>
      <c r="D124" s="1015"/>
      <c r="E124" s="1010"/>
      <c r="F124" s="1001" t="s">
        <v>325</v>
      </c>
      <c r="G124" s="1001" t="s">
        <v>3611</v>
      </c>
      <c r="H124" s="996" t="s">
        <v>1509</v>
      </c>
      <c r="I124" s="132" t="s">
        <v>1632</v>
      </c>
      <c r="J124" s="138" t="s">
        <v>6</v>
      </c>
      <c r="K124" s="140" t="s">
        <v>1510</v>
      </c>
      <c r="L124" s="338" t="str">
        <f>VLOOKUP(K124,CódigosRetorno!$A$2:$B$2080,2,FALSE)</f>
        <v>El XML no contiene el tag o no existe informacion de codigo de motivo de cargo/descuento por item.</v>
      </c>
      <c r="M124" s="131" t="s">
        <v>9</v>
      </c>
      <c r="N124" s="223"/>
    </row>
    <row r="125" spans="1:14" s="39" customFormat="1" ht="24" x14ac:dyDescent="0.25">
      <c r="A125" s="222"/>
      <c r="B125" s="1010"/>
      <c r="C125" s="1011"/>
      <c r="D125" s="1015"/>
      <c r="E125" s="1010"/>
      <c r="F125" s="1002"/>
      <c r="G125" s="1002"/>
      <c r="H125" s="997"/>
      <c r="I125" s="132" t="s">
        <v>3612</v>
      </c>
      <c r="J125" s="138" t="s">
        <v>203</v>
      </c>
      <c r="K125" s="140" t="s">
        <v>1515</v>
      </c>
      <c r="L125" s="338" t="str">
        <f>VLOOKUP(K125,CódigosRetorno!$A$2:$B$2080,2,FALSE)</f>
        <v>El dato ingresado como cargo/descuento no es valido a nivel de ítem.</v>
      </c>
      <c r="M125" s="131" t="s">
        <v>1513</v>
      </c>
      <c r="N125" s="223"/>
    </row>
    <row r="126" spans="1:14" s="39" customFormat="1" ht="24" x14ac:dyDescent="0.25">
      <c r="A126" s="222"/>
      <c r="B126" s="1010"/>
      <c r="C126" s="1011"/>
      <c r="D126" s="1015"/>
      <c r="E126" s="1010"/>
      <c r="F126" s="1001"/>
      <c r="G126" s="131" t="s">
        <v>1045</v>
      </c>
      <c r="H126" s="132" t="s">
        <v>1065</v>
      </c>
      <c r="I126" s="132" t="s">
        <v>2609</v>
      </c>
      <c r="J126" s="138" t="s">
        <v>203</v>
      </c>
      <c r="K126" s="140" t="s">
        <v>1066</v>
      </c>
      <c r="L126" s="338" t="str">
        <f>VLOOKUP(K126,CódigosRetorno!$A$2:$B$2080,2,FALSE)</f>
        <v>El dato ingresado como atributo @listAgencyName es incorrecto.</v>
      </c>
      <c r="M126" s="131" t="s">
        <v>9</v>
      </c>
      <c r="N126" s="223"/>
    </row>
    <row r="127" spans="1:14" s="39" customFormat="1" ht="24" x14ac:dyDescent="0.25">
      <c r="A127" s="222"/>
      <c r="B127" s="1010"/>
      <c r="C127" s="1011"/>
      <c r="D127" s="1015"/>
      <c r="E127" s="1010"/>
      <c r="F127" s="1010"/>
      <c r="G127" s="131" t="s">
        <v>1516</v>
      </c>
      <c r="H127" s="132" t="s">
        <v>1068</v>
      </c>
      <c r="I127" s="132" t="s">
        <v>3613</v>
      </c>
      <c r="J127" s="124" t="s">
        <v>203</v>
      </c>
      <c r="K127" s="138" t="s">
        <v>1070</v>
      </c>
      <c r="L127" s="338" t="str">
        <f>VLOOKUP(K127,CódigosRetorno!$A$2:$B$2080,2,FALSE)</f>
        <v>El dato ingresado como atributo @listName es incorrecto.</v>
      </c>
      <c r="M127" s="131" t="s">
        <v>9</v>
      </c>
      <c r="N127" s="223"/>
    </row>
    <row r="128" spans="1:14" s="39" customFormat="1" ht="48" x14ac:dyDescent="0.25">
      <c r="A128" s="222"/>
      <c r="B128" s="1010"/>
      <c r="C128" s="1011"/>
      <c r="D128" s="1015"/>
      <c r="E128" s="1010"/>
      <c r="F128" s="1002"/>
      <c r="G128" s="131" t="s">
        <v>1518</v>
      </c>
      <c r="H128" s="132" t="s">
        <v>1072</v>
      </c>
      <c r="I128" s="132" t="s">
        <v>1519</v>
      </c>
      <c r="J128" s="138" t="s">
        <v>203</v>
      </c>
      <c r="K128" s="140" t="s">
        <v>1074</v>
      </c>
      <c r="L128" s="338" t="str">
        <f>VLOOKUP(K128,CódigosRetorno!$A$2:$B$2080,2,FALSE)</f>
        <v>El dato ingresado como atributo @listURI es incorrecto.</v>
      </c>
      <c r="M128" s="131" t="s">
        <v>9</v>
      </c>
      <c r="N128" s="223"/>
    </row>
    <row r="129" spans="1:14" s="39" customFormat="1" ht="36" x14ac:dyDescent="0.25">
      <c r="A129" s="222"/>
      <c r="B129" s="1010"/>
      <c r="C129" s="1011"/>
      <c r="D129" s="1015"/>
      <c r="E129" s="1010"/>
      <c r="F129" s="321" t="s">
        <v>295</v>
      </c>
      <c r="G129" s="321" t="s">
        <v>296</v>
      </c>
      <c r="H129" s="132" t="s">
        <v>1523</v>
      </c>
      <c r="I129" s="132" t="s">
        <v>1396</v>
      </c>
      <c r="J129" s="138" t="s">
        <v>6</v>
      </c>
      <c r="K129" s="140" t="s">
        <v>1524</v>
      </c>
      <c r="L129" s="338" t="str">
        <f>VLOOKUP(K129,CódigosRetorno!$A$2:$B$2080,2,FALSE)</f>
        <v>El formato ingresado en el tag cac:InvoiceLine/cac:Allowancecharge/cbc:Amount no cumple con el formato establecido</v>
      </c>
      <c r="M129" s="131" t="s">
        <v>9</v>
      </c>
      <c r="N129" s="223"/>
    </row>
    <row r="130" spans="1:14" s="39" customFormat="1" ht="36" x14ac:dyDescent="0.25">
      <c r="A130" s="222"/>
      <c r="B130" s="1002"/>
      <c r="C130" s="997"/>
      <c r="D130" s="1018"/>
      <c r="E130" s="1002"/>
      <c r="F130" s="131" t="s">
        <v>141</v>
      </c>
      <c r="G130" s="124" t="s">
        <v>3220</v>
      </c>
      <c r="H130" s="91" t="s">
        <v>1353</v>
      </c>
      <c r="I130" s="134" t="s">
        <v>3543</v>
      </c>
      <c r="J130" s="138" t="s">
        <v>6</v>
      </c>
      <c r="K130" s="140" t="s">
        <v>3316</v>
      </c>
      <c r="L130" s="338" t="str">
        <f>VLOOKUP(K130,CódigosRetorno!$A$2:$B$2080,2,FALSE)</f>
        <v>La moneda debe ser la misma en todo el documento</v>
      </c>
      <c r="M130" s="131" t="s">
        <v>1080</v>
      </c>
      <c r="N130" s="223"/>
    </row>
    <row r="131" spans="1:14" s="39" customFormat="1" ht="24" x14ac:dyDescent="0.25">
      <c r="A131" s="222"/>
      <c r="B131" s="1001">
        <f>B121+1</f>
        <v>35</v>
      </c>
      <c r="C131" s="996" t="s">
        <v>3614</v>
      </c>
      <c r="D131" s="1014" t="s">
        <v>324</v>
      </c>
      <c r="E131" s="1014" t="s">
        <v>140</v>
      </c>
      <c r="F131" s="1014" t="s">
        <v>295</v>
      </c>
      <c r="G131" s="1014" t="s">
        <v>296</v>
      </c>
      <c r="H131" s="996" t="s">
        <v>3545</v>
      </c>
      <c r="I131" s="132" t="s">
        <v>3615</v>
      </c>
      <c r="J131" s="124" t="s">
        <v>6</v>
      </c>
      <c r="K131" s="138" t="s">
        <v>1381</v>
      </c>
      <c r="L131" s="338" t="str">
        <f>VLOOKUP(K131,CódigosRetorno!$A$2:$B$2080,2,FALSE)</f>
        <v>El xml no contiene el tag de impuesto por linea (TaxtTotal).</v>
      </c>
      <c r="M131" s="131" t="s">
        <v>9</v>
      </c>
      <c r="N131" s="223"/>
    </row>
    <row r="132" spans="1:14" s="39" customFormat="1" ht="12" x14ac:dyDescent="0.25">
      <c r="A132" s="222"/>
      <c r="B132" s="1010"/>
      <c r="C132" s="1011"/>
      <c r="D132" s="1015"/>
      <c r="E132" s="1015"/>
      <c r="F132" s="1015"/>
      <c r="G132" s="1015"/>
      <c r="H132" s="1011"/>
      <c r="I132" s="132" t="s">
        <v>3616</v>
      </c>
      <c r="J132" s="124" t="s">
        <v>6</v>
      </c>
      <c r="K132" s="77" t="s">
        <v>1387</v>
      </c>
      <c r="L132" s="338" t="str">
        <f>VLOOKUP(K132,CódigosRetorno!$A$2:$B$2080,2,FALSE)</f>
        <v>El tag cac:TaxTotal no debe repetirse a nivel de Item</v>
      </c>
      <c r="M132" s="131" t="s">
        <v>9</v>
      </c>
      <c r="N132" s="223"/>
    </row>
    <row r="133" spans="1:14" s="39" customFormat="1" ht="36" x14ac:dyDescent="0.25">
      <c r="A133" s="222"/>
      <c r="B133" s="1010"/>
      <c r="C133" s="1011"/>
      <c r="D133" s="1015"/>
      <c r="E133" s="1015"/>
      <c r="F133" s="1018"/>
      <c r="G133" s="1018"/>
      <c r="H133" s="997"/>
      <c r="I133" s="132" t="s">
        <v>2468</v>
      </c>
      <c r="J133" s="124" t="s">
        <v>6</v>
      </c>
      <c r="K133" s="140" t="s">
        <v>1383</v>
      </c>
      <c r="L133" s="338" t="str">
        <f>VLOOKUP(K133,CódigosRetorno!$A$2:$B$2080,2,FALSE)</f>
        <v>El dato ingresado en el monto total de impuestos por línea no cumple con el formato establecido</v>
      </c>
      <c r="M133" s="131" t="s">
        <v>9</v>
      </c>
      <c r="N133" s="223"/>
    </row>
    <row r="134" spans="1:14" s="39" customFormat="1" ht="36" x14ac:dyDescent="0.25">
      <c r="A134" s="222"/>
      <c r="B134" s="1010"/>
      <c r="C134" s="1011"/>
      <c r="D134" s="1015"/>
      <c r="E134" s="1015"/>
      <c r="F134" s="131" t="s">
        <v>141</v>
      </c>
      <c r="G134" s="124" t="s">
        <v>3220</v>
      </c>
      <c r="H134" s="91" t="s">
        <v>1353</v>
      </c>
      <c r="I134" s="134" t="s">
        <v>3543</v>
      </c>
      <c r="J134" s="138" t="s">
        <v>6</v>
      </c>
      <c r="K134" s="140" t="s">
        <v>3316</v>
      </c>
      <c r="L134" s="338" t="str">
        <f>VLOOKUP(K134,CódigosRetorno!$A$2:$B$2080,2,FALSE)</f>
        <v>La moneda debe ser la misma en todo el documento</v>
      </c>
      <c r="M134" s="131" t="s">
        <v>9</v>
      </c>
      <c r="N134" s="223"/>
    </row>
    <row r="135" spans="1:14" s="39" customFormat="1" ht="36" x14ac:dyDescent="0.25">
      <c r="A135" s="222"/>
      <c r="B135" s="1010"/>
      <c r="C135" s="1011"/>
      <c r="D135" s="1015"/>
      <c r="E135" s="1015"/>
      <c r="F135" s="124" t="s">
        <v>295</v>
      </c>
      <c r="G135" s="124" t="s">
        <v>296</v>
      </c>
      <c r="H135" s="132" t="s">
        <v>3617</v>
      </c>
      <c r="I135" s="132" t="s">
        <v>3590</v>
      </c>
      <c r="J135" s="138" t="s">
        <v>6</v>
      </c>
      <c r="K135" s="140" t="s">
        <v>1390</v>
      </c>
      <c r="L135" s="338" t="str">
        <f>VLOOKUP(K135,CódigosRetorno!$A$2:$B$2080,2,FALSE)</f>
        <v>El dato ingresado en TaxableAmount de la linea no cumple con el formato establecido</v>
      </c>
      <c r="M135" s="131" t="s">
        <v>9</v>
      </c>
      <c r="N135" s="223"/>
    </row>
    <row r="136" spans="1:14" s="39" customFormat="1" ht="36" x14ac:dyDescent="0.25">
      <c r="A136" s="222"/>
      <c r="B136" s="1010"/>
      <c r="C136" s="1011"/>
      <c r="D136" s="1015"/>
      <c r="E136" s="1015"/>
      <c r="F136" s="131" t="s">
        <v>141</v>
      </c>
      <c r="G136" s="124" t="s">
        <v>3220</v>
      </c>
      <c r="H136" s="91" t="s">
        <v>1353</v>
      </c>
      <c r="I136" s="134" t="s">
        <v>3543</v>
      </c>
      <c r="J136" s="138" t="s">
        <v>6</v>
      </c>
      <c r="K136" s="140" t="s">
        <v>3316</v>
      </c>
      <c r="L136" s="338" t="str">
        <f>VLOOKUP(K136,CódigosRetorno!$A$2:$B$2080,2,FALSE)</f>
        <v>La moneda debe ser la misma en todo el documento</v>
      </c>
      <c r="M136" s="131" t="s">
        <v>9</v>
      </c>
      <c r="N136" s="223"/>
    </row>
    <row r="137" spans="1:14" s="39" customFormat="1" ht="36" x14ac:dyDescent="0.25">
      <c r="A137" s="222"/>
      <c r="B137" s="1010"/>
      <c r="C137" s="1011"/>
      <c r="D137" s="1015"/>
      <c r="E137" s="1015"/>
      <c r="F137" s="1014" t="s">
        <v>295</v>
      </c>
      <c r="G137" s="1014" t="s">
        <v>296</v>
      </c>
      <c r="H137" s="996" t="s">
        <v>3547</v>
      </c>
      <c r="I137" s="132" t="s">
        <v>1396</v>
      </c>
      <c r="J137" s="138" t="s">
        <v>6</v>
      </c>
      <c r="K137" s="140" t="s">
        <v>1397</v>
      </c>
      <c r="L137" s="338" t="str">
        <f>VLOOKUP(K137,CódigosRetorno!$A$2:$B$2080,2,FALSE)</f>
        <v>El dato ingresado en TaxAmount de la linea no cumple con el formato establecido</v>
      </c>
      <c r="M137" s="131" t="s">
        <v>9</v>
      </c>
      <c r="N137" s="223"/>
    </row>
    <row r="138" spans="1:14" s="39" customFormat="1" ht="48" x14ac:dyDescent="0.25">
      <c r="A138" s="222"/>
      <c r="B138" s="1010"/>
      <c r="C138" s="1011"/>
      <c r="D138" s="1015"/>
      <c r="E138" s="1015"/>
      <c r="F138" s="1018"/>
      <c r="G138" s="1018"/>
      <c r="H138" s="997"/>
      <c r="I138" s="132" t="s">
        <v>3618</v>
      </c>
      <c r="J138" s="138" t="s">
        <v>203</v>
      </c>
      <c r="K138" s="140" t="s">
        <v>3549</v>
      </c>
      <c r="L138" s="338" t="str">
        <f>VLOOKUP(K138,CódigosRetorno!$A$2:$B$2080,2,FALSE)</f>
        <v>El monto de IGV de la línea no coincide con el valor calculado</v>
      </c>
      <c r="M138" s="131" t="s">
        <v>9</v>
      </c>
      <c r="N138" s="223"/>
    </row>
    <row r="139" spans="1:14" s="39" customFormat="1" ht="36" x14ac:dyDescent="0.25">
      <c r="A139" s="222"/>
      <c r="B139" s="1010"/>
      <c r="C139" s="1011"/>
      <c r="D139" s="1015"/>
      <c r="E139" s="1015"/>
      <c r="F139" s="343" t="s">
        <v>141</v>
      </c>
      <c r="G139" s="124" t="s">
        <v>3220</v>
      </c>
      <c r="H139" s="91" t="s">
        <v>1353</v>
      </c>
      <c r="I139" s="134" t="s">
        <v>3543</v>
      </c>
      <c r="J139" s="138" t="s">
        <v>6</v>
      </c>
      <c r="K139" s="140" t="s">
        <v>3316</v>
      </c>
      <c r="L139" s="338" t="str">
        <f>VLOOKUP(K139,CódigosRetorno!$A$2:$B$2080,2,FALSE)</f>
        <v>La moneda debe ser la misma en todo el documento</v>
      </c>
      <c r="M139" s="131" t="s">
        <v>1080</v>
      </c>
      <c r="N139" s="223"/>
    </row>
    <row r="140" spans="1:14" s="39" customFormat="1" ht="36" x14ac:dyDescent="0.25">
      <c r="A140" s="222"/>
      <c r="B140" s="1010"/>
      <c r="C140" s="1011"/>
      <c r="D140" s="1015"/>
      <c r="E140" s="1015"/>
      <c r="F140" s="1014" t="s">
        <v>655</v>
      </c>
      <c r="G140" s="1014" t="s">
        <v>3550</v>
      </c>
      <c r="H140" s="996" t="s">
        <v>3551</v>
      </c>
      <c r="I140" s="132" t="s">
        <v>3619</v>
      </c>
      <c r="J140" s="138" t="s">
        <v>6</v>
      </c>
      <c r="K140" s="140" t="s">
        <v>3620</v>
      </c>
      <c r="L140" s="338" t="str">
        <f>VLOOKUP(K140,CódigosRetorno!$A$2:$B$2080,2,FALSE)</f>
        <v>Debe indicar el IGV. Es un campo obligatorio</v>
      </c>
      <c r="M140" s="131" t="s">
        <v>9</v>
      </c>
      <c r="N140" s="223"/>
    </row>
    <row r="141" spans="1:14" s="39" customFormat="1" ht="24" x14ac:dyDescent="0.25">
      <c r="A141" s="222"/>
      <c r="B141" s="1010"/>
      <c r="C141" s="1011"/>
      <c r="D141" s="1015"/>
      <c r="E141" s="1015"/>
      <c r="F141" s="1015"/>
      <c r="G141" s="1015"/>
      <c r="H141" s="1011"/>
      <c r="I141" s="132" t="s">
        <v>63</v>
      </c>
      <c r="J141" s="138" t="s">
        <v>6</v>
      </c>
      <c r="K141" s="140" t="s">
        <v>1434</v>
      </c>
      <c r="L141" s="338" t="str">
        <f>VLOOKUP(K141,CódigosRetorno!$A$2:$B$2080,2,FALSE)</f>
        <v>El XML no contiene el tag cac:TaxCategory/cac:TaxScheme/cbc:ID del Item</v>
      </c>
      <c r="M141" s="131" t="s">
        <v>9</v>
      </c>
      <c r="N141" s="223"/>
    </row>
    <row r="142" spans="1:14" s="39" customFormat="1" ht="12" x14ac:dyDescent="0.25">
      <c r="A142" s="222"/>
      <c r="B142" s="1010"/>
      <c r="C142" s="1011"/>
      <c r="D142" s="1015"/>
      <c r="E142" s="1015"/>
      <c r="F142" s="1015"/>
      <c r="G142" s="1015"/>
      <c r="H142" s="1011"/>
      <c r="I142" s="132" t="s">
        <v>3552</v>
      </c>
      <c r="J142" s="138" t="s">
        <v>6</v>
      </c>
      <c r="K142" s="140" t="s">
        <v>1435</v>
      </c>
      <c r="L142" s="338" t="str">
        <f>VLOOKUP(K142,CódigosRetorno!$A$2:$B$2080,2,FALSE)</f>
        <v>El codigo del tributo es invalido</v>
      </c>
      <c r="M142" s="131" t="s">
        <v>9</v>
      </c>
      <c r="N142" s="223"/>
    </row>
    <row r="143" spans="1:14" s="39" customFormat="1" ht="24" x14ac:dyDescent="0.25">
      <c r="A143" s="222"/>
      <c r="B143" s="1010"/>
      <c r="C143" s="1011"/>
      <c r="D143" s="1015"/>
      <c r="E143" s="1018"/>
      <c r="F143" s="1018"/>
      <c r="G143" s="1018"/>
      <c r="H143" s="997"/>
      <c r="I143" s="132" t="s">
        <v>3553</v>
      </c>
      <c r="J143" s="138" t="s">
        <v>6</v>
      </c>
      <c r="K143" s="140" t="s">
        <v>1438</v>
      </c>
      <c r="L143" s="338" t="str">
        <f>VLOOKUP(K143,CódigosRetorno!$A$2:$B$2080,2,FALSE)</f>
        <v>El código de tributo no debe repetirse a nivel de item</v>
      </c>
      <c r="M143" s="131" t="s">
        <v>9</v>
      </c>
      <c r="N143" s="223"/>
    </row>
    <row r="144" spans="1:14" s="39" customFormat="1" ht="24" x14ac:dyDescent="0.25">
      <c r="A144" s="222"/>
      <c r="B144" s="1010"/>
      <c r="C144" s="1011"/>
      <c r="D144" s="1015"/>
      <c r="E144" s="1014" t="s">
        <v>179</v>
      </c>
      <c r="F144" s="1014"/>
      <c r="G144" s="131" t="s">
        <v>1443</v>
      </c>
      <c r="H144" s="132" t="s">
        <v>1113</v>
      </c>
      <c r="I144" s="132" t="s">
        <v>1444</v>
      </c>
      <c r="J144" s="124" t="s">
        <v>203</v>
      </c>
      <c r="K144" s="138" t="s">
        <v>1115</v>
      </c>
      <c r="L144" s="338" t="str">
        <f>VLOOKUP(K144,CódigosRetorno!$A$2:$B$2080,2,FALSE)</f>
        <v>El dato ingresado como atributo @schemeName es incorrecto.</v>
      </c>
      <c r="M144" s="131" t="s">
        <v>9</v>
      </c>
      <c r="N144" s="223"/>
    </row>
    <row r="145" spans="1:14" s="39" customFormat="1" ht="24" x14ac:dyDescent="0.25">
      <c r="A145" s="222"/>
      <c r="B145" s="1010"/>
      <c r="C145" s="1011"/>
      <c r="D145" s="1015"/>
      <c r="E145" s="1015"/>
      <c r="F145" s="1015"/>
      <c r="G145" s="131" t="s">
        <v>1045</v>
      </c>
      <c r="H145" s="132" t="s">
        <v>1046</v>
      </c>
      <c r="I145" s="132" t="s">
        <v>1047</v>
      </c>
      <c r="J145" s="124" t="s">
        <v>203</v>
      </c>
      <c r="K145" s="138" t="s">
        <v>1048</v>
      </c>
      <c r="L145" s="338" t="str">
        <f>VLOOKUP(K145,CódigosRetorno!$A$2:$B$2080,2,FALSE)</f>
        <v>El dato ingresado como atributo @schemeAgencyName es incorrecto.</v>
      </c>
      <c r="M145" s="131" t="s">
        <v>9</v>
      </c>
      <c r="N145" s="223"/>
    </row>
    <row r="146" spans="1:14" s="39" customFormat="1" ht="48" x14ac:dyDescent="0.25">
      <c r="A146" s="222"/>
      <c r="B146" s="1002"/>
      <c r="C146" s="997"/>
      <c r="D146" s="1018"/>
      <c r="E146" s="1018"/>
      <c r="F146" s="1018"/>
      <c r="G146" s="131" t="s">
        <v>1472</v>
      </c>
      <c r="H146" s="91" t="s">
        <v>1117</v>
      </c>
      <c r="I146" s="132" t="s">
        <v>1446</v>
      </c>
      <c r="J146" s="138" t="s">
        <v>203</v>
      </c>
      <c r="K146" s="140" t="s">
        <v>1119</v>
      </c>
      <c r="L146" s="338" t="str">
        <f>VLOOKUP(K146,CódigosRetorno!$A$2:$B$2080,2,FALSE)</f>
        <v>El dato ingresado como atributo @schemeURI es incorrecto.</v>
      </c>
      <c r="M146" s="131" t="s">
        <v>9</v>
      </c>
      <c r="N146" s="223"/>
    </row>
    <row r="147" spans="1:14" s="39" customFormat="1" ht="24" x14ac:dyDescent="0.25">
      <c r="A147" s="222"/>
      <c r="B147" s="1016">
        <f>+B131+1</f>
        <v>36</v>
      </c>
      <c r="C147" s="1047" t="s">
        <v>972</v>
      </c>
      <c r="D147" s="1016" t="s">
        <v>324</v>
      </c>
      <c r="E147" s="1016" t="s">
        <v>140</v>
      </c>
      <c r="F147" s="1016" t="s">
        <v>295</v>
      </c>
      <c r="G147" s="1016" t="s">
        <v>296</v>
      </c>
      <c r="H147" s="1047" t="s">
        <v>3556</v>
      </c>
      <c r="I147" s="132" t="s">
        <v>3557</v>
      </c>
      <c r="J147" s="138" t="s">
        <v>6</v>
      </c>
      <c r="K147" s="138" t="s">
        <v>3558</v>
      </c>
      <c r="L147" s="338" t="str">
        <f>VLOOKUP(K147,CódigosRetorno!$A$2:$B$2080,2,FALSE)</f>
        <v xml:space="preserve">Debe consignar el tag /cac:InvoiceLine/cac:ItemPriceExtension  </v>
      </c>
      <c r="M147" s="131" t="s">
        <v>9</v>
      </c>
      <c r="N147" s="223"/>
    </row>
    <row r="148" spans="1:14" s="39" customFormat="1" ht="36" x14ac:dyDescent="0.25">
      <c r="A148" s="222"/>
      <c r="B148" s="1016"/>
      <c r="C148" s="1047"/>
      <c r="D148" s="1016"/>
      <c r="E148" s="1016"/>
      <c r="F148" s="1016"/>
      <c r="G148" s="1016"/>
      <c r="H148" s="1047"/>
      <c r="I148" s="132" t="s">
        <v>1396</v>
      </c>
      <c r="J148" s="138" t="s">
        <v>6</v>
      </c>
      <c r="K148" s="140" t="s">
        <v>3559</v>
      </c>
      <c r="L148" s="338" t="str">
        <f>VLOOKUP(K148,CódigosRetorno!$A$2:$B$2080,2,FALSE)</f>
        <v>El dato ingresado en el tag /cac:InvoiceLine/cac:ItemPriceExtension/cbc:Amount no cumple con el formato establecido</v>
      </c>
      <c r="M148" s="131" t="s">
        <v>9</v>
      </c>
      <c r="N148" s="223"/>
    </row>
    <row r="149" spans="1:14" s="39" customFormat="1" ht="60" x14ac:dyDescent="0.25">
      <c r="A149" s="222"/>
      <c r="B149" s="1016"/>
      <c r="C149" s="1047"/>
      <c r="D149" s="1016"/>
      <c r="E149" s="1016"/>
      <c r="F149" s="1016"/>
      <c r="G149" s="1016"/>
      <c r="H149" s="1047"/>
      <c r="I149" s="132" t="s">
        <v>3621</v>
      </c>
      <c r="J149" s="138" t="s">
        <v>203</v>
      </c>
      <c r="K149" s="140" t="s">
        <v>3561</v>
      </c>
      <c r="L149" s="338" t="str">
        <f>VLOOKUP(K149,CódigosRetorno!$A$2:$B$2080,2,FALSE)</f>
        <v>El importe del campo /cac:InvoiceLine/cac:ItemPriceExtension/cbc:Amount no coincide con el valor calculado</v>
      </c>
      <c r="M149" s="131" t="s">
        <v>9</v>
      </c>
      <c r="N149" s="223"/>
    </row>
    <row r="150" spans="1:14" s="39" customFormat="1" ht="36" x14ac:dyDescent="0.25">
      <c r="A150" s="222"/>
      <c r="B150" s="1016"/>
      <c r="C150" s="1047"/>
      <c r="D150" s="1016"/>
      <c r="E150" s="1016"/>
      <c r="F150" s="124" t="s">
        <v>141</v>
      </c>
      <c r="G150" s="124" t="s">
        <v>3220</v>
      </c>
      <c r="H150" s="91" t="s">
        <v>1353</v>
      </c>
      <c r="I150" s="134" t="s">
        <v>3543</v>
      </c>
      <c r="J150" s="138" t="s">
        <v>6</v>
      </c>
      <c r="K150" s="140" t="s">
        <v>3316</v>
      </c>
      <c r="L150" s="338" t="str">
        <f>VLOOKUP(K150,CódigosRetorno!$A$2:$B$2080,2,FALSE)</f>
        <v>La moneda debe ser la misma en todo el documento</v>
      </c>
      <c r="M150" s="131" t="s">
        <v>1080</v>
      </c>
      <c r="N150" s="223"/>
    </row>
    <row r="151" spans="1:14" s="39" customFormat="1" ht="12" x14ac:dyDescent="0.25">
      <c r="A151" s="222"/>
      <c r="B151" s="1167" t="s">
        <v>3622</v>
      </c>
      <c r="C151" s="1168"/>
      <c r="D151" s="1168"/>
      <c r="E151" s="1169"/>
      <c r="F151" s="427"/>
      <c r="G151" s="427"/>
      <c r="H151" s="427"/>
      <c r="I151" s="427"/>
      <c r="J151" s="427"/>
      <c r="K151" s="532" t="s">
        <v>9</v>
      </c>
      <c r="L151" s="518" t="str">
        <f>VLOOKUP(K151,CódigosRetorno!$A$2:$B$2080,2,FALSE)</f>
        <v>-</v>
      </c>
      <c r="M151" s="425"/>
      <c r="N151" s="223"/>
    </row>
    <row r="152" spans="1:14" s="39" customFormat="1" ht="24" x14ac:dyDescent="0.25">
      <c r="A152" s="222"/>
      <c r="B152" s="1016">
        <f>B147+1</f>
        <v>37</v>
      </c>
      <c r="C152" s="1066" t="s">
        <v>3623</v>
      </c>
      <c r="D152" s="1000" t="s">
        <v>60</v>
      </c>
      <c r="E152" s="1016" t="s">
        <v>140</v>
      </c>
      <c r="F152" s="1016" t="s">
        <v>295</v>
      </c>
      <c r="G152" s="1016" t="s">
        <v>296</v>
      </c>
      <c r="H152" s="1047" t="s">
        <v>1661</v>
      </c>
      <c r="I152" s="132" t="s">
        <v>3529</v>
      </c>
      <c r="J152" s="138" t="s">
        <v>6</v>
      </c>
      <c r="K152" s="138" t="s">
        <v>3624</v>
      </c>
      <c r="L152" s="338" t="str">
        <f>VLOOKUP(K152,CódigosRetorno!$A$2:$B$2080,2,FALSE)</f>
        <v>El XML no contiene el tag cac:LegalMonetaryTotal/cbc:LineExtensionAmount</v>
      </c>
      <c r="M152" s="131" t="s">
        <v>9</v>
      </c>
      <c r="N152" s="223"/>
    </row>
    <row r="153" spans="1:14" s="39" customFormat="1" ht="36" x14ac:dyDescent="0.25">
      <c r="A153" s="222"/>
      <c r="B153" s="1016"/>
      <c r="C153" s="1066"/>
      <c r="D153" s="1000"/>
      <c r="E153" s="1016"/>
      <c r="F153" s="1016"/>
      <c r="G153" s="1016"/>
      <c r="H153" s="1047"/>
      <c r="I153" s="132" t="s">
        <v>1396</v>
      </c>
      <c r="J153" s="138" t="s">
        <v>6</v>
      </c>
      <c r="K153" s="140" t="s">
        <v>3625</v>
      </c>
      <c r="L153" s="338" t="str">
        <f>VLOOKUP(K153,CódigosRetorno!$A$2:$B$2080,2,FALSE)</f>
        <v>El dato ingresado en el tag cac:LegalMonetaryTotal/cbc:LineExtensionAmount no cumple con el formato establecido</v>
      </c>
      <c r="M153" s="131" t="s">
        <v>9</v>
      </c>
      <c r="N153" s="223"/>
    </row>
    <row r="154" spans="1:14" s="39" customFormat="1" ht="24" x14ac:dyDescent="0.25">
      <c r="A154" s="222"/>
      <c r="B154" s="1016"/>
      <c r="C154" s="1066"/>
      <c r="D154" s="1000"/>
      <c r="E154" s="1016"/>
      <c r="F154" s="124" t="s">
        <v>141</v>
      </c>
      <c r="G154" s="124" t="s">
        <v>3220</v>
      </c>
      <c r="H154" s="132" t="s">
        <v>3626</v>
      </c>
      <c r="I154" s="134" t="s">
        <v>1078</v>
      </c>
      <c r="J154" s="138" t="s">
        <v>6</v>
      </c>
      <c r="K154" s="140" t="s">
        <v>1079</v>
      </c>
      <c r="L154" s="338" t="str">
        <f>VLOOKUP(K154,CódigosRetorno!$A$2:$B$2080,2,FALSE)</f>
        <v>El valor ingresado como moneda del comprobante no es valido (catalogo nro 02).</v>
      </c>
      <c r="M154" s="131" t="s">
        <v>1080</v>
      </c>
      <c r="N154" s="223"/>
    </row>
    <row r="155" spans="1:14" s="39" customFormat="1" ht="36" x14ac:dyDescent="0.25">
      <c r="A155" s="222"/>
      <c r="B155" s="1016">
        <f>B152+1</f>
        <v>38</v>
      </c>
      <c r="C155" s="1066" t="s">
        <v>3627</v>
      </c>
      <c r="D155" s="1000" t="s">
        <v>60</v>
      </c>
      <c r="E155" s="1016" t="s">
        <v>140</v>
      </c>
      <c r="F155" s="1014" t="s">
        <v>295</v>
      </c>
      <c r="G155" s="1014" t="s">
        <v>296</v>
      </c>
      <c r="H155" s="996" t="s">
        <v>1657</v>
      </c>
      <c r="I155" s="132" t="s">
        <v>3546</v>
      </c>
      <c r="J155" s="138" t="s">
        <v>6</v>
      </c>
      <c r="K155" s="140" t="s">
        <v>1658</v>
      </c>
      <c r="L155" s="338" t="str">
        <f>VLOOKUP(K155,CódigosRetorno!$A$2:$B$2080,2,FALSE)</f>
        <v>El dato ingresado en PayableAmount no cumple con el formato establecido</v>
      </c>
      <c r="M155" s="131" t="s">
        <v>9</v>
      </c>
      <c r="N155" s="223"/>
    </row>
    <row r="156" spans="1:14" s="39" customFormat="1" ht="168" x14ac:dyDescent="0.25">
      <c r="A156" s="222"/>
      <c r="B156" s="1016"/>
      <c r="C156" s="1066"/>
      <c r="D156" s="1000"/>
      <c r="E156" s="1016"/>
      <c r="F156" s="1018"/>
      <c r="G156" s="1018"/>
      <c r="H156" s="997"/>
      <c r="I156" s="132" t="s">
        <v>3628</v>
      </c>
      <c r="J156" s="138" t="s">
        <v>203</v>
      </c>
      <c r="K156" s="140" t="s">
        <v>3629</v>
      </c>
      <c r="L156" s="338" t="str">
        <f>VLOOKUP(K156,CódigosRetorno!$A$2:$B$2080,2,FALSE)</f>
        <v>El importe del campo /cac:LegalMonetaryTotal/cbc:PayableAmount no coincide con el valor calculado</v>
      </c>
      <c r="M156" s="131" t="s">
        <v>9</v>
      </c>
      <c r="N156" s="223"/>
    </row>
    <row r="157" spans="1:14" s="39" customFormat="1" ht="36" x14ac:dyDescent="0.25">
      <c r="A157" s="222"/>
      <c r="B157" s="1016"/>
      <c r="C157" s="1066"/>
      <c r="D157" s="1000"/>
      <c r="E157" s="1016"/>
      <c r="F157" s="124" t="s">
        <v>141</v>
      </c>
      <c r="G157" s="124" t="s">
        <v>3220</v>
      </c>
      <c r="H157" s="132" t="s">
        <v>3630</v>
      </c>
      <c r="I157" s="134" t="s">
        <v>3543</v>
      </c>
      <c r="J157" s="138" t="s">
        <v>6</v>
      </c>
      <c r="K157" s="140" t="s">
        <v>3316</v>
      </c>
      <c r="L157" s="338" t="str">
        <f>VLOOKUP(K157,CódigosRetorno!$A$2:$B$2080,2,FALSE)</f>
        <v>La moneda debe ser la misma en todo el documento</v>
      </c>
      <c r="M157" s="131" t="s">
        <v>1080</v>
      </c>
      <c r="N157" s="223"/>
    </row>
    <row r="158" spans="1:14" s="39" customFormat="1" ht="12" x14ac:dyDescent="0.25">
      <c r="A158" s="222"/>
      <c r="B158" s="224"/>
      <c r="C158" s="222"/>
      <c r="D158" s="224"/>
      <c r="E158" s="224"/>
      <c r="F158" s="224"/>
      <c r="G158" s="224"/>
      <c r="H158" s="223"/>
      <c r="I158" s="223"/>
      <c r="J158" s="223"/>
      <c r="K158" s="225"/>
      <c r="L158" s="223"/>
      <c r="M158" s="782"/>
      <c r="N158" s="223"/>
    </row>
  </sheetData>
  <mergeCells count="245">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B110:B113"/>
    <mergeCell ref="C110:C113"/>
    <mergeCell ref="D110:D113"/>
    <mergeCell ref="E110:E113"/>
    <mergeCell ref="F110:F112"/>
    <mergeCell ref="B115:B116"/>
    <mergeCell ref="C115:C116"/>
    <mergeCell ref="D115:D116"/>
    <mergeCell ref="E115:E116"/>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N232"/>
  <sheetViews>
    <sheetView zoomScaleNormal="100" workbookViewId="0">
      <selection activeCell="I3" sqref="I3"/>
    </sheetView>
  </sheetViews>
  <sheetFormatPr baseColWidth="10" defaultColWidth="0" defaultRowHeight="15" zeroHeight="1" x14ac:dyDescent="0.25"/>
  <cols>
    <col min="1" max="1" width="1.42578125" customWidth="1"/>
    <col min="2" max="2" width="4.28515625" customWidth="1"/>
    <col min="3" max="3" width="40.28515625" customWidth="1"/>
    <col min="4" max="6" width="11.42578125" customWidth="1"/>
    <col min="7" max="7" width="14.7109375" customWidth="1"/>
    <col min="8" max="8" width="35.28515625" customWidth="1"/>
    <col min="9" max="9" width="53.5703125" customWidth="1"/>
    <col min="10" max="10" width="10.28515625" customWidth="1"/>
    <col min="11" max="11" width="7.7109375" bestFit="1" customWidth="1"/>
    <col min="12" max="12" width="35.28515625" customWidth="1"/>
    <col min="13" max="13" width="17.28515625" customWidth="1"/>
    <col min="14" max="14" width="3.28515625" customWidth="1"/>
  </cols>
  <sheetData>
    <row r="1" spans="1:14" x14ac:dyDescent="0.25">
      <c r="A1" s="783"/>
      <c r="B1" s="1206" t="s">
        <v>3631</v>
      </c>
      <c r="C1" s="1206"/>
      <c r="D1" s="1206"/>
      <c r="E1" s="1206"/>
      <c r="F1" s="1206"/>
      <c r="G1" s="1206"/>
      <c r="H1" s="1206"/>
      <c r="I1" s="788"/>
      <c r="J1" s="789"/>
      <c r="K1" s="790"/>
      <c r="L1" s="784"/>
      <c r="M1" s="791"/>
      <c r="N1" s="783"/>
    </row>
    <row r="2" spans="1:14" ht="48" x14ac:dyDescent="0.25">
      <c r="A2" s="784"/>
      <c r="B2" s="335" t="s">
        <v>130</v>
      </c>
      <c r="C2" s="335" t="s">
        <v>55</v>
      </c>
      <c r="D2" s="336" t="s">
        <v>56</v>
      </c>
      <c r="E2" s="336" t="s">
        <v>131</v>
      </c>
      <c r="F2" s="335" t="s">
        <v>132</v>
      </c>
      <c r="G2" s="335" t="s">
        <v>133</v>
      </c>
      <c r="H2" s="335" t="s">
        <v>58</v>
      </c>
      <c r="I2" s="337" t="s">
        <v>0</v>
      </c>
      <c r="J2" s="74" t="s">
        <v>1</v>
      </c>
      <c r="K2" s="209" t="s">
        <v>2</v>
      </c>
      <c r="L2" s="74" t="s">
        <v>136</v>
      </c>
      <c r="M2" s="74" t="s">
        <v>4</v>
      </c>
      <c r="N2" s="784"/>
    </row>
    <row r="3" spans="1:14" x14ac:dyDescent="0.25">
      <c r="A3" s="222"/>
      <c r="B3" s="1207" t="s">
        <v>3483</v>
      </c>
      <c r="C3" s="1208"/>
      <c r="D3" s="1208"/>
      <c r="E3" s="1208"/>
      <c r="F3" s="1208"/>
      <c r="G3" s="1208"/>
      <c r="H3" s="1209"/>
      <c r="I3" s="533"/>
      <c r="J3" s="534"/>
      <c r="K3" s="535"/>
      <c r="L3" s="517"/>
      <c r="M3" s="536"/>
      <c r="N3" s="222"/>
    </row>
    <row r="4" spans="1:14" ht="48" customHeight="1" x14ac:dyDescent="0.25">
      <c r="A4" s="222"/>
      <c r="B4" s="998">
        <v>1</v>
      </c>
      <c r="C4" s="1210" t="s">
        <v>173</v>
      </c>
      <c r="D4" s="998" t="s">
        <v>60</v>
      </c>
      <c r="E4" s="998" t="s">
        <v>140</v>
      </c>
      <c r="F4" s="998" t="s">
        <v>174</v>
      </c>
      <c r="G4" s="998" t="s">
        <v>175</v>
      </c>
      <c r="H4" s="1212" t="s">
        <v>1055</v>
      </c>
      <c r="I4" s="134" t="s">
        <v>8068</v>
      </c>
      <c r="J4" s="124" t="s">
        <v>6</v>
      </c>
      <c r="K4" s="140" t="s">
        <v>693</v>
      </c>
      <c r="L4" s="338" t="str">
        <f>VLOOKUP(K4,CódigosRetorno!$A$2:$B$2080,2,FALSE)</f>
        <v>Presentacion fuera de fecha</v>
      </c>
      <c r="M4" s="131" t="s">
        <v>9</v>
      </c>
      <c r="N4" s="222"/>
    </row>
    <row r="5" spans="1:14" ht="24" customHeight="1" x14ac:dyDescent="0.25">
      <c r="A5" s="222"/>
      <c r="B5" s="999"/>
      <c r="C5" s="1211"/>
      <c r="D5" s="999"/>
      <c r="E5" s="999"/>
      <c r="F5" s="999"/>
      <c r="G5" s="999"/>
      <c r="H5" s="1213"/>
      <c r="I5" s="134" t="s">
        <v>1056</v>
      </c>
      <c r="J5" s="124" t="s">
        <v>6</v>
      </c>
      <c r="K5" s="140" t="s">
        <v>1057</v>
      </c>
      <c r="L5" s="338" t="str">
        <f>VLOOKUP(K5,CódigosRetorno!$A$2:$B$2080,2,FALSE)</f>
        <v>La fecha de emision se encuentra fuera del limite permitido</v>
      </c>
      <c r="M5" s="131" t="s">
        <v>9</v>
      </c>
      <c r="N5" s="222"/>
    </row>
    <row r="6" spans="1:14" x14ac:dyDescent="0.25">
      <c r="A6" s="222"/>
      <c r="B6" s="390">
        <v>2</v>
      </c>
      <c r="C6" s="391" t="s">
        <v>154</v>
      </c>
      <c r="D6" s="124" t="s">
        <v>60</v>
      </c>
      <c r="E6" s="124" t="s">
        <v>140</v>
      </c>
      <c r="F6" s="124" t="s">
        <v>155</v>
      </c>
      <c r="G6" s="124"/>
      <c r="H6" s="134"/>
      <c r="I6" s="132" t="s">
        <v>1092</v>
      </c>
      <c r="J6" s="124"/>
      <c r="K6" s="140" t="s">
        <v>9</v>
      </c>
      <c r="L6" s="338" t="str">
        <f>VLOOKUP(K6,CódigosRetorno!$A$2:$B$2080,2,FALSE)</f>
        <v>-</v>
      </c>
      <c r="M6" s="131"/>
      <c r="N6" s="222"/>
    </row>
    <row r="7" spans="1:14" x14ac:dyDescent="0.25">
      <c r="A7" s="222"/>
      <c r="B7" s="1167" t="s">
        <v>3632</v>
      </c>
      <c r="C7" s="1168"/>
      <c r="D7" s="1168"/>
      <c r="E7" s="1168"/>
      <c r="F7" s="1168"/>
      <c r="G7" s="1168"/>
      <c r="H7" s="1169"/>
      <c r="I7" s="537"/>
      <c r="J7" s="538"/>
      <c r="K7" s="539" t="s">
        <v>9</v>
      </c>
      <c r="L7" s="518" t="str">
        <f>VLOOKUP(K7,CódigosRetorno!$A$2:$B$2080,2,FALSE)</f>
        <v>-</v>
      </c>
      <c r="M7" s="540"/>
      <c r="N7" s="222"/>
    </row>
    <row r="8" spans="1:14" ht="24" customHeight="1" x14ac:dyDescent="0.25">
      <c r="A8" s="222"/>
      <c r="B8" s="1001">
        <f>B6+1</f>
        <v>3</v>
      </c>
      <c r="C8" s="996" t="s">
        <v>139</v>
      </c>
      <c r="D8" s="1001" t="s">
        <v>60</v>
      </c>
      <c r="E8" s="1001" t="s">
        <v>140</v>
      </c>
      <c r="F8" s="1001" t="s">
        <v>141</v>
      </c>
      <c r="G8" s="1001" t="s">
        <v>1040</v>
      </c>
      <c r="H8" s="996" t="s">
        <v>1041</v>
      </c>
      <c r="I8" s="134" t="s">
        <v>599</v>
      </c>
      <c r="J8" s="124" t="s">
        <v>6</v>
      </c>
      <c r="K8" s="140" t="s">
        <v>600</v>
      </c>
      <c r="L8" s="338" t="str">
        <f>VLOOKUP(K8,CódigosRetorno!$A$2:$B$2080,2,FALSE)</f>
        <v>El XML no contiene el tag o no existe informacion de UBLVersionID</v>
      </c>
      <c r="M8" s="131" t="s">
        <v>9</v>
      </c>
      <c r="N8" s="222"/>
    </row>
    <row r="9" spans="1:14" ht="24" customHeight="1" x14ac:dyDescent="0.25">
      <c r="A9" s="222"/>
      <c r="B9" s="1002"/>
      <c r="C9" s="997"/>
      <c r="D9" s="1002"/>
      <c r="E9" s="1002"/>
      <c r="F9" s="1002"/>
      <c r="G9" s="1002"/>
      <c r="H9" s="997"/>
      <c r="I9" s="134" t="s">
        <v>1042</v>
      </c>
      <c r="J9" s="124" t="s">
        <v>6</v>
      </c>
      <c r="K9" s="140" t="s">
        <v>601</v>
      </c>
      <c r="L9" s="338" t="str">
        <f>VLOOKUP(K9,CódigosRetorno!$A$2:$B$2080,2,FALSE)</f>
        <v>UBLVersionID - La versión del UBL no es correcta</v>
      </c>
      <c r="M9" s="131" t="s">
        <v>9</v>
      </c>
      <c r="N9" s="222"/>
    </row>
    <row r="10" spans="1:14" ht="24" x14ac:dyDescent="0.25">
      <c r="A10" s="222"/>
      <c r="B10" s="1001">
        <f>B8+1</f>
        <v>4</v>
      </c>
      <c r="C10" s="996" t="s">
        <v>148</v>
      </c>
      <c r="D10" s="1014" t="s">
        <v>60</v>
      </c>
      <c r="E10" s="1014" t="s">
        <v>140</v>
      </c>
      <c r="F10" s="1197" t="s">
        <v>141</v>
      </c>
      <c r="G10" s="1197" t="s">
        <v>777</v>
      </c>
      <c r="H10" s="1204" t="s">
        <v>1043</v>
      </c>
      <c r="I10" s="132" t="s">
        <v>599</v>
      </c>
      <c r="J10" s="124" t="s">
        <v>6</v>
      </c>
      <c r="K10" s="140" t="s">
        <v>1044</v>
      </c>
      <c r="L10" s="338" t="str">
        <f>VLOOKUP(K10,CódigosRetorno!$A$2:$B$2080,2,FALSE)</f>
        <v>El XML no existe informacion de CustomizationID</v>
      </c>
      <c r="M10" s="131" t="s">
        <v>9</v>
      </c>
      <c r="N10" s="222"/>
    </row>
    <row r="11" spans="1:14" ht="24" customHeight="1" x14ac:dyDescent="0.25">
      <c r="A11" s="222"/>
      <c r="B11" s="1010"/>
      <c r="C11" s="1011"/>
      <c r="D11" s="1015"/>
      <c r="E11" s="1018"/>
      <c r="F11" s="1198"/>
      <c r="G11" s="1198"/>
      <c r="H11" s="1205"/>
      <c r="I11" s="132" t="s">
        <v>779</v>
      </c>
      <c r="J11" s="124" t="s">
        <v>6</v>
      </c>
      <c r="K11" s="140" t="s">
        <v>603</v>
      </c>
      <c r="L11" s="338" t="str">
        <f>VLOOKUP(K11,CódigosRetorno!$A$2:$B$2080,2,FALSE)</f>
        <v>CustomizationID - La versión del documento no es la correcta</v>
      </c>
      <c r="M11" s="131" t="s">
        <v>9</v>
      </c>
      <c r="N11" s="222"/>
    </row>
    <row r="12" spans="1:14" ht="24" customHeight="1" x14ac:dyDescent="0.25">
      <c r="A12" s="222"/>
      <c r="B12" s="1002"/>
      <c r="C12" s="997"/>
      <c r="D12" s="1018"/>
      <c r="E12" s="124" t="s">
        <v>179</v>
      </c>
      <c r="F12" s="131"/>
      <c r="G12" s="140" t="s">
        <v>1045</v>
      </c>
      <c r="H12" s="91" t="s">
        <v>1046</v>
      </c>
      <c r="I12" s="91" t="s">
        <v>1047</v>
      </c>
      <c r="J12" s="124" t="s">
        <v>203</v>
      </c>
      <c r="K12" s="140" t="s">
        <v>1048</v>
      </c>
      <c r="L12" s="338" t="str">
        <f>VLOOKUP(K12,CódigosRetorno!$A$2:$B$2080,2,FALSE)</f>
        <v>El dato ingresado como atributo @schemeAgencyName es incorrecto.</v>
      </c>
      <c r="M12" s="131" t="s">
        <v>9</v>
      </c>
      <c r="N12" s="222"/>
    </row>
    <row r="13" spans="1:14" ht="23.45" customHeight="1" x14ac:dyDescent="0.25">
      <c r="A13" s="222"/>
      <c r="B13" s="1001">
        <f>B10+1</f>
        <v>5</v>
      </c>
      <c r="C13" s="996" t="s">
        <v>1049</v>
      </c>
      <c r="D13" s="1001" t="s">
        <v>60</v>
      </c>
      <c r="E13" s="1001" t="s">
        <v>140</v>
      </c>
      <c r="F13" s="1001" t="s">
        <v>159</v>
      </c>
      <c r="G13" s="1001" t="s">
        <v>160</v>
      </c>
      <c r="H13" s="996" t="s">
        <v>1050</v>
      </c>
      <c r="I13" s="197" t="s">
        <v>688</v>
      </c>
      <c r="J13" s="341" t="s">
        <v>6</v>
      </c>
      <c r="K13" s="309" t="s">
        <v>689</v>
      </c>
      <c r="L13" s="338" t="str">
        <f>VLOOKUP(K13,CódigosRetorno!$A$2:$B$2080,2,FALSE)</f>
        <v>Numero de Serie del nombre del archivo no coincide con el consignado en el contenido del archivo XML</v>
      </c>
      <c r="M13" s="690" t="s">
        <v>9</v>
      </c>
      <c r="N13" s="784"/>
    </row>
    <row r="14" spans="1:14" ht="36" customHeight="1" x14ac:dyDescent="0.25">
      <c r="A14" s="222"/>
      <c r="B14" s="1010"/>
      <c r="C14" s="1011"/>
      <c r="D14" s="1010"/>
      <c r="E14" s="1010"/>
      <c r="F14" s="1010"/>
      <c r="G14" s="1010"/>
      <c r="H14" s="1011"/>
      <c r="I14" s="197" t="s">
        <v>690</v>
      </c>
      <c r="J14" s="341" t="s">
        <v>6</v>
      </c>
      <c r="K14" s="309" t="s">
        <v>691</v>
      </c>
      <c r="L14" s="338" t="str">
        <f>VLOOKUP(K14,CódigosRetorno!$A$2:$B$2080,2,FALSE)</f>
        <v>Número de documento en el nombre del archivo no coincide con el consignado en el contenido del XML</v>
      </c>
      <c r="M14" s="690" t="s">
        <v>9</v>
      </c>
      <c r="N14" s="784"/>
    </row>
    <row r="15" spans="1:14" ht="84" customHeight="1" x14ac:dyDescent="0.25">
      <c r="A15" s="222"/>
      <c r="B15" s="1010"/>
      <c r="C15" s="1011"/>
      <c r="D15" s="1010"/>
      <c r="E15" s="1010"/>
      <c r="F15" s="1010"/>
      <c r="G15" s="1010"/>
      <c r="H15" s="1011"/>
      <c r="I15" s="664" t="s">
        <v>8635</v>
      </c>
      <c r="J15" s="654" t="s">
        <v>6</v>
      </c>
      <c r="K15" s="655" t="s">
        <v>165</v>
      </c>
      <c r="L15" s="338" t="str">
        <f>VLOOKUP(K15,CódigosRetorno!$A$2:$B$2080,2,FALSE)</f>
        <v>ID - El dato SERIE-CORRELATIVO no cumple con el formato de acuerdo al tipo de comprobante</v>
      </c>
      <c r="M15" s="131" t="s">
        <v>9</v>
      </c>
      <c r="N15" s="784"/>
    </row>
    <row r="16" spans="1:14" ht="34.9" customHeight="1" x14ac:dyDescent="0.25">
      <c r="A16" s="222"/>
      <c r="B16" s="1010"/>
      <c r="C16" s="1011"/>
      <c r="D16" s="1010"/>
      <c r="E16" s="1010"/>
      <c r="F16" s="1010"/>
      <c r="G16" s="1010"/>
      <c r="H16" s="1011"/>
      <c r="I16" s="664" t="s">
        <v>8345</v>
      </c>
      <c r="J16" s="654" t="s">
        <v>6</v>
      </c>
      <c r="K16" s="655" t="s">
        <v>167</v>
      </c>
      <c r="L16" s="689" t="str">
        <f>VLOOKUP(K16,CódigosRetorno!$A$2:$B$2080,2,FALSE)</f>
        <v>El comprobante fue registrado previamente con otros datos</v>
      </c>
      <c r="M16" s="690" t="s">
        <v>840</v>
      </c>
      <c r="N16" s="784"/>
    </row>
    <row r="17" spans="1:14" ht="93" customHeight="1" x14ac:dyDescent="0.25">
      <c r="A17" s="222"/>
      <c r="B17" s="1010"/>
      <c r="C17" s="1011"/>
      <c r="D17" s="1010"/>
      <c r="E17" s="1010"/>
      <c r="F17" s="1010"/>
      <c r="G17" s="1010"/>
      <c r="H17" s="1011"/>
      <c r="I17" s="691" t="s">
        <v>8649</v>
      </c>
      <c r="J17" s="654" t="s">
        <v>6</v>
      </c>
      <c r="K17" s="655" t="s">
        <v>1054</v>
      </c>
      <c r="L17" s="689" t="str">
        <f>VLOOKUP(K17,CódigosRetorno!$A$2:$B$2080,2,FALSE)</f>
        <v>El comprobante ya esta informado y se encuentra con estado anulado o rechazado</v>
      </c>
      <c r="M17" s="690" t="s">
        <v>840</v>
      </c>
      <c r="N17" s="784"/>
    </row>
    <row r="18" spans="1:14" ht="36" x14ac:dyDescent="0.25">
      <c r="A18" s="222"/>
      <c r="B18" s="1002"/>
      <c r="C18" s="997"/>
      <c r="D18" s="1002"/>
      <c r="E18" s="1002"/>
      <c r="F18" s="1002"/>
      <c r="G18" s="1002"/>
      <c r="H18" s="997"/>
      <c r="I18" s="665" t="s">
        <v>169</v>
      </c>
      <c r="J18" s="660" t="s">
        <v>6</v>
      </c>
      <c r="K18" s="660" t="s">
        <v>170</v>
      </c>
      <c r="L18" s="689" t="str">
        <f>VLOOKUP(K18,CódigosRetorno!$A$2:$B$2080,2,FALSE)</f>
        <v>Comprobante físico no se encuentra autorizado</v>
      </c>
      <c r="M18" s="652" t="s">
        <v>172</v>
      </c>
      <c r="N18" s="784"/>
    </row>
    <row r="19" spans="1:14" x14ac:dyDescent="0.25">
      <c r="A19" s="222"/>
      <c r="B19" s="131">
        <f>B13+1</f>
        <v>6</v>
      </c>
      <c r="C19" s="134" t="s">
        <v>178</v>
      </c>
      <c r="D19" s="394" t="s">
        <v>60</v>
      </c>
      <c r="E19" s="340" t="s">
        <v>3488</v>
      </c>
      <c r="F19" s="340" t="s">
        <v>758</v>
      </c>
      <c r="G19" s="138" t="s">
        <v>695</v>
      </c>
      <c r="H19" s="134" t="s">
        <v>1058</v>
      </c>
      <c r="I19" s="128" t="s">
        <v>181</v>
      </c>
      <c r="J19" s="124"/>
      <c r="K19" s="140" t="s">
        <v>9</v>
      </c>
      <c r="L19" s="338" t="str">
        <f>VLOOKUP(K19,CódigosRetorno!$A$2:$B$2080,2,FALSE)</f>
        <v>-</v>
      </c>
      <c r="M19" s="131"/>
      <c r="N19" s="222"/>
    </row>
    <row r="20" spans="1:14" ht="24" customHeight="1" x14ac:dyDescent="0.25">
      <c r="A20" s="222"/>
      <c r="B20" s="1189">
        <f>+B19+1</f>
        <v>7</v>
      </c>
      <c r="C20" s="1191" t="s">
        <v>1059</v>
      </c>
      <c r="D20" s="1001" t="s">
        <v>60</v>
      </c>
      <c r="E20" s="1001" t="s">
        <v>140</v>
      </c>
      <c r="F20" s="1001" t="s">
        <v>325</v>
      </c>
      <c r="G20" s="1001" t="s">
        <v>3633</v>
      </c>
      <c r="H20" s="1191" t="s">
        <v>1060</v>
      </c>
      <c r="I20" s="134" t="s">
        <v>599</v>
      </c>
      <c r="J20" s="124" t="s">
        <v>6</v>
      </c>
      <c r="K20" s="140" t="s">
        <v>1061</v>
      </c>
      <c r="L20" s="338" t="str">
        <f>VLOOKUP(K20,CódigosRetorno!$A$2:$B$2080,2,FALSE)</f>
        <v>El XML no contiene el tag o no existe informacion de InvoiceTypeCode</v>
      </c>
      <c r="M20" s="131" t="s">
        <v>9</v>
      </c>
      <c r="N20" s="222"/>
    </row>
    <row r="21" spans="1:14" ht="36" customHeight="1" x14ac:dyDescent="0.25">
      <c r="A21" s="222"/>
      <c r="B21" s="1200"/>
      <c r="C21" s="1203"/>
      <c r="D21" s="1010"/>
      <c r="E21" s="1010"/>
      <c r="F21" s="1010"/>
      <c r="G21" s="1010"/>
      <c r="H21" s="1203"/>
      <c r="I21" s="134" t="s">
        <v>3634</v>
      </c>
      <c r="J21" s="124" t="s">
        <v>6</v>
      </c>
      <c r="K21" s="140" t="s">
        <v>1063</v>
      </c>
      <c r="L21" s="338" t="str">
        <f>VLOOKUP(K21,CódigosRetorno!$A$2:$B$2080,2,FALSE)</f>
        <v>InvoiceTypeCode - El valor del tipo de documento es invalido o no coincide con el nombre del archivo</v>
      </c>
      <c r="M21" s="131" t="s">
        <v>1064</v>
      </c>
      <c r="N21" s="222"/>
    </row>
    <row r="22" spans="1:14" x14ac:dyDescent="0.25">
      <c r="A22" s="222"/>
      <c r="B22" s="131">
        <f>+B20+1</f>
        <v>8</v>
      </c>
      <c r="C22" s="134" t="s">
        <v>1090</v>
      </c>
      <c r="D22" s="394" t="s">
        <v>60</v>
      </c>
      <c r="E22" s="131" t="s">
        <v>179</v>
      </c>
      <c r="F22" s="131" t="s">
        <v>174</v>
      </c>
      <c r="G22" s="131" t="s">
        <v>175</v>
      </c>
      <c r="H22" s="204" t="s">
        <v>3635</v>
      </c>
      <c r="I22" s="132" t="s">
        <v>181</v>
      </c>
      <c r="J22" s="392"/>
      <c r="K22" s="393" t="s">
        <v>9</v>
      </c>
      <c r="L22" s="338" t="str">
        <f>VLOOKUP(K22,CódigosRetorno!$A$2:$B$2080,2,FALSE)</f>
        <v>-</v>
      </c>
      <c r="M22" s="352"/>
      <c r="N22" s="222"/>
    </row>
    <row r="23" spans="1:14" x14ac:dyDescent="0.25">
      <c r="A23" s="222"/>
      <c r="B23" s="1193" t="s">
        <v>3636</v>
      </c>
      <c r="C23" s="1194"/>
      <c r="D23" s="1194"/>
      <c r="E23" s="1194"/>
      <c r="F23" s="1194"/>
      <c r="G23" s="1194"/>
      <c r="H23" s="1195"/>
      <c r="I23" s="541"/>
      <c r="J23" s="534"/>
      <c r="K23" s="535" t="s">
        <v>9</v>
      </c>
      <c r="L23" s="518" t="str">
        <f>VLOOKUP(K23,CódigosRetorno!$A$2:$B$2080,2,FALSE)</f>
        <v>-</v>
      </c>
      <c r="M23" s="536"/>
      <c r="N23" s="222"/>
    </row>
    <row r="24" spans="1:14" ht="36" x14ac:dyDescent="0.25">
      <c r="A24" s="222"/>
      <c r="B24" s="1001">
        <f>B22+1</f>
        <v>9</v>
      </c>
      <c r="C24" s="996" t="s">
        <v>623</v>
      </c>
      <c r="D24" s="1001" t="s">
        <v>60</v>
      </c>
      <c r="E24" s="1014" t="s">
        <v>140</v>
      </c>
      <c r="F24" s="1014" t="s">
        <v>184</v>
      </c>
      <c r="G24" s="1014"/>
      <c r="H24" s="996" t="s">
        <v>1095</v>
      </c>
      <c r="I24" s="134" t="s">
        <v>1096</v>
      </c>
      <c r="J24" s="124" t="s">
        <v>6</v>
      </c>
      <c r="K24" s="140" t="s">
        <v>1097</v>
      </c>
      <c r="L24" s="338" t="str">
        <f>VLOOKUP(K24,CódigosRetorno!$A$2:$B$2080,2,FALSE)</f>
        <v>El XML contiene mas de un tag como elemento de numero de documento del emisor</v>
      </c>
      <c r="M24" s="131" t="s">
        <v>9</v>
      </c>
      <c r="N24" s="222"/>
    </row>
    <row r="25" spans="1:14" ht="36" x14ac:dyDescent="0.25">
      <c r="A25" s="222"/>
      <c r="B25" s="1010"/>
      <c r="C25" s="1011"/>
      <c r="D25" s="1010"/>
      <c r="E25" s="1015"/>
      <c r="F25" s="1015"/>
      <c r="G25" s="1015"/>
      <c r="H25" s="1011"/>
      <c r="I25" s="134" t="s">
        <v>186</v>
      </c>
      <c r="J25" s="124" t="s">
        <v>6</v>
      </c>
      <c r="K25" s="140" t="s">
        <v>187</v>
      </c>
      <c r="L25" s="338" t="str">
        <f>VLOOKUP(K25,CódigosRetorno!$A$2:$B$2080,2,FALSE)</f>
        <v>Número de RUC del nombre del archivo no coincide con el consignado en el contenido del archivo XML</v>
      </c>
      <c r="M25" s="131" t="s">
        <v>9</v>
      </c>
      <c r="N25" s="222"/>
    </row>
    <row r="26" spans="1:14" ht="24" x14ac:dyDescent="0.25">
      <c r="A26" s="222"/>
      <c r="B26" s="1010"/>
      <c r="C26" s="1011"/>
      <c r="D26" s="1010"/>
      <c r="E26" s="1015"/>
      <c r="F26" s="1015"/>
      <c r="G26" s="1015"/>
      <c r="H26" s="1011"/>
      <c r="I26" s="134" t="s">
        <v>3505</v>
      </c>
      <c r="J26" s="124" t="s">
        <v>6</v>
      </c>
      <c r="K26" s="140" t="s">
        <v>1099</v>
      </c>
      <c r="L26" s="338" t="str">
        <f>VLOOKUP(K26,CódigosRetorno!$A$2:$B$2080,2,FALSE)</f>
        <v>El contribuyente no esta activo</v>
      </c>
      <c r="M26" s="131" t="s">
        <v>253</v>
      </c>
      <c r="N26" s="222"/>
    </row>
    <row r="27" spans="1:14" ht="24" x14ac:dyDescent="0.25">
      <c r="A27" s="222"/>
      <c r="B27" s="1010"/>
      <c r="C27" s="1011"/>
      <c r="D27" s="1010"/>
      <c r="E27" s="1015"/>
      <c r="F27" s="1015"/>
      <c r="G27" s="1015"/>
      <c r="H27" s="1011"/>
      <c r="I27" s="134" t="s">
        <v>3506</v>
      </c>
      <c r="J27" s="124" t="s">
        <v>6</v>
      </c>
      <c r="K27" s="140" t="s">
        <v>627</v>
      </c>
      <c r="L27" s="338" t="str">
        <f>VLOOKUP(K27,CódigosRetorno!$A$2:$B$2080,2,FALSE)</f>
        <v>El contribuyente no esta habido</v>
      </c>
      <c r="M27" s="131" t="s">
        <v>253</v>
      </c>
      <c r="N27" s="222"/>
    </row>
    <row r="28" spans="1:14" ht="36" x14ac:dyDescent="0.25">
      <c r="A28" s="222"/>
      <c r="B28" s="1010"/>
      <c r="C28" s="1011"/>
      <c r="D28" s="1002"/>
      <c r="E28" s="1018"/>
      <c r="F28" s="1018"/>
      <c r="G28" s="1018"/>
      <c r="H28" s="997"/>
      <c r="I28" s="582" t="s">
        <v>8056</v>
      </c>
      <c r="J28" s="131" t="s">
        <v>6</v>
      </c>
      <c r="K28" s="138" t="s">
        <v>8055</v>
      </c>
      <c r="L28" s="338" t="str">
        <f>VLOOKUP(K28,CódigosRetorno!$A$2:$B$2080,2,FALSE)</f>
        <v>El emisor electronico es un Sujeto sin capacidad operativa (SSCO)</v>
      </c>
      <c r="M28" s="131" t="s">
        <v>1604</v>
      </c>
      <c r="N28" s="222"/>
    </row>
    <row r="29" spans="1:14" ht="36" x14ac:dyDescent="0.25">
      <c r="A29" s="222"/>
      <c r="B29" s="1010"/>
      <c r="C29" s="996" t="s">
        <v>3507</v>
      </c>
      <c r="D29" s="1001" t="s">
        <v>60</v>
      </c>
      <c r="E29" s="1001" t="s">
        <v>140</v>
      </c>
      <c r="F29" s="1001" t="s">
        <v>3637</v>
      </c>
      <c r="G29" s="1001" t="s">
        <v>1107</v>
      </c>
      <c r="H29" s="1100" t="s">
        <v>1108</v>
      </c>
      <c r="I29" s="134" t="s">
        <v>599</v>
      </c>
      <c r="J29" s="124" t="s">
        <v>6</v>
      </c>
      <c r="K29" s="140" t="s">
        <v>1110</v>
      </c>
      <c r="L29" s="338" t="str">
        <f>VLOOKUP(K29,CódigosRetorno!$A$2:$B$2080,2,FALSE)</f>
        <v>El XML no contiene el tag o no existe informacion en tipo de documento del emisor.</v>
      </c>
      <c r="M29" s="131" t="s">
        <v>9</v>
      </c>
      <c r="N29" s="222"/>
    </row>
    <row r="30" spans="1:14" ht="24" x14ac:dyDescent="0.25">
      <c r="A30" s="222"/>
      <c r="B30" s="1002"/>
      <c r="C30" s="997"/>
      <c r="D30" s="1002"/>
      <c r="E30" s="1002"/>
      <c r="F30" s="1002"/>
      <c r="G30" s="1002"/>
      <c r="H30" s="1196"/>
      <c r="I30" s="134" t="s">
        <v>713</v>
      </c>
      <c r="J30" s="124" t="s">
        <v>6</v>
      </c>
      <c r="K30" s="140" t="s">
        <v>1111</v>
      </c>
      <c r="L30" s="338" t="str">
        <f>VLOOKUP(K30,CódigosRetorno!$A$2:$B$2080,2,FALSE)</f>
        <v>El dato ingresado no cumple con el estandar</v>
      </c>
      <c r="M30" s="131" t="s">
        <v>9</v>
      </c>
      <c r="N30" s="222"/>
    </row>
    <row r="31" spans="1:14" ht="36" customHeight="1" x14ac:dyDescent="0.25">
      <c r="A31" s="222"/>
      <c r="B31" s="1067">
        <f>B24+1</f>
        <v>10</v>
      </c>
      <c r="C31" s="996" t="s">
        <v>205</v>
      </c>
      <c r="D31" s="1201" t="s">
        <v>60</v>
      </c>
      <c r="E31" s="1201" t="s">
        <v>140</v>
      </c>
      <c r="F31" s="1201" t="s">
        <v>200</v>
      </c>
      <c r="G31" s="1100"/>
      <c r="H31" s="1100" t="s">
        <v>1124</v>
      </c>
      <c r="I31" s="134" t="s">
        <v>599</v>
      </c>
      <c r="J31" s="124" t="s">
        <v>6</v>
      </c>
      <c r="K31" s="140" t="s">
        <v>207</v>
      </c>
      <c r="L31" s="338" t="str">
        <f>VLOOKUP(K31,CódigosRetorno!$A$2:$B$2080,2,FALSE)</f>
        <v>El XML no contiene el tag o no existe informacion de RegistrationName del emisor del documento</v>
      </c>
      <c r="M31" s="131" t="s">
        <v>9</v>
      </c>
      <c r="N31" s="222"/>
    </row>
    <row r="32" spans="1:14" ht="48" customHeight="1" x14ac:dyDescent="0.25">
      <c r="A32" s="222"/>
      <c r="B32" s="1069"/>
      <c r="C32" s="997"/>
      <c r="D32" s="1202"/>
      <c r="E32" s="1202"/>
      <c r="F32" s="1202"/>
      <c r="G32" s="1196"/>
      <c r="H32" s="1196"/>
      <c r="I32" s="134" t="s">
        <v>1122</v>
      </c>
      <c r="J32" s="124" t="s">
        <v>203</v>
      </c>
      <c r="K32" s="140" t="s">
        <v>714</v>
      </c>
      <c r="L32" s="338" t="str">
        <f>VLOOKUP(K32,CódigosRetorno!$A$2:$B$2080,2,FALSE)</f>
        <v>RegistrationName - El nombre o razon social del emisor no cumple con el estandar</v>
      </c>
      <c r="M32" s="131" t="s">
        <v>9</v>
      </c>
      <c r="N32" s="222"/>
    </row>
    <row r="33" spans="1:14" x14ac:dyDescent="0.25">
      <c r="A33" s="222"/>
      <c r="B33" s="1167" t="s">
        <v>3638</v>
      </c>
      <c r="C33" s="1168"/>
      <c r="D33" s="1168"/>
      <c r="E33" s="1168"/>
      <c r="F33" s="1168"/>
      <c r="G33" s="1168"/>
      <c r="H33" s="1169"/>
      <c r="I33" s="541"/>
      <c r="J33" s="534"/>
      <c r="K33" s="535" t="s">
        <v>9</v>
      </c>
      <c r="L33" s="518" t="str">
        <f>VLOOKUP(K33,CódigosRetorno!$A$2:$B$2080,2,FALSE)</f>
        <v>-</v>
      </c>
      <c r="M33" s="536"/>
      <c r="N33" s="222"/>
    </row>
    <row r="34" spans="1:14" ht="36" customHeight="1" x14ac:dyDescent="0.25">
      <c r="A34" s="222"/>
      <c r="B34" s="1001">
        <f>B31+1</f>
        <v>11</v>
      </c>
      <c r="C34" s="996" t="s">
        <v>3639</v>
      </c>
      <c r="D34" s="1001" t="s">
        <v>60</v>
      </c>
      <c r="E34" s="1001" t="s">
        <v>140</v>
      </c>
      <c r="F34" s="1001" t="s">
        <v>184</v>
      </c>
      <c r="G34" s="1189"/>
      <c r="H34" s="996" t="s">
        <v>1199</v>
      </c>
      <c r="I34" s="134" t="s">
        <v>1200</v>
      </c>
      <c r="J34" s="124" t="s">
        <v>6</v>
      </c>
      <c r="K34" s="140" t="s">
        <v>1201</v>
      </c>
      <c r="L34" s="338" t="str">
        <f>VLOOKUP(K34,CódigosRetorno!$A$2:$B$2080,2,FALSE)</f>
        <v>El XML contiene mas de un tag como elemento de numero de documento del receptor.</v>
      </c>
      <c r="M34" s="131" t="s">
        <v>9</v>
      </c>
      <c r="N34" s="222"/>
    </row>
    <row r="35" spans="1:14" ht="36" customHeight="1" x14ac:dyDescent="0.25">
      <c r="A35" s="222"/>
      <c r="B35" s="1010"/>
      <c r="C35" s="1011"/>
      <c r="D35" s="1010"/>
      <c r="E35" s="1010"/>
      <c r="F35" s="1010"/>
      <c r="G35" s="1200"/>
      <c r="H35" s="1011"/>
      <c r="I35" s="134" t="s">
        <v>63</v>
      </c>
      <c r="J35" s="124" t="s">
        <v>6</v>
      </c>
      <c r="K35" s="140" t="s">
        <v>857</v>
      </c>
      <c r="L35" s="338" t="str">
        <f>VLOOKUP(K35,CódigosRetorno!$A$2:$B$2080,2,FALSE)</f>
        <v>El XML no contiene el tag o no existe informacion del número de documento de identidad del receptor del documento</v>
      </c>
      <c r="M35" s="131" t="s">
        <v>9</v>
      </c>
      <c r="N35" s="222"/>
    </row>
    <row r="36" spans="1:14" ht="24" customHeight="1" x14ac:dyDescent="0.25">
      <c r="A36" s="222"/>
      <c r="B36" s="1010"/>
      <c r="C36" s="1011"/>
      <c r="D36" s="1010"/>
      <c r="E36" s="1010"/>
      <c r="F36" s="1010"/>
      <c r="G36" s="1200"/>
      <c r="H36" s="1011"/>
      <c r="I36" s="134" t="s">
        <v>2434</v>
      </c>
      <c r="J36" s="124" t="s">
        <v>6</v>
      </c>
      <c r="K36" s="140" t="s">
        <v>719</v>
      </c>
      <c r="L36" s="338" t="str">
        <f>VLOOKUP(K36,CódigosRetorno!$A$2:$B$2080,2,FALSE)</f>
        <v>El numero de documento de identidad del receptor debe ser  RUC</v>
      </c>
      <c r="M36" s="131" t="s">
        <v>9</v>
      </c>
      <c r="N36" s="222"/>
    </row>
    <row r="37" spans="1:14" ht="31.5" customHeight="1" x14ac:dyDescent="0.25">
      <c r="A37" s="222"/>
      <c r="B37" s="1010"/>
      <c r="C37" s="1011"/>
      <c r="D37" s="1010"/>
      <c r="E37" s="1010"/>
      <c r="F37" s="1010"/>
      <c r="G37" s="1200"/>
      <c r="H37" s="1011"/>
      <c r="I37" s="134" t="s">
        <v>3640</v>
      </c>
      <c r="J37" s="138" t="s">
        <v>6</v>
      </c>
      <c r="K37" s="562" t="s">
        <v>1204</v>
      </c>
      <c r="L37" s="338" t="str">
        <f>VLOOKUP(K37,CódigosRetorno!$A$2:$B$2080,2,FALSE)</f>
        <v>El numero de RUC del receptor no existe</v>
      </c>
      <c r="M37" s="131" t="s">
        <v>253</v>
      </c>
      <c r="N37" s="222"/>
    </row>
    <row r="38" spans="1:14" ht="36" customHeight="1" x14ac:dyDescent="0.25">
      <c r="A38" s="222"/>
      <c r="B38" s="1010"/>
      <c r="C38" s="1011"/>
      <c r="D38" s="1010"/>
      <c r="E38" s="1010"/>
      <c r="F38" s="1010"/>
      <c r="G38" s="1200"/>
      <c r="H38" s="1011"/>
      <c r="I38" s="134" t="s">
        <v>3641</v>
      </c>
      <c r="J38" s="124" t="s">
        <v>203</v>
      </c>
      <c r="K38" s="140" t="s">
        <v>1206</v>
      </c>
      <c r="L38" s="338" t="str">
        <f>VLOOKUP(K38,CódigosRetorno!$A$2:$B$2080,2,FALSE)</f>
        <v>El RUC  del receptor no esta activo</v>
      </c>
      <c r="M38" s="131" t="s">
        <v>253</v>
      </c>
      <c r="N38" s="222"/>
    </row>
    <row r="39" spans="1:14" ht="24" customHeight="1" x14ac:dyDescent="0.25">
      <c r="A39" s="222"/>
      <c r="B39" s="1010"/>
      <c r="C39" s="1011"/>
      <c r="D39" s="1010"/>
      <c r="E39" s="1010"/>
      <c r="F39" s="1010"/>
      <c r="G39" s="1200"/>
      <c r="H39" s="1011"/>
      <c r="I39" s="134" t="s">
        <v>3642</v>
      </c>
      <c r="J39" s="124" t="s">
        <v>203</v>
      </c>
      <c r="K39" s="140" t="s">
        <v>1208</v>
      </c>
      <c r="L39" s="338" t="str">
        <f>VLOOKUP(K39,CódigosRetorno!$A$2:$B$2080,2,FALSE)</f>
        <v>El RUC del receptor no esta habido</v>
      </c>
      <c r="M39" s="131" t="s">
        <v>253</v>
      </c>
      <c r="N39" s="222"/>
    </row>
    <row r="40" spans="1:14" ht="60" customHeight="1" x14ac:dyDescent="0.25">
      <c r="A40" s="222"/>
      <c r="B40" s="1010"/>
      <c r="C40" s="1011"/>
      <c r="D40" s="1010"/>
      <c r="E40" s="1010"/>
      <c r="F40" s="1010"/>
      <c r="G40" s="1200"/>
      <c r="H40" s="1011"/>
      <c r="I40" s="134" t="s">
        <v>3643</v>
      </c>
      <c r="J40" s="124" t="s">
        <v>6</v>
      </c>
      <c r="K40" s="140" t="s">
        <v>1210</v>
      </c>
      <c r="L40" s="338" t="str">
        <f>VLOOKUP(K40,CódigosRetorno!$A$2:$B$2080,2,FALSE)</f>
        <v>El dato ingresado como numero de documento de identidad del receptor no cumple con el formato establecido</v>
      </c>
      <c r="M40" s="131" t="s">
        <v>9</v>
      </c>
      <c r="N40" s="222"/>
    </row>
    <row r="41" spans="1:14" ht="24" customHeight="1" x14ac:dyDescent="0.25">
      <c r="A41" s="222"/>
      <c r="B41" s="1010"/>
      <c r="C41" s="1011"/>
      <c r="D41" s="1002"/>
      <c r="E41" s="1002"/>
      <c r="F41" s="1002"/>
      <c r="G41" s="1190"/>
      <c r="H41" s="997"/>
      <c r="I41" s="134" t="s">
        <v>3644</v>
      </c>
      <c r="J41" s="124" t="s">
        <v>6</v>
      </c>
      <c r="K41" s="140" t="s">
        <v>1212</v>
      </c>
      <c r="L41" s="338" t="str">
        <f>VLOOKUP(K41,CódigosRetorno!$A$2:$B$2080,2,FALSE)</f>
        <v>El DNI ingresado no cumple con el estandar.</v>
      </c>
      <c r="M41" s="131" t="s">
        <v>9</v>
      </c>
      <c r="N41" s="222"/>
    </row>
    <row r="42" spans="1:14" ht="36" x14ac:dyDescent="0.25">
      <c r="A42" s="222"/>
      <c r="B42" s="1010"/>
      <c r="C42" s="996" t="s">
        <v>3645</v>
      </c>
      <c r="D42" s="1001" t="s">
        <v>60</v>
      </c>
      <c r="E42" s="1001" t="s">
        <v>140</v>
      </c>
      <c r="F42" s="1001" t="s">
        <v>3637</v>
      </c>
      <c r="G42" s="1001" t="s">
        <v>3259</v>
      </c>
      <c r="H42" s="996" t="s">
        <v>1214</v>
      </c>
      <c r="I42" s="134" t="s">
        <v>63</v>
      </c>
      <c r="J42" s="124" t="s">
        <v>6</v>
      </c>
      <c r="K42" s="140" t="s">
        <v>863</v>
      </c>
      <c r="L42" s="338" t="str">
        <f>VLOOKUP(K42,CódigosRetorno!$A$2:$B$2080,2,FALSE)</f>
        <v>El XML no contiene el tag o no existe informacion del tipo de documento de identidad del receptor del documento</v>
      </c>
      <c r="M42" s="131" t="s">
        <v>9</v>
      </c>
      <c r="N42" s="222"/>
    </row>
    <row r="43" spans="1:14" ht="36" x14ac:dyDescent="0.25">
      <c r="A43" s="222"/>
      <c r="B43" s="1010"/>
      <c r="C43" s="1011"/>
      <c r="D43" s="1010"/>
      <c r="E43" s="1010"/>
      <c r="F43" s="1010"/>
      <c r="G43" s="1010"/>
      <c r="H43" s="1011"/>
      <c r="I43" s="134" t="s">
        <v>463</v>
      </c>
      <c r="J43" s="124" t="s">
        <v>6</v>
      </c>
      <c r="K43" s="140" t="s">
        <v>1217</v>
      </c>
      <c r="L43" s="338" t="str">
        <f>VLOOKUP(K43,CódigosRetorno!$A$2:$B$2080,2,FALSE)</f>
        <v>El dato ingresado en el tipo de documento de identidad del receptor no esta permitido.</v>
      </c>
      <c r="M43" s="131" t="s">
        <v>1821</v>
      </c>
      <c r="N43" s="222"/>
    </row>
    <row r="44" spans="1:14" ht="36" customHeight="1" x14ac:dyDescent="0.25">
      <c r="A44" s="222"/>
      <c r="B44" s="1000">
        <f>+B34+1</f>
        <v>12</v>
      </c>
      <c r="C44" s="995" t="s">
        <v>1222</v>
      </c>
      <c r="D44" s="1000" t="s">
        <v>60</v>
      </c>
      <c r="E44" s="1000" t="s">
        <v>140</v>
      </c>
      <c r="F44" s="1122" t="s">
        <v>200</v>
      </c>
      <c r="G44" s="1199"/>
      <c r="H44" s="1047" t="s">
        <v>1223</v>
      </c>
      <c r="I44" s="134" t="s">
        <v>599</v>
      </c>
      <c r="J44" s="124" t="s">
        <v>6</v>
      </c>
      <c r="K44" s="140" t="s">
        <v>1224</v>
      </c>
      <c r="L44" s="338" t="str">
        <f>VLOOKUP(K44,CódigosRetorno!$A$2:$B$2080,2,FALSE)</f>
        <v>El XML no contiene el tag o no existe informacion de RegistrationName del receptor del documento</v>
      </c>
      <c r="M44" s="131" t="s">
        <v>9</v>
      </c>
      <c r="N44" s="222"/>
    </row>
    <row r="45" spans="1:14" ht="48" customHeight="1" x14ac:dyDescent="0.25">
      <c r="A45" s="222"/>
      <c r="B45" s="1000"/>
      <c r="C45" s="995"/>
      <c r="D45" s="1000"/>
      <c r="E45" s="1000"/>
      <c r="F45" s="1122"/>
      <c r="G45" s="1199"/>
      <c r="H45" s="1047"/>
      <c r="I45" s="134" t="s">
        <v>3509</v>
      </c>
      <c r="J45" s="124" t="s">
        <v>6</v>
      </c>
      <c r="K45" s="140" t="s">
        <v>1226</v>
      </c>
      <c r="L45" s="338" t="str">
        <f>VLOOKUP(K45,CódigosRetorno!$A$2:$B$2080,2,FALSE)</f>
        <v>RegistrationName -  El dato ingresado no cumple con el estandar</v>
      </c>
      <c r="M45" s="131" t="s">
        <v>9</v>
      </c>
      <c r="N45" s="222"/>
    </row>
    <row r="46" spans="1:14" x14ac:dyDescent="0.25">
      <c r="A46" s="222"/>
      <c r="B46" s="1193" t="s">
        <v>3646</v>
      </c>
      <c r="C46" s="1194"/>
      <c r="D46" s="1194"/>
      <c r="E46" s="1194"/>
      <c r="F46" s="1194"/>
      <c r="G46" s="1194"/>
      <c r="H46" s="1195"/>
      <c r="I46" s="541"/>
      <c r="J46" s="534"/>
      <c r="K46" s="542" t="s">
        <v>9</v>
      </c>
      <c r="L46" s="518" t="str">
        <f>VLOOKUP(K46,CódigosRetorno!$A$2:$B$2080,2,FALSE)</f>
        <v>-</v>
      </c>
      <c r="M46" s="536"/>
      <c r="N46" s="222"/>
    </row>
    <row r="47" spans="1:14" ht="84" customHeight="1" x14ac:dyDescent="0.25">
      <c r="A47" s="222"/>
      <c r="B47" s="1001">
        <f>B44+1</f>
        <v>13</v>
      </c>
      <c r="C47" s="996" t="s">
        <v>2775</v>
      </c>
      <c r="D47" s="1176" t="s">
        <v>60</v>
      </c>
      <c r="E47" s="1014" t="s">
        <v>179</v>
      </c>
      <c r="F47" s="1014" t="s">
        <v>223</v>
      </c>
      <c r="G47" s="1014"/>
      <c r="H47" s="996" t="s">
        <v>1245</v>
      </c>
      <c r="I47" s="134" t="s">
        <v>1246</v>
      </c>
      <c r="J47" s="138" t="s">
        <v>203</v>
      </c>
      <c r="K47" s="140" t="s">
        <v>1247</v>
      </c>
      <c r="L47" s="338" t="str">
        <f>VLOOKUP(K47,CódigosRetorno!$A$2:$B$2080,2,FALSE)</f>
        <v>El ID de las guias debe tener informacion de la SERIE-NUMERO de guia.</v>
      </c>
      <c r="M47" s="131" t="s">
        <v>9</v>
      </c>
      <c r="N47" s="222"/>
    </row>
    <row r="48" spans="1:14" ht="24" customHeight="1" x14ac:dyDescent="0.25">
      <c r="A48" s="222"/>
      <c r="B48" s="1010"/>
      <c r="C48" s="1011"/>
      <c r="D48" s="1177"/>
      <c r="E48" s="1015"/>
      <c r="F48" s="1018"/>
      <c r="G48" s="1018"/>
      <c r="H48" s="997"/>
      <c r="I48" s="134" t="s">
        <v>3647</v>
      </c>
      <c r="J48" s="124" t="s">
        <v>6</v>
      </c>
      <c r="K48" s="140" t="s">
        <v>1249</v>
      </c>
      <c r="L48" s="338" t="str">
        <f>VLOOKUP(K48,CódigosRetorno!$A$2:$B$2080,2,FALSE)</f>
        <v>El comprobante contiene un tipo y número de Guía de Remisión repetido</v>
      </c>
      <c r="M48" s="131" t="s">
        <v>9</v>
      </c>
      <c r="N48" s="222"/>
    </row>
    <row r="49" spans="1:14" ht="36" x14ac:dyDescent="0.25">
      <c r="A49" s="222"/>
      <c r="B49" s="1010"/>
      <c r="C49" s="1011"/>
      <c r="D49" s="1177"/>
      <c r="E49" s="1015"/>
      <c r="F49" s="321" t="s">
        <v>325</v>
      </c>
      <c r="G49" s="124" t="s">
        <v>3648</v>
      </c>
      <c r="H49" s="132" t="s">
        <v>2456</v>
      </c>
      <c r="I49" s="132" t="s">
        <v>3649</v>
      </c>
      <c r="J49" s="124" t="s">
        <v>203</v>
      </c>
      <c r="K49" s="140" t="s">
        <v>1252</v>
      </c>
      <c r="L49" s="338" t="str">
        <f>VLOOKUP(K49,CódigosRetorno!$A$2:$B$2080,2,FALSE)</f>
        <v>El DocumentTypeCode de las guias debe ser 09 o 31</v>
      </c>
      <c r="M49" s="131" t="s">
        <v>1064</v>
      </c>
      <c r="N49" s="222"/>
    </row>
    <row r="50" spans="1:14" ht="24" customHeight="1" x14ac:dyDescent="0.25">
      <c r="A50" s="222"/>
      <c r="B50" s="1010"/>
      <c r="C50" s="1011"/>
      <c r="D50" s="1177"/>
      <c r="E50" s="1015"/>
      <c r="F50" s="1014"/>
      <c r="G50" s="131" t="s">
        <v>1045</v>
      </c>
      <c r="H50" s="132" t="s">
        <v>1065</v>
      </c>
      <c r="I50" s="132" t="s">
        <v>2609</v>
      </c>
      <c r="J50" s="124" t="s">
        <v>203</v>
      </c>
      <c r="K50" s="140" t="s">
        <v>1066</v>
      </c>
      <c r="L50" s="338" t="str">
        <f>VLOOKUP(K50,CódigosRetorno!$A$2:$B$2080,2,FALSE)</f>
        <v>El dato ingresado como atributo @listAgencyName es incorrecto.</v>
      </c>
      <c r="M50" s="131" t="s">
        <v>9</v>
      </c>
      <c r="N50" s="222"/>
    </row>
    <row r="51" spans="1:14" ht="24" customHeight="1" x14ac:dyDescent="0.25">
      <c r="A51" s="222"/>
      <c r="B51" s="1010"/>
      <c r="C51" s="1011"/>
      <c r="D51" s="1177"/>
      <c r="E51" s="1015"/>
      <c r="F51" s="1015"/>
      <c r="G51" s="131" t="s">
        <v>1253</v>
      </c>
      <c r="H51" s="132" t="s">
        <v>1068</v>
      </c>
      <c r="I51" s="132" t="s">
        <v>3650</v>
      </c>
      <c r="J51" s="124" t="s">
        <v>203</v>
      </c>
      <c r="K51" s="140" t="s">
        <v>1070</v>
      </c>
      <c r="L51" s="338" t="str">
        <f>VLOOKUP(K51,CódigosRetorno!$A$2:$B$2080,2,FALSE)</f>
        <v>El dato ingresado como atributo @listName es incorrecto.</v>
      </c>
      <c r="M51" s="131" t="s">
        <v>9</v>
      </c>
      <c r="N51" s="222"/>
    </row>
    <row r="52" spans="1:14" ht="48" customHeight="1" x14ac:dyDescent="0.25">
      <c r="A52" s="222"/>
      <c r="B52" s="1002"/>
      <c r="C52" s="997"/>
      <c r="D52" s="1178"/>
      <c r="E52" s="1018"/>
      <c r="F52" s="1018"/>
      <c r="G52" s="131" t="s">
        <v>1071</v>
      </c>
      <c r="H52" s="132" t="s">
        <v>1072</v>
      </c>
      <c r="I52" s="132" t="s">
        <v>3651</v>
      </c>
      <c r="J52" s="124" t="s">
        <v>203</v>
      </c>
      <c r="K52" s="140" t="s">
        <v>1074</v>
      </c>
      <c r="L52" s="338" t="str">
        <f>VLOOKUP(K52,CódigosRetorno!$A$2:$B$2080,2,FALSE)</f>
        <v>El dato ingresado como atributo @listURI es incorrecto.</v>
      </c>
      <c r="M52" s="131" t="s">
        <v>9</v>
      </c>
      <c r="N52" s="222"/>
    </row>
    <row r="53" spans="1:14" ht="37.5" customHeight="1" x14ac:dyDescent="0.25">
      <c r="A53" s="222"/>
      <c r="B53" s="1000">
        <f>B47+1</f>
        <v>14</v>
      </c>
      <c r="C53" s="1100" t="s">
        <v>2780</v>
      </c>
      <c r="D53" s="1176" t="s">
        <v>60</v>
      </c>
      <c r="E53" s="1014" t="s">
        <v>179</v>
      </c>
      <c r="F53" s="1197" t="s">
        <v>223</v>
      </c>
      <c r="G53" s="1197"/>
      <c r="H53" s="996" t="s">
        <v>1255</v>
      </c>
      <c r="I53" s="134" t="s">
        <v>1256</v>
      </c>
      <c r="J53" s="124" t="s">
        <v>203</v>
      </c>
      <c r="K53" s="140" t="s">
        <v>1257</v>
      </c>
      <c r="L53" s="338" t="str">
        <f>VLOOKUP(K53,CódigosRetorno!$A$2:$B$2080,2,FALSE)</f>
        <v>El ID de los documentos relacionados no cumplen con el estandar.</v>
      </c>
      <c r="M53" s="131" t="s">
        <v>9</v>
      </c>
      <c r="N53" s="222"/>
    </row>
    <row r="54" spans="1:14" ht="24" customHeight="1" x14ac:dyDescent="0.25">
      <c r="A54" s="222"/>
      <c r="B54" s="1000"/>
      <c r="C54" s="1101"/>
      <c r="D54" s="1177"/>
      <c r="E54" s="1015"/>
      <c r="F54" s="1198"/>
      <c r="G54" s="1198"/>
      <c r="H54" s="997"/>
      <c r="I54" s="134" t="s">
        <v>3652</v>
      </c>
      <c r="J54" s="124" t="s">
        <v>6</v>
      </c>
      <c r="K54" s="140" t="s">
        <v>1259</v>
      </c>
      <c r="L54" s="338" t="str">
        <f>VLOOKUP(K54,CódigosRetorno!$A$2:$B$2080,2,FALSE)</f>
        <v>El comprobante contiene un tipo y número de Documento Relacionado repetido</v>
      </c>
      <c r="M54" s="131" t="s">
        <v>9</v>
      </c>
      <c r="N54" s="222"/>
    </row>
    <row r="55" spans="1:14" ht="36" x14ac:dyDescent="0.25">
      <c r="A55" s="222"/>
      <c r="B55" s="1000"/>
      <c r="C55" s="1101"/>
      <c r="D55" s="1177"/>
      <c r="E55" s="1015"/>
      <c r="F55" s="321" t="s">
        <v>325</v>
      </c>
      <c r="G55" s="124" t="s">
        <v>3450</v>
      </c>
      <c r="H55" s="132" t="s">
        <v>1261</v>
      </c>
      <c r="I55" s="132" t="s">
        <v>3653</v>
      </c>
      <c r="J55" s="124" t="s">
        <v>203</v>
      </c>
      <c r="K55" s="140" t="s">
        <v>1263</v>
      </c>
      <c r="L55" s="338" t="str">
        <f>VLOOKUP(K55,CódigosRetorno!$A$2:$B$2080,2,FALSE)</f>
        <v>El DocumentTypeCode de Otros documentos relacionados tiene valores incorrectos.</v>
      </c>
      <c r="M55" s="131" t="s">
        <v>1264</v>
      </c>
      <c r="N55" s="222"/>
    </row>
    <row r="56" spans="1:14" ht="24" customHeight="1" x14ac:dyDescent="0.25">
      <c r="A56" s="222"/>
      <c r="B56" s="1000"/>
      <c r="C56" s="1101"/>
      <c r="D56" s="1177"/>
      <c r="E56" s="1015"/>
      <c r="F56" s="1014"/>
      <c r="G56" s="131" t="s">
        <v>1045</v>
      </c>
      <c r="H56" s="132" t="s">
        <v>1065</v>
      </c>
      <c r="I56" s="132" t="s">
        <v>2609</v>
      </c>
      <c r="J56" s="124" t="s">
        <v>203</v>
      </c>
      <c r="K56" s="140" t="s">
        <v>1066</v>
      </c>
      <c r="L56" s="338" t="str">
        <f>VLOOKUP(K56,CódigosRetorno!$A$2:$B$2080,2,FALSE)</f>
        <v>El dato ingresado como atributo @listAgencyName es incorrecto.</v>
      </c>
      <c r="M56" s="131" t="s">
        <v>9</v>
      </c>
      <c r="N56" s="222"/>
    </row>
    <row r="57" spans="1:14" ht="24" customHeight="1" x14ac:dyDescent="0.25">
      <c r="A57" s="222"/>
      <c r="B57" s="1000"/>
      <c r="C57" s="1101"/>
      <c r="D57" s="1177"/>
      <c r="E57" s="1015"/>
      <c r="F57" s="1015"/>
      <c r="G57" s="131" t="s">
        <v>1253</v>
      </c>
      <c r="H57" s="132" t="s">
        <v>1068</v>
      </c>
      <c r="I57" s="132" t="s">
        <v>3650</v>
      </c>
      <c r="J57" s="124" t="s">
        <v>203</v>
      </c>
      <c r="K57" s="140" t="s">
        <v>1070</v>
      </c>
      <c r="L57" s="338" t="str">
        <f>VLOOKUP(K57,CódigosRetorno!$A$2:$B$2080,2,FALSE)</f>
        <v>El dato ingresado como atributo @listName es incorrecto.</v>
      </c>
      <c r="M57" s="131" t="s">
        <v>9</v>
      </c>
      <c r="N57" s="222"/>
    </row>
    <row r="58" spans="1:14" ht="48" customHeight="1" x14ac:dyDescent="0.25">
      <c r="A58" s="222"/>
      <c r="B58" s="1000"/>
      <c r="C58" s="1196"/>
      <c r="D58" s="1178"/>
      <c r="E58" s="1018"/>
      <c r="F58" s="1018"/>
      <c r="G58" s="131" t="s">
        <v>1266</v>
      </c>
      <c r="H58" s="132" t="s">
        <v>1072</v>
      </c>
      <c r="I58" s="132" t="s">
        <v>3654</v>
      </c>
      <c r="J58" s="124" t="s">
        <v>203</v>
      </c>
      <c r="K58" s="140" t="s">
        <v>1074</v>
      </c>
      <c r="L58" s="338" t="str">
        <f>VLOOKUP(K58,CódigosRetorno!$A$2:$B$2080,2,FALSE)</f>
        <v>El dato ingresado como atributo @listURI es incorrecto.</v>
      </c>
      <c r="M58" s="131" t="s">
        <v>9</v>
      </c>
      <c r="N58" s="222"/>
    </row>
    <row r="59" spans="1:14" ht="24" x14ac:dyDescent="0.25">
      <c r="A59" s="222"/>
      <c r="B59" s="1001">
        <f>B53+1</f>
        <v>15</v>
      </c>
      <c r="C59" s="996" t="s">
        <v>2928</v>
      </c>
      <c r="D59" s="1001" t="s">
        <v>60</v>
      </c>
      <c r="E59" s="1014" t="s">
        <v>179</v>
      </c>
      <c r="F59" s="1014" t="s">
        <v>655</v>
      </c>
      <c r="G59" s="1001" t="s">
        <v>3470</v>
      </c>
      <c r="H59" s="996" t="s">
        <v>1680</v>
      </c>
      <c r="I59" s="132" t="s">
        <v>1681</v>
      </c>
      <c r="J59" s="124" t="s">
        <v>6</v>
      </c>
      <c r="K59" s="140" t="s">
        <v>1682</v>
      </c>
      <c r="L59" s="338" t="str">
        <f>VLOOKUP(K59,CódigosRetorno!$A$2:$B$2080,2,FALSE)</f>
        <v>El valor del atributo no se encuentra en el catálogo</v>
      </c>
      <c r="M59" s="131" t="s">
        <v>1554</v>
      </c>
      <c r="N59" s="222"/>
    </row>
    <row r="60" spans="1:14" ht="24" customHeight="1" x14ac:dyDescent="0.25">
      <c r="A60" s="222"/>
      <c r="B60" s="1010"/>
      <c r="C60" s="1011"/>
      <c r="D60" s="1010"/>
      <c r="E60" s="1015"/>
      <c r="F60" s="1018"/>
      <c r="G60" s="1002"/>
      <c r="H60" s="997"/>
      <c r="I60" s="132" t="s">
        <v>3655</v>
      </c>
      <c r="J60" s="124" t="s">
        <v>203</v>
      </c>
      <c r="K60" s="140" t="s">
        <v>3656</v>
      </c>
      <c r="L60" s="338" t="str">
        <f>VLOOKUP(K60,CódigosRetorno!$A$2:$B$2080,2,FALSE)</f>
        <v>El codigo de leyenda no debe repetirse en el comprobante</v>
      </c>
      <c r="M60" s="131" t="s">
        <v>9</v>
      </c>
      <c r="N60" s="222"/>
    </row>
    <row r="61" spans="1:14" ht="48" customHeight="1" x14ac:dyDescent="0.25">
      <c r="A61" s="222"/>
      <c r="B61" s="1002"/>
      <c r="C61" s="997"/>
      <c r="D61" s="1002"/>
      <c r="E61" s="1018"/>
      <c r="F61" s="124" t="s">
        <v>1341</v>
      </c>
      <c r="G61" s="131"/>
      <c r="H61" s="132" t="s">
        <v>1694</v>
      </c>
      <c r="I61" s="134" t="s">
        <v>3657</v>
      </c>
      <c r="J61" s="138" t="s">
        <v>6</v>
      </c>
      <c r="K61" s="140" t="s">
        <v>1696</v>
      </c>
      <c r="L61" s="338" t="str">
        <f>VLOOKUP(K61,CódigosRetorno!$A$2:$B$2080,2,FALSE)</f>
        <v>El dato ingresado en descripcion de leyenda no cumple con el formato establecido.</v>
      </c>
      <c r="M61" s="141" t="s">
        <v>9</v>
      </c>
      <c r="N61" s="222"/>
    </row>
    <row r="62" spans="1:14" x14ac:dyDescent="0.25">
      <c r="A62" s="222"/>
      <c r="B62" s="1167" t="s">
        <v>3658</v>
      </c>
      <c r="C62" s="1168"/>
      <c r="D62" s="1168"/>
      <c r="E62" s="1168"/>
      <c r="F62" s="1168"/>
      <c r="G62" s="1168"/>
      <c r="H62" s="1169"/>
      <c r="I62" s="541"/>
      <c r="J62" s="534"/>
      <c r="K62" s="542" t="s">
        <v>9</v>
      </c>
      <c r="L62" s="518" t="str">
        <f>VLOOKUP(K62,CódigosRetorno!$A$2:$B$2080,2,FALSE)</f>
        <v>-</v>
      </c>
      <c r="M62" s="536"/>
      <c r="N62" s="222"/>
    </row>
    <row r="63" spans="1:14" ht="24" x14ac:dyDescent="0.25">
      <c r="A63" s="222"/>
      <c r="B63" s="1189">
        <f>B59+1</f>
        <v>16</v>
      </c>
      <c r="C63" s="1191" t="s">
        <v>3524</v>
      </c>
      <c r="D63" s="1001" t="s">
        <v>324</v>
      </c>
      <c r="E63" s="1001" t="s">
        <v>140</v>
      </c>
      <c r="F63" s="1189" t="s">
        <v>1274</v>
      </c>
      <c r="G63" s="1189" t="s">
        <v>764</v>
      </c>
      <c r="H63" s="996" t="s">
        <v>1270</v>
      </c>
      <c r="I63" s="134" t="s">
        <v>1271</v>
      </c>
      <c r="J63" s="124" t="s">
        <v>6</v>
      </c>
      <c r="K63" s="140" t="s">
        <v>765</v>
      </c>
      <c r="L63" s="338" t="str">
        <f>VLOOKUP(K63,CódigosRetorno!$A$2:$B$2080,2,FALSE)</f>
        <v>El Numero de orden del item no cumple con el formato establecido</v>
      </c>
      <c r="M63" s="131" t="s">
        <v>9</v>
      </c>
      <c r="N63" s="222"/>
    </row>
    <row r="64" spans="1:14" ht="24" x14ac:dyDescent="0.25">
      <c r="A64" s="222"/>
      <c r="B64" s="1190"/>
      <c r="C64" s="1192"/>
      <c r="D64" s="1002"/>
      <c r="E64" s="1002"/>
      <c r="F64" s="1190"/>
      <c r="G64" s="1190"/>
      <c r="H64" s="997"/>
      <c r="I64" s="134" t="s">
        <v>3526</v>
      </c>
      <c r="J64" s="124" t="s">
        <v>6</v>
      </c>
      <c r="K64" s="140" t="s">
        <v>649</v>
      </c>
      <c r="L64" s="338" t="str">
        <f>VLOOKUP(K64,CódigosRetorno!$A$2:$B$2080,2,FALSE)</f>
        <v>El número de ítem no puede estar duplicado.</v>
      </c>
      <c r="M64" s="131" t="s">
        <v>9</v>
      </c>
      <c r="N64" s="222"/>
    </row>
    <row r="65" spans="1:14" ht="24" x14ac:dyDescent="0.25">
      <c r="A65" s="222"/>
      <c r="B65" s="1001">
        <f>B63+1</f>
        <v>17</v>
      </c>
      <c r="C65" s="996" t="s">
        <v>3659</v>
      </c>
      <c r="D65" s="1014" t="s">
        <v>324</v>
      </c>
      <c r="E65" s="1014" t="s">
        <v>140</v>
      </c>
      <c r="F65" s="1014" t="s">
        <v>1808</v>
      </c>
      <c r="G65" s="1014" t="s">
        <v>184</v>
      </c>
      <c r="H65" s="996" t="s">
        <v>3660</v>
      </c>
      <c r="I65" s="134" t="s">
        <v>3661</v>
      </c>
      <c r="J65" s="124" t="s">
        <v>6</v>
      </c>
      <c r="K65" s="140" t="s">
        <v>3662</v>
      </c>
      <c r="L65" s="338" t="str">
        <f>VLOOKUP(K65,CódigosRetorno!$A$2:$B$2080,2,FALSE)</f>
        <v>Existe más de un Tag UBL cac:OriginatorParty/cac:PartyIdentification</v>
      </c>
      <c r="M65" s="131" t="s">
        <v>9</v>
      </c>
      <c r="N65" s="222"/>
    </row>
    <row r="66" spans="1:14" ht="36" x14ac:dyDescent="0.25">
      <c r="A66" s="222"/>
      <c r="B66" s="1010"/>
      <c r="C66" s="1011"/>
      <c r="D66" s="1015"/>
      <c r="E66" s="1015"/>
      <c r="F66" s="1015"/>
      <c r="G66" s="1015"/>
      <c r="H66" s="1011"/>
      <c r="I66" s="134" t="s">
        <v>63</v>
      </c>
      <c r="J66" s="124" t="s">
        <v>6</v>
      </c>
      <c r="K66" s="140" t="s">
        <v>3663</v>
      </c>
      <c r="L66" s="338" t="str">
        <f>VLOOKUP(K66,CódigosRetorno!$A$2:$B$2080,2,FALSE)</f>
        <v>Debe consignar el Tag UBL cac:OriginatorParty/cac:PartyIdentification/cbc:ID</v>
      </c>
      <c r="M66" s="131" t="s">
        <v>9</v>
      </c>
      <c r="N66" s="222"/>
    </row>
    <row r="67" spans="1:14" ht="36" x14ac:dyDescent="0.25">
      <c r="A67" s="222"/>
      <c r="B67" s="1010"/>
      <c r="C67" s="1011"/>
      <c r="D67" s="1015"/>
      <c r="E67" s="1015"/>
      <c r="F67" s="1015"/>
      <c r="G67" s="1015"/>
      <c r="H67" s="1011"/>
      <c r="I67" s="134" t="s">
        <v>3664</v>
      </c>
      <c r="J67" s="124" t="s">
        <v>6</v>
      </c>
      <c r="K67" s="140" t="s">
        <v>3665</v>
      </c>
      <c r="L67" s="338" t="str">
        <f>VLOOKUP(K67,CódigosRetorno!$A$2:$B$2080,2,FALSE)</f>
        <v>El dato ingresado en el 'Tipo de documento de identidad' no cumple el formato establecido</v>
      </c>
      <c r="M67" s="131" t="s">
        <v>9</v>
      </c>
      <c r="N67" s="222"/>
    </row>
    <row r="68" spans="1:14" ht="24" x14ac:dyDescent="0.25">
      <c r="A68" s="222"/>
      <c r="B68" s="1010"/>
      <c r="C68" s="1011"/>
      <c r="D68" s="1015"/>
      <c r="E68" s="1015"/>
      <c r="F68" s="1015"/>
      <c r="G68" s="1015"/>
      <c r="H68" s="1011"/>
      <c r="I68" s="134" t="s">
        <v>3666</v>
      </c>
      <c r="J68" s="124" t="s">
        <v>6</v>
      </c>
      <c r="K68" s="140" t="s">
        <v>454</v>
      </c>
      <c r="L68" s="338" t="str">
        <f>VLOOKUP(K68,CódigosRetorno!$A$2:$B$2080,2,FALSE)</f>
        <v>Número de RUC no existe.</v>
      </c>
      <c r="M68" s="131" t="s">
        <v>253</v>
      </c>
      <c r="N68" s="222"/>
    </row>
    <row r="69" spans="1:14" ht="24" x14ac:dyDescent="0.25">
      <c r="A69" s="222"/>
      <c r="B69" s="1010"/>
      <c r="C69" s="1011"/>
      <c r="D69" s="1015"/>
      <c r="E69" s="1015"/>
      <c r="F69" s="1015"/>
      <c r="G69" s="1015"/>
      <c r="H69" s="1011"/>
      <c r="I69" s="134" t="s">
        <v>3667</v>
      </c>
      <c r="J69" s="124" t="s">
        <v>203</v>
      </c>
      <c r="K69" s="140" t="s">
        <v>3668</v>
      </c>
      <c r="L69" s="338" t="str">
        <f>VLOOKUP(K69,CódigosRetorno!$A$2:$B$2080,2,FALSE)</f>
        <v>El Numero de RUC no esta activo</v>
      </c>
      <c r="M69" s="131" t="s">
        <v>253</v>
      </c>
      <c r="N69" s="222"/>
    </row>
    <row r="70" spans="1:14" ht="24" x14ac:dyDescent="0.25">
      <c r="A70" s="222"/>
      <c r="B70" s="1010"/>
      <c r="C70" s="1011"/>
      <c r="D70" s="1015"/>
      <c r="E70" s="1015"/>
      <c r="F70" s="1015"/>
      <c r="G70" s="1015"/>
      <c r="H70" s="1011"/>
      <c r="I70" s="134" t="s">
        <v>3669</v>
      </c>
      <c r="J70" s="124" t="s">
        <v>203</v>
      </c>
      <c r="K70" s="140" t="s">
        <v>3670</v>
      </c>
      <c r="L70" s="338" t="str">
        <f>VLOOKUP(K70,CódigosRetorno!$A$2:$B$2080,2,FALSE)</f>
        <v>El Numero de RUC es no habido</v>
      </c>
      <c r="M70" s="131" t="s">
        <v>253</v>
      </c>
      <c r="N70" s="222"/>
    </row>
    <row r="71" spans="1:14" ht="60" x14ac:dyDescent="0.25">
      <c r="A71" s="222"/>
      <c r="B71" s="1010"/>
      <c r="C71" s="1011"/>
      <c r="D71" s="1015"/>
      <c r="E71" s="1015"/>
      <c r="F71" s="1018"/>
      <c r="G71" s="1018"/>
      <c r="H71" s="1011"/>
      <c r="I71" s="134" t="s">
        <v>3671</v>
      </c>
      <c r="J71" s="124" t="s">
        <v>6</v>
      </c>
      <c r="K71" s="140" t="s">
        <v>3665</v>
      </c>
      <c r="L71" s="338" t="str">
        <f>VLOOKUP(K71,CódigosRetorno!$A$2:$B$2080,2,FALSE)</f>
        <v>El dato ingresado en el 'Tipo de documento de identidad' no cumple el formato establecido</v>
      </c>
      <c r="M71" s="131" t="s">
        <v>9</v>
      </c>
      <c r="N71" s="222"/>
    </row>
    <row r="72" spans="1:14" x14ac:dyDescent="0.25">
      <c r="A72" s="222"/>
      <c r="B72" s="1010"/>
      <c r="C72" s="1011"/>
      <c r="D72" s="1015"/>
      <c r="E72" s="1015"/>
      <c r="F72" s="1014" t="s">
        <v>3637</v>
      </c>
      <c r="G72" s="1014" t="s">
        <v>3259</v>
      </c>
      <c r="H72" s="996" t="s">
        <v>3672</v>
      </c>
      <c r="I72" s="134" t="s">
        <v>3673</v>
      </c>
      <c r="J72" s="124" t="s">
        <v>6</v>
      </c>
      <c r="K72" s="140" t="s">
        <v>258</v>
      </c>
      <c r="L72" s="338" t="str">
        <f>VLOOKUP(K72,CódigosRetorno!$A$2:$B$2080,2,FALSE)</f>
        <v>Debe indicar tipo de documento.</v>
      </c>
      <c r="M72" s="131" t="s">
        <v>9</v>
      </c>
      <c r="N72" s="222"/>
    </row>
    <row r="73" spans="1:14" ht="36" x14ac:dyDescent="0.25">
      <c r="A73" s="222"/>
      <c r="B73" s="1002"/>
      <c r="C73" s="997"/>
      <c r="D73" s="1018"/>
      <c r="E73" s="1018"/>
      <c r="F73" s="1018"/>
      <c r="G73" s="1018"/>
      <c r="H73" s="997"/>
      <c r="I73" s="134" t="s">
        <v>3674</v>
      </c>
      <c r="J73" s="124" t="s">
        <v>6</v>
      </c>
      <c r="K73" s="140" t="s">
        <v>865</v>
      </c>
      <c r="L73" s="338" t="str">
        <f>VLOOKUP(K73,CódigosRetorno!$A$2:$B$2080,2,FALSE)</f>
        <v>El dato ingresado  en el tipo de documento de identidad del receptor no cumple con el estandar o no esta permitido.</v>
      </c>
      <c r="M73" s="131" t="s">
        <v>1821</v>
      </c>
      <c r="N73" s="222"/>
    </row>
    <row r="74" spans="1:14" ht="36" x14ac:dyDescent="0.25">
      <c r="A74" s="222"/>
      <c r="B74" s="1001">
        <f>B65+1</f>
        <v>18</v>
      </c>
      <c r="C74" s="996" t="s">
        <v>3675</v>
      </c>
      <c r="D74" s="1014" t="s">
        <v>324</v>
      </c>
      <c r="E74" s="1014" t="s">
        <v>140</v>
      </c>
      <c r="F74" s="1014" t="s">
        <v>200</v>
      </c>
      <c r="G74" s="1014"/>
      <c r="H74" s="132" t="s">
        <v>3676</v>
      </c>
      <c r="I74" s="132" t="s">
        <v>181</v>
      </c>
      <c r="J74" s="124" t="s">
        <v>9</v>
      </c>
      <c r="K74" s="140" t="s">
        <v>9</v>
      </c>
      <c r="L74" s="338" t="str">
        <f>VLOOKUP(K74,CódigosRetorno!$A$2:$B$2080,2,FALSE)</f>
        <v>-</v>
      </c>
      <c r="M74" s="131" t="s">
        <v>9</v>
      </c>
      <c r="N74" s="222"/>
    </row>
    <row r="75" spans="1:14" ht="48" x14ac:dyDescent="0.25">
      <c r="A75" s="222"/>
      <c r="B75" s="1010"/>
      <c r="C75" s="1011"/>
      <c r="D75" s="1015"/>
      <c r="E75" s="1015"/>
      <c r="F75" s="1015"/>
      <c r="G75" s="1015"/>
      <c r="H75" s="133" t="s">
        <v>1342</v>
      </c>
      <c r="I75" s="134" t="s">
        <v>3677</v>
      </c>
      <c r="J75" s="124" t="s">
        <v>203</v>
      </c>
      <c r="K75" s="140" t="s">
        <v>3580</v>
      </c>
      <c r="L75" s="338" t="str">
        <f>VLOOKUP(K75,CódigosRetorno!$A$2:$B$2080,2,FALSE)</f>
        <v>El nombre o razon social registrado no cumple con el estandar</v>
      </c>
      <c r="M75" s="131" t="s">
        <v>9</v>
      </c>
      <c r="N75" s="222"/>
    </row>
    <row r="76" spans="1:14" ht="36" x14ac:dyDescent="0.25">
      <c r="A76" s="222"/>
      <c r="B76" s="1001">
        <f>B74+1</f>
        <v>19</v>
      </c>
      <c r="C76" s="1023" t="s">
        <v>3678</v>
      </c>
      <c r="D76" s="1014" t="s">
        <v>324</v>
      </c>
      <c r="E76" s="1014" t="s">
        <v>140</v>
      </c>
      <c r="F76" s="1014" t="s">
        <v>295</v>
      </c>
      <c r="G76" s="1014" t="s">
        <v>296</v>
      </c>
      <c r="H76" s="996" t="s">
        <v>1497</v>
      </c>
      <c r="I76" s="132" t="s">
        <v>1396</v>
      </c>
      <c r="J76" s="124" t="s">
        <v>6</v>
      </c>
      <c r="K76" s="138" t="s">
        <v>1498</v>
      </c>
      <c r="L76" s="338" t="str">
        <f>VLOOKUP(K76,CódigosRetorno!$A$2:$B$2080,2,FALSE)</f>
        <v>El dato ingresado en LineExtensionAmount del item no cumple con el formato establecido</v>
      </c>
      <c r="M76" s="141" t="s">
        <v>9</v>
      </c>
      <c r="N76" s="222"/>
    </row>
    <row r="77" spans="1:14" ht="84" x14ac:dyDescent="0.25">
      <c r="A77" s="222"/>
      <c r="B77" s="1010"/>
      <c r="C77" s="1024"/>
      <c r="D77" s="1015"/>
      <c r="E77" s="1015"/>
      <c r="F77" s="1015"/>
      <c r="G77" s="1015"/>
      <c r="H77" s="1011"/>
      <c r="I77" s="134" t="s">
        <v>3679</v>
      </c>
      <c r="J77" s="124" t="s">
        <v>203</v>
      </c>
      <c r="K77" s="138" t="s">
        <v>3542</v>
      </c>
      <c r="L77" s="338" t="str">
        <f>VLOOKUP(K77,CódigosRetorno!$A$2:$B$2080,2,FALSE)</f>
        <v>El importe del campo /cac:InvoiceLine/cbc:LineExtensionAmount no coincide con el valor calculado</v>
      </c>
      <c r="M77" s="141" t="s">
        <v>9</v>
      </c>
      <c r="N77" s="222"/>
    </row>
    <row r="78" spans="1:14" ht="24" x14ac:dyDescent="0.25">
      <c r="A78" s="222"/>
      <c r="B78" s="1002"/>
      <c r="C78" s="1025"/>
      <c r="D78" s="1018"/>
      <c r="E78" s="1018"/>
      <c r="F78" s="131" t="s">
        <v>141</v>
      </c>
      <c r="G78" s="124" t="s">
        <v>3220</v>
      </c>
      <c r="H78" s="139" t="s">
        <v>1353</v>
      </c>
      <c r="I78" s="134" t="s">
        <v>3680</v>
      </c>
      <c r="J78" s="138" t="s">
        <v>6</v>
      </c>
      <c r="K78" s="140" t="s">
        <v>3316</v>
      </c>
      <c r="L78" s="338" t="str">
        <f>VLOOKUP(K78,CódigosRetorno!$A$2:$B$2080,2,FALSE)</f>
        <v>La moneda debe ser la misma en todo el documento</v>
      </c>
      <c r="M78" s="131" t="s">
        <v>1080</v>
      </c>
      <c r="N78" s="222"/>
    </row>
    <row r="79" spans="1:14" ht="24" x14ac:dyDescent="0.25">
      <c r="A79" s="222"/>
      <c r="B79" s="1001">
        <f>B76+1</f>
        <v>20</v>
      </c>
      <c r="C79" s="996" t="s">
        <v>3681</v>
      </c>
      <c r="D79" s="1014" t="s">
        <v>324</v>
      </c>
      <c r="E79" s="1014" t="s">
        <v>140</v>
      </c>
      <c r="F79" s="1014" t="s">
        <v>295</v>
      </c>
      <c r="G79" s="1014" t="s">
        <v>296</v>
      </c>
      <c r="H79" s="996" t="s">
        <v>3682</v>
      </c>
      <c r="I79" s="134" t="s">
        <v>3683</v>
      </c>
      <c r="J79" s="124" t="s">
        <v>6</v>
      </c>
      <c r="K79" s="140" t="s">
        <v>1381</v>
      </c>
      <c r="L79" s="338" t="str">
        <f>VLOOKUP(K79,CódigosRetorno!$A$2:$B$2080,2,FALSE)</f>
        <v>El xml no contiene el tag de impuesto por linea (TaxtTotal).</v>
      </c>
      <c r="M79" s="131"/>
      <c r="N79" s="222"/>
    </row>
    <row r="80" spans="1:14" ht="24" x14ac:dyDescent="0.25">
      <c r="A80" s="222"/>
      <c r="B80" s="1010"/>
      <c r="C80" s="1011"/>
      <c r="D80" s="1015"/>
      <c r="E80" s="1015"/>
      <c r="F80" s="1015"/>
      <c r="G80" s="1015"/>
      <c r="H80" s="1011"/>
      <c r="I80" s="134" t="s">
        <v>3684</v>
      </c>
      <c r="J80" s="124" t="s">
        <v>6</v>
      </c>
      <c r="K80" s="140" t="s">
        <v>1387</v>
      </c>
      <c r="L80" s="338" t="str">
        <f>VLOOKUP(K80,CódigosRetorno!$A$2:$B$2080,2,FALSE)</f>
        <v>El tag cac:TaxTotal no debe repetirse a nivel de Item</v>
      </c>
      <c r="M80" s="131" t="s">
        <v>9</v>
      </c>
      <c r="N80" s="222"/>
    </row>
    <row r="81" spans="1:14" ht="36" x14ac:dyDescent="0.25">
      <c r="A81" s="222"/>
      <c r="B81" s="1010"/>
      <c r="C81" s="1011"/>
      <c r="D81" s="1015"/>
      <c r="E81" s="1015"/>
      <c r="F81" s="1015"/>
      <c r="G81" s="1015"/>
      <c r="H81" s="1011"/>
      <c r="I81" s="134" t="s">
        <v>3685</v>
      </c>
      <c r="J81" s="124" t="s">
        <v>6</v>
      </c>
      <c r="K81" s="140" t="s">
        <v>1383</v>
      </c>
      <c r="L81" s="338" t="str">
        <f>VLOOKUP(K81,CódigosRetorno!$A$2:$B$2080,2,FALSE)</f>
        <v>El dato ingresado en el monto total de impuestos por línea no cumple con el formato establecido</v>
      </c>
      <c r="M81" s="131" t="s">
        <v>9</v>
      </c>
      <c r="N81" s="222"/>
    </row>
    <row r="82" spans="1:14" ht="36" x14ac:dyDescent="0.25">
      <c r="A82" s="222"/>
      <c r="B82" s="1010"/>
      <c r="C82" s="1011"/>
      <c r="D82" s="1015"/>
      <c r="E82" s="1015"/>
      <c r="F82" s="1018"/>
      <c r="G82" s="1018"/>
      <c r="H82" s="997"/>
      <c r="I82" s="134" t="s">
        <v>3686</v>
      </c>
      <c r="J82" s="124" t="s">
        <v>203</v>
      </c>
      <c r="K82" s="140" t="s">
        <v>2469</v>
      </c>
      <c r="L82" s="338" t="str">
        <f>VLOOKUP(K82,CódigosRetorno!$A$2:$B$2080,2,FALSE)</f>
        <v>El importe total de impuestos por línea no coincide con la sumatoria de los impuestos por línea.</v>
      </c>
      <c r="M82" s="131" t="s">
        <v>9</v>
      </c>
      <c r="N82" s="222"/>
    </row>
    <row r="83" spans="1:14" ht="24" x14ac:dyDescent="0.25">
      <c r="A83" s="222"/>
      <c r="B83" s="1002"/>
      <c r="C83" s="997"/>
      <c r="D83" s="1018"/>
      <c r="E83" s="1018"/>
      <c r="F83" s="131" t="s">
        <v>141</v>
      </c>
      <c r="G83" s="124" t="s">
        <v>3220</v>
      </c>
      <c r="H83" s="139" t="s">
        <v>1353</v>
      </c>
      <c r="I83" s="134" t="s">
        <v>3680</v>
      </c>
      <c r="J83" s="124" t="s">
        <v>6</v>
      </c>
      <c r="K83" s="140" t="s">
        <v>3316</v>
      </c>
      <c r="L83" s="338" t="str">
        <f>VLOOKUP(K83,CódigosRetorno!$A$2:$B$2080,2,FALSE)</f>
        <v>La moneda debe ser la misma en todo el documento</v>
      </c>
      <c r="M83" s="131" t="s">
        <v>1080</v>
      </c>
      <c r="N83" s="222"/>
    </row>
    <row r="84" spans="1:14" ht="36" x14ac:dyDescent="0.25">
      <c r="A84" s="222"/>
      <c r="B84" s="1001">
        <f>B79+1</f>
        <v>21</v>
      </c>
      <c r="C84" s="996" t="s">
        <v>3687</v>
      </c>
      <c r="D84" s="1014" t="s">
        <v>324</v>
      </c>
      <c r="E84" s="1014" t="s">
        <v>179</v>
      </c>
      <c r="F84" s="1014" t="s">
        <v>295</v>
      </c>
      <c r="G84" s="1014" t="s">
        <v>296</v>
      </c>
      <c r="H84" s="996" t="s">
        <v>3688</v>
      </c>
      <c r="I84" s="133" t="s">
        <v>3689</v>
      </c>
      <c r="J84" s="129" t="s">
        <v>6</v>
      </c>
      <c r="K84" s="137" t="s">
        <v>1397</v>
      </c>
      <c r="L84" s="338" t="str">
        <f>VLOOKUP(K84,CódigosRetorno!$A$2:$B$2080,2,FALSE)</f>
        <v>El dato ingresado en TaxAmount de la linea no cumple con el formato establecido</v>
      </c>
      <c r="M84" s="125" t="s">
        <v>9</v>
      </c>
      <c r="N84" s="222"/>
    </row>
    <row r="85" spans="1:14" ht="60" x14ac:dyDescent="0.25">
      <c r="A85" s="222"/>
      <c r="B85" s="1010"/>
      <c r="C85" s="1024"/>
      <c r="D85" s="1015"/>
      <c r="E85" s="1015"/>
      <c r="F85" s="1018"/>
      <c r="G85" s="1018"/>
      <c r="H85" s="997"/>
      <c r="I85" s="134" t="s">
        <v>3690</v>
      </c>
      <c r="J85" s="124" t="s">
        <v>203</v>
      </c>
      <c r="K85" s="140" t="s">
        <v>3691</v>
      </c>
      <c r="L85" s="338" t="str">
        <f>VLOOKUP(K85,CódigosRetorno!$A$2:$B$2080,2,FALSE)</f>
        <v>El monto de ISC de la línea no coincide con el valor calculado</v>
      </c>
      <c r="M85" s="131" t="s">
        <v>9</v>
      </c>
      <c r="N85" s="222"/>
    </row>
    <row r="86" spans="1:14" ht="24" x14ac:dyDescent="0.25">
      <c r="A86" s="222"/>
      <c r="B86" s="1010"/>
      <c r="C86" s="1024"/>
      <c r="D86" s="1015"/>
      <c r="E86" s="1015"/>
      <c r="F86" s="131" t="s">
        <v>141</v>
      </c>
      <c r="G86" s="124" t="s">
        <v>3220</v>
      </c>
      <c r="H86" s="139" t="s">
        <v>1353</v>
      </c>
      <c r="I86" s="134" t="s">
        <v>3680</v>
      </c>
      <c r="J86" s="124" t="s">
        <v>6</v>
      </c>
      <c r="K86" s="140" t="s">
        <v>3316</v>
      </c>
      <c r="L86" s="338" t="str">
        <f>VLOOKUP(K86,CódigosRetorno!$A$2:$B$2080,2,FALSE)</f>
        <v>La moneda debe ser la misma en todo el documento</v>
      </c>
      <c r="M86" s="131" t="s">
        <v>1080</v>
      </c>
      <c r="N86" s="222"/>
    </row>
    <row r="87" spans="1:14" ht="36" x14ac:dyDescent="0.25">
      <c r="A87" s="222"/>
      <c r="B87" s="1010"/>
      <c r="C87" s="1024"/>
      <c r="D87" s="1015"/>
      <c r="E87" s="1015"/>
      <c r="F87" s="1014" t="s">
        <v>655</v>
      </c>
      <c r="G87" s="1001" t="s">
        <v>3692</v>
      </c>
      <c r="H87" s="996" t="s">
        <v>3693</v>
      </c>
      <c r="I87" s="132" t="s">
        <v>599</v>
      </c>
      <c r="J87" s="138" t="s">
        <v>6</v>
      </c>
      <c r="K87" s="140" t="s">
        <v>1434</v>
      </c>
      <c r="L87" s="338" t="str">
        <f>VLOOKUP(K87,CódigosRetorno!$A$2:$B$2080,2,FALSE)</f>
        <v>El XML no contiene el tag cac:TaxCategory/cac:TaxScheme/cbc:ID del Item</v>
      </c>
      <c r="M87" s="141" t="s">
        <v>9</v>
      </c>
      <c r="N87" s="222"/>
    </row>
    <row r="88" spans="1:14" x14ac:dyDescent="0.25">
      <c r="A88" s="222"/>
      <c r="B88" s="1010"/>
      <c r="C88" s="1024"/>
      <c r="D88" s="1015"/>
      <c r="E88" s="1015"/>
      <c r="F88" s="1015"/>
      <c r="G88" s="1015"/>
      <c r="H88" s="1011"/>
      <c r="I88" s="132" t="s">
        <v>3694</v>
      </c>
      <c r="J88" s="138" t="s">
        <v>6</v>
      </c>
      <c r="K88" s="140" t="s">
        <v>1435</v>
      </c>
      <c r="L88" s="338" t="str">
        <f>VLOOKUP(K88,CódigosRetorno!$A$2:$B$2080,2,FALSE)</f>
        <v>El codigo del tributo es invalido</v>
      </c>
      <c r="M88" s="141"/>
      <c r="N88" s="222"/>
    </row>
    <row r="89" spans="1:14" ht="24" x14ac:dyDescent="0.25">
      <c r="A89" s="222"/>
      <c r="B89" s="1010"/>
      <c r="C89" s="1024"/>
      <c r="D89" s="1015"/>
      <c r="E89" s="1015"/>
      <c r="F89" s="1018"/>
      <c r="G89" s="1018"/>
      <c r="H89" s="997"/>
      <c r="I89" s="132" t="s">
        <v>3695</v>
      </c>
      <c r="J89" s="138" t="s">
        <v>6</v>
      </c>
      <c r="K89" s="140" t="s">
        <v>1438</v>
      </c>
      <c r="L89" s="338" t="str">
        <f>VLOOKUP(K89,CódigosRetorno!$A$2:$B$2080,2,FALSE)</f>
        <v>El código de tributo no debe repetirse a nivel de item</v>
      </c>
      <c r="M89" s="141"/>
      <c r="N89" s="222"/>
    </row>
    <row r="90" spans="1:14" ht="24" x14ac:dyDescent="0.25">
      <c r="A90" s="222"/>
      <c r="B90" s="1010"/>
      <c r="C90" s="1024"/>
      <c r="D90" s="1015"/>
      <c r="E90" s="1015"/>
      <c r="F90" s="1014"/>
      <c r="G90" s="131" t="s">
        <v>1443</v>
      </c>
      <c r="H90" s="134" t="s">
        <v>1113</v>
      </c>
      <c r="I90" s="132" t="s">
        <v>3554</v>
      </c>
      <c r="J90" s="124" t="s">
        <v>203</v>
      </c>
      <c r="K90" s="138" t="s">
        <v>1115</v>
      </c>
      <c r="L90" s="338" t="str">
        <f>VLOOKUP(K90,CódigosRetorno!$A$2:$B$2080,2,FALSE)</f>
        <v>El dato ingresado como atributo @schemeName es incorrecto.</v>
      </c>
      <c r="M90" s="141" t="s">
        <v>9</v>
      </c>
      <c r="N90" s="222"/>
    </row>
    <row r="91" spans="1:14" ht="24" x14ac:dyDescent="0.25">
      <c r="A91" s="222"/>
      <c r="B91" s="1010"/>
      <c r="C91" s="1024"/>
      <c r="D91" s="1015"/>
      <c r="E91" s="1015"/>
      <c r="F91" s="1015"/>
      <c r="G91" s="131" t="s">
        <v>1045</v>
      </c>
      <c r="H91" s="134" t="s">
        <v>1046</v>
      </c>
      <c r="I91" s="132" t="s">
        <v>2609</v>
      </c>
      <c r="J91" s="124" t="s">
        <v>203</v>
      </c>
      <c r="K91" s="138" t="s">
        <v>1048</v>
      </c>
      <c r="L91" s="338" t="str">
        <f>VLOOKUP(K91,CódigosRetorno!$A$2:$B$2080,2,FALSE)</f>
        <v>El dato ingresado como atributo @schemeAgencyName es incorrecto.</v>
      </c>
      <c r="M91" s="141" t="s">
        <v>9</v>
      </c>
      <c r="N91" s="222"/>
    </row>
    <row r="92" spans="1:14" ht="48" x14ac:dyDescent="0.25">
      <c r="A92" s="222"/>
      <c r="B92" s="1002"/>
      <c r="C92" s="1025"/>
      <c r="D92" s="1018"/>
      <c r="E92" s="1018"/>
      <c r="F92" s="1018"/>
      <c r="G92" s="131" t="s">
        <v>1472</v>
      </c>
      <c r="H92" s="139" t="s">
        <v>1117</v>
      </c>
      <c r="I92" s="132" t="s">
        <v>3555</v>
      </c>
      <c r="J92" s="138" t="s">
        <v>203</v>
      </c>
      <c r="K92" s="140" t="s">
        <v>1119</v>
      </c>
      <c r="L92" s="338" t="str">
        <f>VLOOKUP(K92,CódigosRetorno!$A$2:$B$2080,2,FALSE)</f>
        <v>El dato ingresado como atributo @schemeURI es incorrecto.</v>
      </c>
      <c r="M92" s="141" t="s">
        <v>9</v>
      </c>
      <c r="N92" s="222"/>
    </row>
    <row r="93" spans="1:14" ht="36" x14ac:dyDescent="0.25">
      <c r="A93" s="222"/>
      <c r="B93" s="1001">
        <f>B84+1</f>
        <v>22</v>
      </c>
      <c r="C93" s="996" t="s">
        <v>3696</v>
      </c>
      <c r="D93" s="1014" t="s">
        <v>324</v>
      </c>
      <c r="E93" s="1014" t="s">
        <v>140</v>
      </c>
      <c r="F93" s="1014" t="s">
        <v>295</v>
      </c>
      <c r="G93" s="1014" t="s">
        <v>296</v>
      </c>
      <c r="H93" s="996" t="s">
        <v>3697</v>
      </c>
      <c r="I93" s="133" t="s">
        <v>3689</v>
      </c>
      <c r="J93" s="129" t="s">
        <v>6</v>
      </c>
      <c r="K93" s="137" t="s">
        <v>1397</v>
      </c>
      <c r="L93" s="338" t="str">
        <f>VLOOKUP(K93,CódigosRetorno!$A$2:$B$2080,2,FALSE)</f>
        <v>El dato ingresado en TaxAmount de la linea no cumple con el formato establecido</v>
      </c>
      <c r="M93" s="125" t="s">
        <v>9</v>
      </c>
      <c r="N93" s="222"/>
    </row>
    <row r="94" spans="1:14" ht="156" x14ac:dyDescent="0.25">
      <c r="A94" s="222"/>
      <c r="B94" s="1010"/>
      <c r="C94" s="1011"/>
      <c r="D94" s="1015"/>
      <c r="E94" s="1015"/>
      <c r="F94" s="1015"/>
      <c r="G94" s="1015"/>
      <c r="H94" s="1011"/>
      <c r="I94" s="134" t="s">
        <v>3698</v>
      </c>
      <c r="J94" s="124" t="s">
        <v>203</v>
      </c>
      <c r="K94" s="140" t="s">
        <v>3549</v>
      </c>
      <c r="L94" s="338" t="str">
        <f>VLOOKUP(K94,CódigosRetorno!$A$2:$B$2080,2,FALSE)</f>
        <v>El monto de IGV de la línea no coincide con el valor calculado</v>
      </c>
      <c r="M94" s="125"/>
      <c r="N94" s="222"/>
    </row>
    <row r="95" spans="1:14" ht="24" x14ac:dyDescent="0.25">
      <c r="A95" s="222"/>
      <c r="B95" s="1010"/>
      <c r="C95" s="1011"/>
      <c r="D95" s="1015"/>
      <c r="E95" s="1015"/>
      <c r="F95" s="1015"/>
      <c r="G95" s="1015"/>
      <c r="H95" s="1011"/>
      <c r="I95" s="134" t="s">
        <v>3699</v>
      </c>
      <c r="J95" s="124" t="s">
        <v>203</v>
      </c>
      <c r="K95" s="140" t="s">
        <v>3549</v>
      </c>
      <c r="L95" s="338" t="str">
        <f>VLOOKUP(K95,CódigosRetorno!$A$2:$B$2080,2,FALSE)</f>
        <v>El monto de IGV de la línea no coincide con el valor calculado</v>
      </c>
      <c r="M95" s="131" t="s">
        <v>9</v>
      </c>
      <c r="N95" s="222"/>
    </row>
    <row r="96" spans="1:14" ht="24" x14ac:dyDescent="0.25">
      <c r="A96" s="222"/>
      <c r="B96" s="1010"/>
      <c r="C96" s="1024"/>
      <c r="D96" s="1015"/>
      <c r="E96" s="1015"/>
      <c r="F96" s="131" t="s">
        <v>141</v>
      </c>
      <c r="G96" s="124" t="s">
        <v>3220</v>
      </c>
      <c r="H96" s="139" t="s">
        <v>1353</v>
      </c>
      <c r="I96" s="134" t="s">
        <v>3680</v>
      </c>
      <c r="J96" s="124" t="s">
        <v>6</v>
      </c>
      <c r="K96" s="140" t="s">
        <v>3316</v>
      </c>
      <c r="L96" s="338" t="str">
        <f>VLOOKUP(K96,CódigosRetorno!$A$2:$B$2080,2,FALSE)</f>
        <v>La moneda debe ser la misma en todo el documento</v>
      </c>
      <c r="M96" s="131" t="s">
        <v>1080</v>
      </c>
      <c r="N96" s="222"/>
    </row>
    <row r="97" spans="1:14" ht="24" x14ac:dyDescent="0.25">
      <c r="A97" s="222"/>
      <c r="B97" s="1010"/>
      <c r="C97" s="1024"/>
      <c r="D97" s="1015"/>
      <c r="E97" s="1015"/>
      <c r="F97" s="1014" t="s">
        <v>655</v>
      </c>
      <c r="G97" s="1001" t="s">
        <v>3700</v>
      </c>
      <c r="H97" s="996" t="s">
        <v>3693</v>
      </c>
      <c r="I97" s="132" t="s">
        <v>3701</v>
      </c>
      <c r="J97" s="138" t="s">
        <v>6</v>
      </c>
      <c r="K97" s="140" t="s">
        <v>1440</v>
      </c>
      <c r="L97" s="338" t="str">
        <f>VLOOKUP(K97,CódigosRetorno!$A$2:$B$2080,2,FALSE)</f>
        <v>El XML debe contener al menos un tributo por linea de afectacion por IGV</v>
      </c>
      <c r="M97" s="141" t="s">
        <v>9</v>
      </c>
      <c r="N97" s="222"/>
    </row>
    <row r="98" spans="1:14" ht="36" x14ac:dyDescent="0.25">
      <c r="A98" s="222"/>
      <c r="B98" s="1010"/>
      <c r="C98" s="1024"/>
      <c r="D98" s="1015"/>
      <c r="E98" s="1015"/>
      <c r="F98" s="1015"/>
      <c r="G98" s="1010"/>
      <c r="H98" s="1011"/>
      <c r="I98" s="132" t="s">
        <v>599</v>
      </c>
      <c r="J98" s="138" t="s">
        <v>6</v>
      </c>
      <c r="K98" s="140" t="s">
        <v>1434</v>
      </c>
      <c r="L98" s="338" t="str">
        <f>VLOOKUP(K98,CódigosRetorno!$A$2:$B$2080,2,FALSE)</f>
        <v>El XML no contiene el tag cac:TaxCategory/cac:TaxScheme/cbc:ID del Item</v>
      </c>
      <c r="M98" s="141" t="s">
        <v>9</v>
      </c>
      <c r="N98" s="222"/>
    </row>
    <row r="99" spans="1:14" x14ac:dyDescent="0.25">
      <c r="A99" s="222"/>
      <c r="B99" s="1010"/>
      <c r="C99" s="1024"/>
      <c r="D99" s="1015"/>
      <c r="E99" s="1015"/>
      <c r="F99" s="1015"/>
      <c r="G99" s="1015"/>
      <c r="H99" s="1011"/>
      <c r="I99" s="132" t="s">
        <v>3694</v>
      </c>
      <c r="J99" s="138" t="s">
        <v>6</v>
      </c>
      <c r="K99" s="140" t="s">
        <v>1435</v>
      </c>
      <c r="L99" s="338" t="str">
        <f>VLOOKUP(K99,CódigosRetorno!$A$2:$B$2080,2,FALSE)</f>
        <v>El codigo del tributo es invalido</v>
      </c>
      <c r="M99" s="141"/>
      <c r="N99" s="222"/>
    </row>
    <row r="100" spans="1:14" ht="24" x14ac:dyDescent="0.25">
      <c r="A100" s="222"/>
      <c r="B100" s="1010"/>
      <c r="C100" s="1024"/>
      <c r="D100" s="1015"/>
      <c r="E100" s="1015"/>
      <c r="F100" s="1018"/>
      <c r="G100" s="1018"/>
      <c r="H100" s="997"/>
      <c r="I100" s="132" t="s">
        <v>3695</v>
      </c>
      <c r="J100" s="138" t="s">
        <v>6</v>
      </c>
      <c r="K100" s="140" t="s">
        <v>1438</v>
      </c>
      <c r="L100" s="338" t="str">
        <f>VLOOKUP(K100,CódigosRetorno!$A$2:$B$2080,2,FALSE)</f>
        <v>El código de tributo no debe repetirse a nivel de item</v>
      </c>
      <c r="M100" s="141"/>
      <c r="N100" s="222"/>
    </row>
    <row r="101" spans="1:14" ht="24" x14ac:dyDescent="0.25">
      <c r="A101" s="222"/>
      <c r="B101" s="1010"/>
      <c r="C101" s="1024"/>
      <c r="D101" s="1015"/>
      <c r="E101" s="1015"/>
      <c r="F101" s="1014"/>
      <c r="G101" s="131" t="s">
        <v>1443</v>
      </c>
      <c r="H101" s="134" t="s">
        <v>1113</v>
      </c>
      <c r="I101" s="132" t="s">
        <v>3554</v>
      </c>
      <c r="J101" s="124" t="s">
        <v>203</v>
      </c>
      <c r="K101" s="138" t="s">
        <v>1115</v>
      </c>
      <c r="L101" s="338" t="str">
        <f>VLOOKUP(K101,CódigosRetorno!$A$2:$B$2080,2,FALSE)</f>
        <v>El dato ingresado como atributo @schemeName es incorrecto.</v>
      </c>
      <c r="M101" s="141" t="s">
        <v>9</v>
      </c>
      <c r="N101" s="222"/>
    </row>
    <row r="102" spans="1:14" ht="24" x14ac:dyDescent="0.25">
      <c r="A102" s="222"/>
      <c r="B102" s="1010"/>
      <c r="C102" s="1024"/>
      <c r="D102" s="1015"/>
      <c r="E102" s="1015"/>
      <c r="F102" s="1015"/>
      <c r="G102" s="131" t="s">
        <v>1045</v>
      </c>
      <c r="H102" s="134" t="s">
        <v>1046</v>
      </c>
      <c r="I102" s="132" t="s">
        <v>2609</v>
      </c>
      <c r="J102" s="124" t="s">
        <v>203</v>
      </c>
      <c r="K102" s="138" t="s">
        <v>1048</v>
      </c>
      <c r="L102" s="338" t="str">
        <f>VLOOKUP(K102,CódigosRetorno!$A$2:$B$2080,2,FALSE)</f>
        <v>El dato ingresado como atributo @schemeAgencyName es incorrecto.</v>
      </c>
      <c r="M102" s="141" t="s">
        <v>9</v>
      </c>
      <c r="N102" s="222"/>
    </row>
    <row r="103" spans="1:14" ht="48" x14ac:dyDescent="0.25">
      <c r="A103" s="222"/>
      <c r="B103" s="1002"/>
      <c r="C103" s="1025"/>
      <c r="D103" s="1018"/>
      <c r="E103" s="1018"/>
      <c r="F103" s="1018"/>
      <c r="G103" s="131" t="s">
        <v>1472</v>
      </c>
      <c r="H103" s="139" t="s">
        <v>1117</v>
      </c>
      <c r="I103" s="132" t="s">
        <v>3555</v>
      </c>
      <c r="J103" s="138" t="s">
        <v>203</v>
      </c>
      <c r="K103" s="140" t="s">
        <v>1119</v>
      </c>
      <c r="L103" s="338" t="str">
        <f>VLOOKUP(K103,CódigosRetorno!$A$2:$B$2080,2,FALSE)</f>
        <v>El dato ingresado como atributo @schemeURI es incorrecto.</v>
      </c>
      <c r="M103" s="141" t="s">
        <v>9</v>
      </c>
      <c r="N103" s="222"/>
    </row>
    <row r="104" spans="1:14" ht="36" x14ac:dyDescent="0.25">
      <c r="A104" s="222"/>
      <c r="B104" s="1001">
        <f>B93+1</f>
        <v>23</v>
      </c>
      <c r="C104" s="996" t="s">
        <v>3702</v>
      </c>
      <c r="D104" s="1014" t="s">
        <v>324</v>
      </c>
      <c r="E104" s="1001" t="s">
        <v>179</v>
      </c>
      <c r="F104" s="1014" t="s">
        <v>967</v>
      </c>
      <c r="G104" s="1014" t="s">
        <v>1503</v>
      </c>
      <c r="H104" s="996" t="s">
        <v>1504</v>
      </c>
      <c r="I104" s="132" t="s">
        <v>3703</v>
      </c>
      <c r="J104" s="138" t="s">
        <v>6</v>
      </c>
      <c r="K104" s="140" t="s">
        <v>1506</v>
      </c>
      <c r="L104" s="338" t="str">
        <f>VLOOKUP(K104,CódigosRetorno!$A$2:$B$2080,2,FALSE)</f>
        <v>El dato ingresado como indicador de cargo/descuento no corresponde al valor esperado.</v>
      </c>
      <c r="M104" s="131"/>
      <c r="N104" s="222"/>
    </row>
    <row r="105" spans="1:14" ht="36" x14ac:dyDescent="0.25">
      <c r="A105" s="222"/>
      <c r="B105" s="1010"/>
      <c r="C105" s="1011"/>
      <c r="D105" s="1015"/>
      <c r="E105" s="1010"/>
      <c r="F105" s="1018"/>
      <c r="G105" s="1018"/>
      <c r="H105" s="997"/>
      <c r="I105" s="132" t="s">
        <v>3704</v>
      </c>
      <c r="J105" s="138" t="s">
        <v>6</v>
      </c>
      <c r="K105" s="140" t="s">
        <v>1506</v>
      </c>
      <c r="L105" s="338" t="str">
        <f>VLOOKUP(K105,CódigosRetorno!$A$2:$B$2080,2,FALSE)</f>
        <v>El dato ingresado como indicador de cargo/descuento no corresponde al valor esperado.</v>
      </c>
      <c r="M105" s="131"/>
      <c r="N105" s="222"/>
    </row>
    <row r="106" spans="1:14" ht="36" x14ac:dyDescent="0.25">
      <c r="A106" s="222"/>
      <c r="B106" s="1010"/>
      <c r="C106" s="1011"/>
      <c r="D106" s="1015"/>
      <c r="E106" s="1010"/>
      <c r="F106" s="1014" t="s">
        <v>325</v>
      </c>
      <c r="G106" s="1014" t="s">
        <v>280</v>
      </c>
      <c r="H106" s="996" t="s">
        <v>3705</v>
      </c>
      <c r="I106" s="132" t="s">
        <v>1632</v>
      </c>
      <c r="J106" s="138" t="s">
        <v>6</v>
      </c>
      <c r="K106" s="140" t="s">
        <v>1510</v>
      </c>
      <c r="L106" s="338" t="str">
        <f>VLOOKUP(K106,CódigosRetorno!$A$2:$B$2080,2,FALSE)</f>
        <v>El XML no contiene el tag o no existe informacion de codigo de motivo de cargo/descuento por item.</v>
      </c>
      <c r="M106" s="131"/>
      <c r="N106" s="222"/>
    </row>
    <row r="107" spans="1:14" ht="24" x14ac:dyDescent="0.25">
      <c r="A107" s="222"/>
      <c r="B107" s="1010"/>
      <c r="C107" s="1011"/>
      <c r="D107" s="1015"/>
      <c r="E107" s="1010"/>
      <c r="F107" s="1018"/>
      <c r="G107" s="1018"/>
      <c r="H107" s="997"/>
      <c r="I107" s="132" t="s">
        <v>3706</v>
      </c>
      <c r="J107" s="138" t="s">
        <v>203</v>
      </c>
      <c r="K107" s="140" t="s">
        <v>1515</v>
      </c>
      <c r="L107" s="338" t="str">
        <f>VLOOKUP(K107,CódigosRetorno!$A$2:$B$2080,2,FALSE)</f>
        <v>El dato ingresado como cargo/descuento no es valido a nivel de ítem.</v>
      </c>
      <c r="M107" s="131" t="s">
        <v>1513</v>
      </c>
      <c r="N107" s="222"/>
    </row>
    <row r="108" spans="1:14" ht="24" x14ac:dyDescent="0.25">
      <c r="A108" s="222"/>
      <c r="B108" s="1010"/>
      <c r="C108" s="1011"/>
      <c r="D108" s="1015"/>
      <c r="E108" s="1010"/>
      <c r="F108" s="1000"/>
      <c r="G108" s="131" t="s">
        <v>1045</v>
      </c>
      <c r="H108" s="132" t="s">
        <v>1065</v>
      </c>
      <c r="I108" s="132" t="s">
        <v>2609</v>
      </c>
      <c r="J108" s="138" t="s">
        <v>203</v>
      </c>
      <c r="K108" s="140" t="s">
        <v>1066</v>
      </c>
      <c r="L108" s="338" t="str">
        <f>VLOOKUP(K108,CódigosRetorno!$A$2:$B$2080,2,FALSE)</f>
        <v>El dato ingresado como atributo @listAgencyName es incorrecto.</v>
      </c>
      <c r="M108" s="141" t="s">
        <v>9</v>
      </c>
      <c r="N108" s="222"/>
    </row>
    <row r="109" spans="1:14" ht="24" x14ac:dyDescent="0.25">
      <c r="A109" s="222"/>
      <c r="B109" s="1010"/>
      <c r="C109" s="1011"/>
      <c r="D109" s="1015"/>
      <c r="E109" s="1010"/>
      <c r="F109" s="1000"/>
      <c r="G109" s="131" t="s">
        <v>1516</v>
      </c>
      <c r="H109" s="132" t="s">
        <v>1068</v>
      </c>
      <c r="I109" s="132" t="s">
        <v>3613</v>
      </c>
      <c r="J109" s="124" t="s">
        <v>203</v>
      </c>
      <c r="K109" s="138" t="s">
        <v>1070</v>
      </c>
      <c r="L109" s="338" t="str">
        <f>VLOOKUP(K109,CódigosRetorno!$A$2:$B$2080,2,FALSE)</f>
        <v>El dato ingresado como atributo @listName es incorrecto.</v>
      </c>
      <c r="M109" s="141" t="s">
        <v>9</v>
      </c>
      <c r="N109" s="222"/>
    </row>
    <row r="110" spans="1:14" ht="48" x14ac:dyDescent="0.25">
      <c r="A110" s="222"/>
      <c r="B110" s="1010"/>
      <c r="C110" s="1011"/>
      <c r="D110" s="1015"/>
      <c r="E110" s="1010"/>
      <c r="F110" s="1000"/>
      <c r="G110" s="131" t="s">
        <v>1518</v>
      </c>
      <c r="H110" s="132" t="s">
        <v>1072</v>
      </c>
      <c r="I110" s="132" t="s">
        <v>1519</v>
      </c>
      <c r="J110" s="138" t="s">
        <v>203</v>
      </c>
      <c r="K110" s="140" t="s">
        <v>1074</v>
      </c>
      <c r="L110" s="338" t="str">
        <f>VLOOKUP(K110,CódigosRetorno!$A$2:$B$2080,2,FALSE)</f>
        <v>El dato ingresado como atributo @listURI es incorrecto.</v>
      </c>
      <c r="M110" s="141" t="s">
        <v>9</v>
      </c>
      <c r="N110" s="222"/>
    </row>
    <row r="111" spans="1:14" ht="36" x14ac:dyDescent="0.25">
      <c r="A111" s="222"/>
      <c r="B111" s="1010"/>
      <c r="C111" s="1011"/>
      <c r="D111" s="1015"/>
      <c r="E111" s="1010"/>
      <c r="F111" s="131" t="s">
        <v>1406</v>
      </c>
      <c r="G111" s="124" t="s">
        <v>1407</v>
      </c>
      <c r="H111" s="132" t="s">
        <v>3707</v>
      </c>
      <c r="I111" s="132" t="s">
        <v>1521</v>
      </c>
      <c r="J111" s="138" t="s">
        <v>6</v>
      </c>
      <c r="K111" s="140" t="s">
        <v>1522</v>
      </c>
      <c r="L111" s="338" t="str">
        <f>VLOOKUP(K111,CódigosRetorno!$A$2:$B$2080,2,FALSE)</f>
        <v>El factor de cargo/descuento por linea no cumple con el formato establecido.</v>
      </c>
      <c r="M111" s="131"/>
      <c r="N111" s="222"/>
    </row>
    <row r="112" spans="1:14" ht="48" x14ac:dyDescent="0.25">
      <c r="A112" s="222"/>
      <c r="B112" s="1010"/>
      <c r="C112" s="1011"/>
      <c r="D112" s="1015"/>
      <c r="E112" s="1010"/>
      <c r="F112" s="1014" t="s">
        <v>295</v>
      </c>
      <c r="G112" s="1014" t="s">
        <v>296</v>
      </c>
      <c r="H112" s="996" t="s">
        <v>1523</v>
      </c>
      <c r="I112" s="132" t="s">
        <v>1396</v>
      </c>
      <c r="J112" s="138" t="s">
        <v>6</v>
      </c>
      <c r="K112" s="140" t="s">
        <v>1524</v>
      </c>
      <c r="L112" s="338" t="str">
        <f>VLOOKUP(K112,CódigosRetorno!$A$2:$B$2080,2,FALSE)</f>
        <v>El formato ingresado en el tag cac:InvoiceLine/cac:Allowancecharge/cbc:Amount no cumple con el formato establecido</v>
      </c>
      <c r="M112" s="131"/>
      <c r="N112" s="222"/>
    </row>
    <row r="113" spans="1:14" ht="60" x14ac:dyDescent="0.25">
      <c r="A113" s="222"/>
      <c r="B113" s="1010"/>
      <c r="C113" s="1011"/>
      <c r="D113" s="1015"/>
      <c r="E113" s="1010"/>
      <c r="F113" s="1018"/>
      <c r="G113" s="1018"/>
      <c r="H113" s="997"/>
      <c r="I113" s="132" t="s">
        <v>1525</v>
      </c>
      <c r="J113" s="138" t="s">
        <v>203</v>
      </c>
      <c r="K113" s="140" t="s">
        <v>2491</v>
      </c>
      <c r="L113" s="338" t="str">
        <f>VLOOKUP(K113,CódigosRetorno!$A$2:$B$2080,2,FALSE)</f>
        <v>El valor de cargo/descuento por ítem difiere de los importes consignados.</v>
      </c>
      <c r="M113" s="131"/>
      <c r="N113" s="222"/>
    </row>
    <row r="114" spans="1:14" ht="24" x14ac:dyDescent="0.25">
      <c r="A114" s="222"/>
      <c r="B114" s="1010"/>
      <c r="C114" s="1011"/>
      <c r="D114" s="1015"/>
      <c r="E114" s="1010"/>
      <c r="F114" s="131" t="s">
        <v>141</v>
      </c>
      <c r="G114" s="124" t="s">
        <v>3220</v>
      </c>
      <c r="H114" s="139" t="s">
        <v>1353</v>
      </c>
      <c r="I114" s="134" t="s">
        <v>3680</v>
      </c>
      <c r="J114" s="138" t="s">
        <v>6</v>
      </c>
      <c r="K114" s="140" t="s">
        <v>3316</v>
      </c>
      <c r="L114" s="338" t="str">
        <f>VLOOKUP(K114,CódigosRetorno!$A$2:$B$2080,2,FALSE)</f>
        <v>La moneda debe ser la misma en todo el documento</v>
      </c>
      <c r="M114" s="131" t="s">
        <v>1080</v>
      </c>
      <c r="N114" s="222"/>
    </row>
    <row r="115" spans="1:14" ht="36" x14ac:dyDescent="0.25">
      <c r="A115" s="222"/>
      <c r="B115" s="1010"/>
      <c r="C115" s="1011"/>
      <c r="D115" s="1015"/>
      <c r="E115" s="1010"/>
      <c r="F115" s="129" t="s">
        <v>295</v>
      </c>
      <c r="G115" s="129" t="s">
        <v>296</v>
      </c>
      <c r="H115" s="132" t="s">
        <v>1527</v>
      </c>
      <c r="I115" s="132" t="s">
        <v>1396</v>
      </c>
      <c r="J115" s="138" t="s">
        <v>6</v>
      </c>
      <c r="K115" s="140" t="s">
        <v>1528</v>
      </c>
      <c r="L115" s="338" t="str">
        <f>VLOOKUP(K115,CódigosRetorno!$A$2:$B$2080,2,FALSE)</f>
        <v>El Monto base de cargo/descuento por linea no cumple con el formato establecido.</v>
      </c>
      <c r="M115" s="131"/>
      <c r="N115" s="222"/>
    </row>
    <row r="116" spans="1:14" ht="24" x14ac:dyDescent="0.25">
      <c r="A116" s="222"/>
      <c r="B116" s="1002"/>
      <c r="C116" s="997"/>
      <c r="D116" s="1018"/>
      <c r="E116" s="1002"/>
      <c r="F116" s="131" t="s">
        <v>141</v>
      </c>
      <c r="G116" s="124" t="s">
        <v>3220</v>
      </c>
      <c r="H116" s="139" t="s">
        <v>1353</v>
      </c>
      <c r="I116" s="134" t="s">
        <v>3680</v>
      </c>
      <c r="J116" s="138" t="s">
        <v>6</v>
      </c>
      <c r="K116" s="140" t="s">
        <v>3316</v>
      </c>
      <c r="L116" s="338" t="str">
        <f>VLOOKUP(K116,CódigosRetorno!$A$2:$B$2080,2,FALSE)</f>
        <v>La moneda debe ser la misma en todo el documento</v>
      </c>
      <c r="M116" s="131" t="s">
        <v>1080</v>
      </c>
      <c r="N116" s="222"/>
    </row>
    <row r="117" spans="1:14" ht="24" x14ac:dyDescent="0.25">
      <c r="A117" s="222"/>
      <c r="B117" s="1001">
        <f>B104+1</f>
        <v>24</v>
      </c>
      <c r="C117" s="996" t="s">
        <v>3708</v>
      </c>
      <c r="D117" s="1014" t="s">
        <v>324</v>
      </c>
      <c r="E117" s="1014" t="s">
        <v>140</v>
      </c>
      <c r="F117" s="1014" t="s">
        <v>295</v>
      </c>
      <c r="G117" s="1014" t="s">
        <v>296</v>
      </c>
      <c r="H117" s="996" t="s">
        <v>3556</v>
      </c>
      <c r="I117" s="132" t="s">
        <v>3709</v>
      </c>
      <c r="J117" s="138" t="s">
        <v>6</v>
      </c>
      <c r="K117" s="140" t="s">
        <v>3558</v>
      </c>
      <c r="L117" s="338" t="str">
        <f>VLOOKUP(K117,CódigosRetorno!$A$2:$B$2080,2,FALSE)</f>
        <v xml:space="preserve">Debe consignar el tag /cac:InvoiceLine/cac:ItemPriceExtension  </v>
      </c>
      <c r="M117" s="131" t="s">
        <v>9</v>
      </c>
      <c r="N117" s="222"/>
    </row>
    <row r="118" spans="1:14" ht="48" x14ac:dyDescent="0.25">
      <c r="A118" s="222"/>
      <c r="B118" s="1010"/>
      <c r="C118" s="1011"/>
      <c r="D118" s="1015"/>
      <c r="E118" s="1015"/>
      <c r="F118" s="1015"/>
      <c r="G118" s="1015"/>
      <c r="H118" s="1011"/>
      <c r="I118" s="132" t="s">
        <v>1349</v>
      </c>
      <c r="J118" s="138" t="s">
        <v>6</v>
      </c>
      <c r="K118" s="140" t="s">
        <v>3559</v>
      </c>
      <c r="L118" s="338" t="str">
        <f>VLOOKUP(K118,CódigosRetorno!$A$2:$B$2080,2,FALSE)</f>
        <v>El dato ingresado en el tag /cac:InvoiceLine/cac:ItemPriceExtension/cbc:Amount no cumple con el formato establecido</v>
      </c>
      <c r="M118" s="131" t="s">
        <v>9</v>
      </c>
      <c r="N118" s="222"/>
    </row>
    <row r="119" spans="1:14" ht="96" x14ac:dyDescent="0.25">
      <c r="A119" s="222"/>
      <c r="B119" s="1010"/>
      <c r="C119" s="1011"/>
      <c r="D119" s="1015"/>
      <c r="E119" s="1015"/>
      <c r="F119" s="1018"/>
      <c r="G119" s="1018"/>
      <c r="H119" s="997"/>
      <c r="I119" s="132" t="s">
        <v>3710</v>
      </c>
      <c r="J119" s="138" t="s">
        <v>203</v>
      </c>
      <c r="K119" s="140" t="s">
        <v>3561</v>
      </c>
      <c r="L119" s="338" t="str">
        <f>VLOOKUP(K119,CódigosRetorno!$A$2:$B$2080,2,FALSE)</f>
        <v>El importe del campo /cac:InvoiceLine/cac:ItemPriceExtension/cbc:Amount no coincide con el valor calculado</v>
      </c>
      <c r="M119" s="131"/>
      <c r="N119" s="222"/>
    </row>
    <row r="120" spans="1:14" ht="24" x14ac:dyDescent="0.25">
      <c r="A120" s="222"/>
      <c r="B120" s="1002"/>
      <c r="C120" s="997"/>
      <c r="D120" s="1018"/>
      <c r="E120" s="1018"/>
      <c r="F120" s="131" t="s">
        <v>141</v>
      </c>
      <c r="G120" s="124" t="s">
        <v>3220</v>
      </c>
      <c r="H120" s="139" t="s">
        <v>1353</v>
      </c>
      <c r="I120" s="134" t="s">
        <v>3680</v>
      </c>
      <c r="J120" s="138" t="s">
        <v>6</v>
      </c>
      <c r="K120" s="140" t="s">
        <v>3316</v>
      </c>
      <c r="L120" s="338" t="str">
        <f>VLOOKUP(K120,CódigosRetorno!$A$2:$B$2080,2,FALSE)</f>
        <v>La moneda debe ser la misma en todo el documento</v>
      </c>
      <c r="M120" s="131" t="s">
        <v>1080</v>
      </c>
      <c r="N120" s="222"/>
    </row>
    <row r="121" spans="1:14" ht="24" x14ac:dyDescent="0.25">
      <c r="A121" s="222"/>
      <c r="B121" s="1067">
        <f>B117+1</f>
        <v>25</v>
      </c>
      <c r="C121" s="996" t="s">
        <v>3711</v>
      </c>
      <c r="D121" s="1001" t="s">
        <v>324</v>
      </c>
      <c r="E121" s="1014" t="s">
        <v>179</v>
      </c>
      <c r="F121" s="124" t="s">
        <v>655</v>
      </c>
      <c r="G121" s="131" t="s">
        <v>3470</v>
      </c>
      <c r="H121" s="132" t="s">
        <v>3712</v>
      </c>
      <c r="I121" s="134" t="s">
        <v>1681</v>
      </c>
      <c r="J121" s="138" t="s">
        <v>6</v>
      </c>
      <c r="K121" s="138" t="s">
        <v>1682</v>
      </c>
      <c r="L121" s="338" t="str">
        <f>VLOOKUP(K121,CódigosRetorno!$A$2:$B$2080,2,FALSE)</f>
        <v>El valor del atributo no se encuentra en el catálogo</v>
      </c>
      <c r="M121" s="131" t="s">
        <v>1554</v>
      </c>
      <c r="N121" s="222"/>
    </row>
    <row r="122" spans="1:14" ht="24" x14ac:dyDescent="0.25">
      <c r="A122" s="222"/>
      <c r="B122" s="1068"/>
      <c r="C122" s="1011"/>
      <c r="D122" s="1010"/>
      <c r="E122" s="1015"/>
      <c r="F122" s="124"/>
      <c r="G122" s="131"/>
      <c r="H122" s="132"/>
      <c r="I122" s="204" t="s">
        <v>3655</v>
      </c>
      <c r="J122" s="140" t="s">
        <v>203</v>
      </c>
      <c r="K122" s="140" t="s">
        <v>3656</v>
      </c>
      <c r="L122" s="338" t="str">
        <f>VLOOKUP(K122,CódigosRetorno!$A$2:$B$2080,2,FALSE)</f>
        <v>El codigo de leyenda no debe repetirse en el comprobante</v>
      </c>
      <c r="M122" s="131"/>
      <c r="N122" s="222"/>
    </row>
    <row r="123" spans="1:14" ht="48" x14ac:dyDescent="0.25">
      <c r="A123" s="222"/>
      <c r="B123" s="1069"/>
      <c r="C123" s="997"/>
      <c r="D123" s="1002"/>
      <c r="E123" s="1018"/>
      <c r="F123" s="124" t="s">
        <v>1341</v>
      </c>
      <c r="G123" s="131"/>
      <c r="H123" s="132" t="s">
        <v>3713</v>
      </c>
      <c r="I123" s="134" t="s">
        <v>3657</v>
      </c>
      <c r="J123" s="138" t="s">
        <v>6</v>
      </c>
      <c r="K123" s="140" t="s">
        <v>1696</v>
      </c>
      <c r="L123" s="338" t="str">
        <f>VLOOKUP(K123,CódigosRetorno!$A$2:$B$2080,2,FALSE)</f>
        <v>El dato ingresado en descripcion de leyenda no cumple con el formato establecido.</v>
      </c>
      <c r="M123" s="131"/>
      <c r="N123" s="222"/>
    </row>
    <row r="124" spans="1:14" x14ac:dyDescent="0.25">
      <c r="A124" s="222"/>
      <c r="B124" s="1167" t="s">
        <v>3714</v>
      </c>
      <c r="C124" s="1168"/>
      <c r="D124" s="1168"/>
      <c r="E124" s="1168"/>
      <c r="F124" s="1168"/>
      <c r="G124" s="1168"/>
      <c r="H124" s="1169"/>
      <c r="I124" s="541"/>
      <c r="J124" s="534"/>
      <c r="K124" s="535" t="s">
        <v>9</v>
      </c>
      <c r="L124" s="518" t="str">
        <f>VLOOKUP(K124,CódigosRetorno!$A$2:$B$2080,2,FALSE)</f>
        <v>-</v>
      </c>
      <c r="M124" s="536"/>
      <c r="N124" s="222"/>
    </row>
    <row r="125" spans="1:14" ht="36" x14ac:dyDescent="0.25">
      <c r="A125" s="222"/>
      <c r="B125" s="1001">
        <f>B121+1</f>
        <v>26</v>
      </c>
      <c r="C125" s="996" t="s">
        <v>3715</v>
      </c>
      <c r="D125" s="1014" t="s">
        <v>324</v>
      </c>
      <c r="E125" s="1014" t="s">
        <v>140</v>
      </c>
      <c r="F125" s="1014" t="s">
        <v>1274</v>
      </c>
      <c r="G125" s="1014" t="s">
        <v>764</v>
      </c>
      <c r="H125" s="996" t="s">
        <v>3564</v>
      </c>
      <c r="I125" s="134" t="s">
        <v>1271</v>
      </c>
      <c r="J125" s="124" t="s">
        <v>6</v>
      </c>
      <c r="K125" s="140" t="s">
        <v>3716</v>
      </c>
      <c r="L125" s="338" t="str">
        <f>VLOOKUP(K125,CódigosRetorno!$A$2:$B$2080,2,FALSE)</f>
        <v>El dato ingresado en el tag cac:SubInvoiceLine/cbc:ID no cumple con el formato establecido</v>
      </c>
      <c r="M125" s="131" t="s">
        <v>9</v>
      </c>
      <c r="N125" s="222"/>
    </row>
    <row r="126" spans="1:14" ht="36" x14ac:dyDescent="0.25">
      <c r="A126" s="222"/>
      <c r="B126" s="1002"/>
      <c r="C126" s="997"/>
      <c r="D126" s="1018"/>
      <c r="E126" s="1018"/>
      <c r="F126" s="1018"/>
      <c r="G126" s="1018"/>
      <c r="H126" s="997"/>
      <c r="I126" s="134" t="s">
        <v>3567</v>
      </c>
      <c r="J126" s="124" t="s">
        <v>6</v>
      </c>
      <c r="K126" s="140" t="s">
        <v>3717</v>
      </c>
      <c r="L126" s="338" t="str">
        <f>VLOOKUP(K126,CódigosRetorno!$A$2:$B$2080,2,FALSE)</f>
        <v>El dato ingresado en el tag /cac:SubInvoiceLine/cbc:ID no debe repetirse en el mismo cac:InvoiceLine</v>
      </c>
      <c r="M126" s="131" t="s">
        <v>9</v>
      </c>
      <c r="N126" s="222"/>
    </row>
    <row r="127" spans="1:14" ht="24" x14ac:dyDescent="0.25">
      <c r="A127" s="222"/>
      <c r="B127" s="1001">
        <f>B125+1</f>
        <v>27</v>
      </c>
      <c r="C127" s="996" t="s">
        <v>1273</v>
      </c>
      <c r="D127" s="1014" t="s">
        <v>324</v>
      </c>
      <c r="E127" s="1014" t="s">
        <v>140</v>
      </c>
      <c r="F127" s="124" t="s">
        <v>1274</v>
      </c>
      <c r="G127" s="124" t="s">
        <v>3307</v>
      </c>
      <c r="H127" s="134" t="s">
        <v>3718</v>
      </c>
      <c r="I127" s="132" t="s">
        <v>1276</v>
      </c>
      <c r="J127" s="124" t="s">
        <v>6</v>
      </c>
      <c r="K127" s="138" t="s">
        <v>1277</v>
      </c>
      <c r="L127" s="338" t="str">
        <f>VLOOKUP(K127,CódigosRetorno!$A$2:$B$2080,2,FALSE)</f>
        <v>Es obligatorio indicar la unidad de medida del ítem</v>
      </c>
      <c r="M127" s="131" t="s">
        <v>1284</v>
      </c>
      <c r="N127" s="222"/>
    </row>
    <row r="128" spans="1:14" ht="24" x14ac:dyDescent="0.25">
      <c r="A128" s="222"/>
      <c r="B128" s="1010"/>
      <c r="C128" s="1011"/>
      <c r="D128" s="1015"/>
      <c r="E128" s="1015"/>
      <c r="F128" s="1014"/>
      <c r="G128" s="1014"/>
      <c r="H128" s="132" t="s">
        <v>1281</v>
      </c>
      <c r="I128" s="132" t="s">
        <v>3719</v>
      </c>
      <c r="J128" s="124" t="s">
        <v>203</v>
      </c>
      <c r="K128" s="138" t="s">
        <v>1283</v>
      </c>
      <c r="L128" s="338" t="str">
        <f>VLOOKUP(K128,CódigosRetorno!$A$2:$B$2080,2,FALSE)</f>
        <v>El dato ingresado como atributo @unitCodeListID es incorrecto.</v>
      </c>
      <c r="M128" s="131" t="s">
        <v>1284</v>
      </c>
      <c r="N128" s="222"/>
    </row>
    <row r="129" spans="1:14" ht="24" x14ac:dyDescent="0.25">
      <c r="A129" s="222"/>
      <c r="B129" s="1002"/>
      <c r="C129" s="997"/>
      <c r="D129" s="1018"/>
      <c r="E129" s="1018"/>
      <c r="F129" s="1018"/>
      <c r="G129" s="1018"/>
      <c r="H129" s="132" t="s">
        <v>1285</v>
      </c>
      <c r="I129" s="132" t="s">
        <v>3720</v>
      </c>
      <c r="J129" s="138" t="s">
        <v>203</v>
      </c>
      <c r="K129" s="140" t="s">
        <v>1286</v>
      </c>
      <c r="L129" s="338" t="str">
        <f>VLOOKUP(K129,CódigosRetorno!$A$2:$B$2080,2,FALSE)</f>
        <v>El dato ingresado como atributo @unitCodeListAgencyName es incorrecto.</v>
      </c>
      <c r="M129" s="141" t="s">
        <v>9</v>
      </c>
      <c r="N129" s="222"/>
    </row>
    <row r="130" spans="1:14" ht="24" x14ac:dyDescent="0.25">
      <c r="A130" s="222"/>
      <c r="B130" s="1001">
        <f>B127+1</f>
        <v>28</v>
      </c>
      <c r="C130" s="996" t="s">
        <v>1287</v>
      </c>
      <c r="D130" s="1014" t="s">
        <v>324</v>
      </c>
      <c r="E130" s="1014" t="s">
        <v>140</v>
      </c>
      <c r="F130" s="1014" t="s">
        <v>766</v>
      </c>
      <c r="G130" s="1014" t="s">
        <v>767</v>
      </c>
      <c r="H130" s="996" t="s">
        <v>3721</v>
      </c>
      <c r="I130" s="132" t="s">
        <v>63</v>
      </c>
      <c r="J130" s="138" t="s">
        <v>6</v>
      </c>
      <c r="K130" s="140" t="s">
        <v>1290</v>
      </c>
      <c r="L130" s="338" t="str">
        <f>VLOOKUP(K130,CódigosRetorno!$A$2:$B$2080,2,FALSE)</f>
        <v>El XML no contiene el tag InvoicedQuantity en el detalle de los Items o es cero (0)</v>
      </c>
      <c r="M130" s="131" t="s">
        <v>9</v>
      </c>
      <c r="N130" s="222"/>
    </row>
    <row r="131" spans="1:14" ht="24" x14ac:dyDescent="0.25">
      <c r="A131" s="222"/>
      <c r="B131" s="1002"/>
      <c r="C131" s="997"/>
      <c r="D131" s="1018"/>
      <c r="E131" s="1018"/>
      <c r="F131" s="1018"/>
      <c r="G131" s="1018"/>
      <c r="H131" s="997"/>
      <c r="I131" s="132" t="s">
        <v>769</v>
      </c>
      <c r="J131" s="138" t="s">
        <v>6</v>
      </c>
      <c r="K131" s="140" t="s">
        <v>1291</v>
      </c>
      <c r="L131" s="338" t="str">
        <f>VLOOKUP(K131,CódigosRetorno!$A$2:$B$2080,2,FALSE)</f>
        <v>InvoicedQuantity El dato ingresado no cumple con el estandar</v>
      </c>
      <c r="M131" s="131" t="s">
        <v>9</v>
      </c>
      <c r="N131" s="222"/>
    </row>
    <row r="132" spans="1:14" ht="36" x14ac:dyDescent="0.25">
      <c r="A132" s="222"/>
      <c r="B132" s="1001">
        <f>B130+1</f>
        <v>29</v>
      </c>
      <c r="C132" s="996" t="s">
        <v>3722</v>
      </c>
      <c r="D132" s="1014" t="s">
        <v>324</v>
      </c>
      <c r="E132" s="1014" t="s">
        <v>140</v>
      </c>
      <c r="F132" s="1014" t="s">
        <v>1341</v>
      </c>
      <c r="G132" s="1014"/>
      <c r="H132" s="996" t="s">
        <v>3579</v>
      </c>
      <c r="I132" s="132" t="s">
        <v>599</v>
      </c>
      <c r="J132" s="138" t="s">
        <v>6</v>
      </c>
      <c r="K132" s="140" t="s">
        <v>1343</v>
      </c>
      <c r="L132" s="338" t="str">
        <f>VLOOKUP(K132,CódigosRetorno!$A$2:$B$2080,2,FALSE)</f>
        <v>El XML no contiene el tag cac:Item/cbc:Description en el detalle de los Items</v>
      </c>
      <c r="M132" s="131" t="s">
        <v>9</v>
      </c>
      <c r="N132" s="222"/>
    </row>
    <row r="133" spans="1:14" ht="48" x14ac:dyDescent="0.25">
      <c r="A133" s="222"/>
      <c r="B133" s="1002"/>
      <c r="C133" s="997"/>
      <c r="D133" s="1018"/>
      <c r="E133" s="1018"/>
      <c r="F133" s="1018"/>
      <c r="G133" s="1018"/>
      <c r="H133" s="997"/>
      <c r="I133" s="134" t="s">
        <v>3657</v>
      </c>
      <c r="J133" s="138" t="s">
        <v>6</v>
      </c>
      <c r="K133" s="140" t="s">
        <v>1345</v>
      </c>
      <c r="L133" s="338" t="str">
        <f>VLOOKUP(K133,CódigosRetorno!$A$2:$B$2080,2,FALSE)</f>
        <v>El XML no contiene el tag o no existe informacion de cac:Item/cbc:Description del item</v>
      </c>
      <c r="M133" s="131" t="s">
        <v>9</v>
      </c>
      <c r="N133" s="222"/>
    </row>
    <row r="134" spans="1:14" ht="36" x14ac:dyDescent="0.25">
      <c r="A134" s="222"/>
      <c r="B134" s="1001">
        <f>B132+1</f>
        <v>30</v>
      </c>
      <c r="C134" s="1023" t="s">
        <v>3723</v>
      </c>
      <c r="D134" s="1014" t="s">
        <v>324</v>
      </c>
      <c r="E134" s="1014" t="s">
        <v>140</v>
      </c>
      <c r="F134" s="1014" t="s">
        <v>766</v>
      </c>
      <c r="G134" s="1014" t="s">
        <v>767</v>
      </c>
      <c r="H134" s="996" t="s">
        <v>3724</v>
      </c>
      <c r="I134" s="132" t="s">
        <v>63</v>
      </c>
      <c r="J134" s="138" t="s">
        <v>6</v>
      </c>
      <c r="K134" s="140" t="s">
        <v>1348</v>
      </c>
      <c r="L134" s="338" t="str">
        <f>VLOOKUP(K134,CódigosRetorno!$A$2:$B$2080,2,FALSE)</f>
        <v>El XML no contiene el tag cac:Price/cbc:PriceAmount en el detalle de los Items</v>
      </c>
      <c r="M134" s="131" t="s">
        <v>9</v>
      </c>
      <c r="N134" s="222"/>
    </row>
    <row r="135" spans="1:14" ht="48" x14ac:dyDescent="0.25">
      <c r="A135" s="222"/>
      <c r="B135" s="1010"/>
      <c r="C135" s="1024"/>
      <c r="D135" s="1015"/>
      <c r="E135" s="1015"/>
      <c r="F135" s="1015"/>
      <c r="G135" s="1018"/>
      <c r="H135" s="997"/>
      <c r="I135" s="132" t="s">
        <v>8060</v>
      </c>
      <c r="J135" s="138" t="s">
        <v>6</v>
      </c>
      <c r="K135" s="140" t="s">
        <v>1350</v>
      </c>
      <c r="L135" s="338" t="str">
        <f>VLOOKUP(K135,CódigosRetorno!$A$2:$B$2080,2,FALSE)</f>
        <v>El dato ingresado en PriceAmount del Valor de venta unitario por item no cumple con el formato establecido</v>
      </c>
      <c r="M135" s="131" t="s">
        <v>9</v>
      </c>
      <c r="N135" s="222"/>
    </row>
    <row r="136" spans="1:14" ht="24" x14ac:dyDescent="0.25">
      <c r="A136" s="222"/>
      <c r="B136" s="1002"/>
      <c r="C136" s="1025"/>
      <c r="D136" s="1018"/>
      <c r="E136" s="1018"/>
      <c r="F136" s="1018"/>
      <c r="G136" s="124" t="s">
        <v>3220</v>
      </c>
      <c r="H136" s="91" t="s">
        <v>1353</v>
      </c>
      <c r="I136" s="134" t="s">
        <v>3680</v>
      </c>
      <c r="J136" s="138" t="s">
        <v>6</v>
      </c>
      <c r="K136" s="140" t="s">
        <v>3316</v>
      </c>
      <c r="L136" s="338" t="str">
        <f>VLOOKUP(K136,CódigosRetorno!$A$2:$B$2080,2,FALSE)</f>
        <v>La moneda debe ser la misma en todo el documento</v>
      </c>
      <c r="M136" s="131" t="s">
        <v>1080</v>
      </c>
      <c r="N136" s="222"/>
    </row>
    <row r="137" spans="1:14" ht="36" x14ac:dyDescent="0.25">
      <c r="A137" s="222"/>
      <c r="B137" s="1001">
        <f>B134+1</f>
        <v>31</v>
      </c>
      <c r="C137" s="1023" t="s">
        <v>3725</v>
      </c>
      <c r="D137" s="1014" t="s">
        <v>324</v>
      </c>
      <c r="E137" s="1014" t="s">
        <v>140</v>
      </c>
      <c r="F137" s="1014" t="s">
        <v>295</v>
      </c>
      <c r="G137" s="1014" t="s">
        <v>296</v>
      </c>
      <c r="H137" s="996" t="s">
        <v>3582</v>
      </c>
      <c r="I137" s="132" t="s">
        <v>1396</v>
      </c>
      <c r="J137" s="138" t="s">
        <v>6</v>
      </c>
      <c r="K137" s="140" t="s">
        <v>3583</v>
      </c>
      <c r="L137" s="338" t="str">
        <f>VLOOKUP(K137,CódigosRetorno!$A$2:$B$2080,2,FALSE)</f>
        <v>El dato ingresado en el tag /cac:SubInvoiceLine/cbc:LineExtensionAmount no cumple con el formato establecido</v>
      </c>
      <c r="M137" s="131" t="s">
        <v>9</v>
      </c>
      <c r="N137" s="222"/>
    </row>
    <row r="138" spans="1:14" ht="72" x14ac:dyDescent="0.25">
      <c r="A138" s="222"/>
      <c r="B138" s="1010"/>
      <c r="C138" s="1024"/>
      <c r="D138" s="1015"/>
      <c r="E138" s="1015"/>
      <c r="F138" s="1015"/>
      <c r="G138" s="1018"/>
      <c r="H138" s="997"/>
      <c r="I138" s="132" t="s">
        <v>3726</v>
      </c>
      <c r="J138" s="138" t="s">
        <v>203</v>
      </c>
      <c r="K138" s="140" t="s">
        <v>3727</v>
      </c>
      <c r="L138" s="338" t="str">
        <f>VLOOKUP(K138,CódigosRetorno!$A$2:$B$2080,2,FALSE)</f>
        <v>El importe del campo /cac:InvoiceLine/cac:SubInvoiceLine/cbc:LineExtensionAmount no coincide con el valor calculado</v>
      </c>
      <c r="M138" s="131" t="s">
        <v>9</v>
      </c>
      <c r="N138" s="222"/>
    </row>
    <row r="139" spans="1:14" ht="24" x14ac:dyDescent="0.25">
      <c r="A139" s="222"/>
      <c r="B139" s="1002"/>
      <c r="C139" s="1025"/>
      <c r="D139" s="1018"/>
      <c r="E139" s="1018"/>
      <c r="F139" s="1018"/>
      <c r="G139" s="124" t="s">
        <v>3220</v>
      </c>
      <c r="H139" s="91" t="s">
        <v>1353</v>
      </c>
      <c r="I139" s="134" t="s">
        <v>3680</v>
      </c>
      <c r="J139" s="138" t="s">
        <v>6</v>
      </c>
      <c r="K139" s="140" t="s">
        <v>3316</v>
      </c>
      <c r="L139" s="338" t="str">
        <f>VLOOKUP(K139,CódigosRetorno!$A$2:$B$2080,2,FALSE)</f>
        <v>La moneda debe ser la misma en todo el documento</v>
      </c>
      <c r="M139" s="131" t="s">
        <v>1080</v>
      </c>
      <c r="N139" s="222"/>
    </row>
    <row r="140" spans="1:14" ht="36" x14ac:dyDescent="0.25">
      <c r="A140" s="222"/>
      <c r="B140" s="1001">
        <f>B137+1</f>
        <v>32</v>
      </c>
      <c r="C140" s="996" t="s">
        <v>3728</v>
      </c>
      <c r="D140" s="1014" t="s">
        <v>324</v>
      </c>
      <c r="E140" s="1014" t="s">
        <v>140</v>
      </c>
      <c r="F140" s="1014" t="s">
        <v>295</v>
      </c>
      <c r="G140" s="1014" t="s">
        <v>296</v>
      </c>
      <c r="H140" s="996" t="s">
        <v>3729</v>
      </c>
      <c r="I140" s="134" t="s">
        <v>3730</v>
      </c>
      <c r="J140" s="124" t="s">
        <v>6</v>
      </c>
      <c r="K140" s="140" t="s">
        <v>3731</v>
      </c>
      <c r="L140" s="338" t="str">
        <f>VLOOKUP(K140,CódigosRetorno!$A$2:$B$2080,2,FALSE)</f>
        <v>No existe el tag cac:TaxTotal en el /Invoice/cac:InvoiceLine/cac:SubInvoiceLine</v>
      </c>
      <c r="M140" s="131"/>
      <c r="N140" s="222"/>
    </row>
    <row r="141" spans="1:14" ht="36" x14ac:dyDescent="0.25">
      <c r="A141" s="222"/>
      <c r="B141" s="1010"/>
      <c r="C141" s="1011"/>
      <c r="D141" s="1015"/>
      <c r="E141" s="1015"/>
      <c r="F141" s="1015"/>
      <c r="G141" s="1015"/>
      <c r="H141" s="1011"/>
      <c r="I141" s="132" t="s">
        <v>3732</v>
      </c>
      <c r="J141" s="124" t="s">
        <v>6</v>
      </c>
      <c r="K141" s="77" t="s">
        <v>3733</v>
      </c>
      <c r="L141" s="338" t="str">
        <f>VLOOKUP(K141,CódigosRetorno!$A$2:$B$2080,2,FALSE)</f>
        <v>El tag cac:TaxTotal no debe repetirse en el /Invoice/cac:InvoiceLine/cac:SubInvoiceLine</v>
      </c>
      <c r="M141" s="131"/>
      <c r="N141" s="222"/>
    </row>
    <row r="142" spans="1:14" ht="36" x14ac:dyDescent="0.25">
      <c r="A142" s="222"/>
      <c r="B142" s="1010"/>
      <c r="C142" s="1011"/>
      <c r="D142" s="1015"/>
      <c r="E142" s="1015"/>
      <c r="F142" s="1015"/>
      <c r="G142" s="1015"/>
      <c r="H142" s="1011"/>
      <c r="I142" s="132" t="s">
        <v>1382</v>
      </c>
      <c r="J142" s="124" t="s">
        <v>6</v>
      </c>
      <c r="K142" s="138" t="s">
        <v>3734</v>
      </c>
      <c r="L142" s="338" t="str">
        <f>VLOOKUP(K142,CódigosRetorno!$A$2:$B$2080,2,FALSE)</f>
        <v>El dato ingresado en el tag /cac:SubInvoiceLine/cac:TaxTotal/cbc:TaxAmount no cumple el formato establecido</v>
      </c>
      <c r="M142" s="131"/>
      <c r="N142" s="222"/>
    </row>
    <row r="143" spans="1:14" ht="36" x14ac:dyDescent="0.25">
      <c r="A143" s="222"/>
      <c r="B143" s="1010"/>
      <c r="C143" s="1011"/>
      <c r="D143" s="1015"/>
      <c r="E143" s="1015"/>
      <c r="F143" s="1015"/>
      <c r="G143" s="1015"/>
      <c r="H143" s="1011"/>
      <c r="I143" s="132" t="s">
        <v>3735</v>
      </c>
      <c r="J143" s="124" t="s">
        <v>203</v>
      </c>
      <c r="K143" s="138" t="s">
        <v>3736</v>
      </c>
      <c r="L143" s="338" t="str">
        <f>VLOOKUP(K143,CódigosRetorno!$A$2:$B$2080,2,FALSE)</f>
        <v>El importe del campo /cac:SubInvoiceLine/cac:TaxTotal/cbc:TaxAmount no coincide con el valor calculado</v>
      </c>
      <c r="M143" s="131"/>
      <c r="N143" s="222"/>
    </row>
    <row r="144" spans="1:14" ht="24" x14ac:dyDescent="0.25">
      <c r="A144" s="222"/>
      <c r="B144" s="1002"/>
      <c r="C144" s="997"/>
      <c r="D144" s="1018"/>
      <c r="E144" s="1018"/>
      <c r="F144" s="131" t="s">
        <v>141</v>
      </c>
      <c r="G144" s="124" t="s">
        <v>3220</v>
      </c>
      <c r="H144" s="139" t="s">
        <v>1353</v>
      </c>
      <c r="I144" s="134" t="s">
        <v>3680</v>
      </c>
      <c r="J144" s="138" t="s">
        <v>6</v>
      </c>
      <c r="K144" s="140" t="s">
        <v>3316</v>
      </c>
      <c r="L144" s="338" t="str">
        <f>VLOOKUP(K144,CódigosRetorno!$A$2:$B$2080,2,FALSE)</f>
        <v>La moneda debe ser la misma en todo el documento</v>
      </c>
      <c r="M144" s="131" t="s">
        <v>1080</v>
      </c>
      <c r="N144" s="222"/>
    </row>
    <row r="145" spans="1:14" ht="48" x14ac:dyDescent="0.25">
      <c r="A145" s="222"/>
      <c r="B145" s="1001">
        <f>B140+1</f>
        <v>33</v>
      </c>
      <c r="C145" s="1023" t="s">
        <v>3737</v>
      </c>
      <c r="D145" s="1014" t="s">
        <v>324</v>
      </c>
      <c r="E145" s="1014" t="s">
        <v>179</v>
      </c>
      <c r="F145" s="124" t="s">
        <v>295</v>
      </c>
      <c r="G145" s="124" t="s">
        <v>296</v>
      </c>
      <c r="H145" s="134" t="s">
        <v>3738</v>
      </c>
      <c r="I145" s="132" t="s">
        <v>1396</v>
      </c>
      <c r="J145" s="138" t="s">
        <v>6</v>
      </c>
      <c r="K145" s="140" t="s">
        <v>3588</v>
      </c>
      <c r="L145" s="338" t="str">
        <f>VLOOKUP(K145,CódigosRetorno!$A$2:$B$2080,2,FALSE)</f>
        <v xml:space="preserve">El dato ingresado en el tag /cac:SubInvoiceLine/cac:TaxTotal/cac:TaxSubtotal/cbc:TaxAmount no cumple el formato establecido </v>
      </c>
      <c r="M145" s="141" t="s">
        <v>9</v>
      </c>
      <c r="N145" s="222"/>
    </row>
    <row r="146" spans="1:14" ht="24" x14ac:dyDescent="0.25">
      <c r="A146" s="222"/>
      <c r="B146" s="1010"/>
      <c r="C146" s="1024"/>
      <c r="D146" s="1015"/>
      <c r="E146" s="1015"/>
      <c r="F146" s="131" t="s">
        <v>141</v>
      </c>
      <c r="G146" s="124" t="s">
        <v>3220</v>
      </c>
      <c r="H146" s="139" t="s">
        <v>1353</v>
      </c>
      <c r="I146" s="134" t="s">
        <v>3680</v>
      </c>
      <c r="J146" s="138" t="s">
        <v>6</v>
      </c>
      <c r="K146" s="140" t="s">
        <v>3316</v>
      </c>
      <c r="L146" s="338" t="str">
        <f>VLOOKUP(K146,CódigosRetorno!$A$2:$B$2080,2,FALSE)</f>
        <v>La moneda debe ser la misma en todo el documento</v>
      </c>
      <c r="M146" s="131" t="s">
        <v>1080</v>
      </c>
      <c r="N146" s="222"/>
    </row>
    <row r="147" spans="1:14" ht="24" x14ac:dyDescent="0.25">
      <c r="A147" s="222"/>
      <c r="B147" s="1010"/>
      <c r="C147" s="1024"/>
      <c r="D147" s="1015"/>
      <c r="E147" s="1015"/>
      <c r="F147" s="1014" t="s">
        <v>325</v>
      </c>
      <c r="G147" s="1014" t="s">
        <v>3739</v>
      </c>
      <c r="H147" s="996" t="s">
        <v>3740</v>
      </c>
      <c r="I147" s="132" t="s">
        <v>3741</v>
      </c>
      <c r="J147" s="138" t="s">
        <v>6</v>
      </c>
      <c r="K147" s="140" t="s">
        <v>1466</v>
      </c>
      <c r="L147" s="338" t="str">
        <f>VLOOKUP(K147,CódigosRetorno!$A$2:$B$2080,2,FALSE)</f>
        <v>Si existe monto de ISC en el ITEM debe especificar el sistema de calculo</v>
      </c>
      <c r="M147" s="141" t="s">
        <v>9</v>
      </c>
      <c r="N147" s="222"/>
    </row>
    <row r="148" spans="1:14" ht="24" x14ac:dyDescent="0.25">
      <c r="A148" s="222"/>
      <c r="B148" s="1010"/>
      <c r="C148" s="1024"/>
      <c r="D148" s="1015"/>
      <c r="E148" s="1015"/>
      <c r="F148" s="1015"/>
      <c r="G148" s="1015"/>
      <c r="H148" s="1011"/>
      <c r="I148" s="132" t="s">
        <v>3742</v>
      </c>
      <c r="J148" s="138" t="s">
        <v>6</v>
      </c>
      <c r="K148" s="140" t="s">
        <v>1468</v>
      </c>
      <c r="L148" s="338" t="str">
        <f>VLOOKUP(K148,CódigosRetorno!$A$2:$B$2080,2,FALSE)</f>
        <v>Solo debe consignar sistema de calculo si el tributo es ISC</v>
      </c>
      <c r="M148" s="141" t="s">
        <v>9</v>
      </c>
      <c r="N148" s="222"/>
    </row>
    <row r="149" spans="1:14" ht="36" x14ac:dyDescent="0.25">
      <c r="A149" s="222"/>
      <c r="B149" s="1010"/>
      <c r="C149" s="1024"/>
      <c r="D149" s="1015"/>
      <c r="E149" s="1015"/>
      <c r="F149" s="1018"/>
      <c r="G149" s="1018"/>
      <c r="H149" s="997"/>
      <c r="I149" s="132" t="s">
        <v>3743</v>
      </c>
      <c r="J149" s="138" t="s">
        <v>6</v>
      </c>
      <c r="K149" s="140" t="s">
        <v>1470</v>
      </c>
      <c r="L149" s="338" t="str">
        <f>VLOOKUP(K149,CódigosRetorno!$A$2:$B$2080,2,FALSE)</f>
        <v>El sistema de calculo del ISC es incorrecto</v>
      </c>
      <c r="M149" s="131" t="s">
        <v>1471</v>
      </c>
      <c r="N149" s="222"/>
    </row>
    <row r="150" spans="1:14" ht="36" x14ac:dyDescent="0.25">
      <c r="A150" s="222"/>
      <c r="B150" s="1010"/>
      <c r="C150" s="1024"/>
      <c r="D150" s="1015"/>
      <c r="E150" s="1015"/>
      <c r="F150" s="1014" t="s">
        <v>655</v>
      </c>
      <c r="G150" s="1014" t="s">
        <v>3692</v>
      </c>
      <c r="H150" s="996" t="s">
        <v>3744</v>
      </c>
      <c r="I150" s="132" t="s">
        <v>63</v>
      </c>
      <c r="J150" s="138" t="s">
        <v>6</v>
      </c>
      <c r="K150" s="140" t="s">
        <v>3745</v>
      </c>
      <c r="L150" s="338" t="str">
        <f>VLOOKUP(K150,CódigosRetorno!$A$2:$B$2080,2,FALSE)</f>
        <v>El XML no contiene el tag cac:TaxCategory/cac:TaxScheme/cbc:ID del /cac:SubInvoiceLine</v>
      </c>
      <c r="M150" s="131"/>
      <c r="N150" s="222"/>
    </row>
    <row r="151" spans="1:14" x14ac:dyDescent="0.25">
      <c r="A151" s="222"/>
      <c r="B151" s="1010"/>
      <c r="C151" s="1024"/>
      <c r="D151" s="1015"/>
      <c r="E151" s="1015"/>
      <c r="F151" s="1015"/>
      <c r="G151" s="1015"/>
      <c r="H151" s="1011"/>
      <c r="I151" s="132" t="s">
        <v>3694</v>
      </c>
      <c r="J151" s="138" t="s">
        <v>6</v>
      </c>
      <c r="K151" s="140" t="s">
        <v>1435</v>
      </c>
      <c r="L151" s="338" t="str">
        <f>VLOOKUP(K151,CódigosRetorno!$A$2:$B$2080,2,FALSE)</f>
        <v>El codigo del tributo es invalido</v>
      </c>
      <c r="M151" s="131"/>
      <c r="N151" s="222"/>
    </row>
    <row r="152" spans="1:14" ht="24" x14ac:dyDescent="0.25">
      <c r="A152" s="222"/>
      <c r="B152" s="1010"/>
      <c r="C152" s="1024"/>
      <c r="D152" s="1015"/>
      <c r="E152" s="1015"/>
      <c r="F152" s="1018"/>
      <c r="G152" s="1018"/>
      <c r="H152" s="997"/>
      <c r="I152" s="132" t="s">
        <v>3695</v>
      </c>
      <c r="J152" s="138" t="s">
        <v>6</v>
      </c>
      <c r="K152" s="140" t="s">
        <v>3746</v>
      </c>
      <c r="L152" s="338" t="str">
        <f>VLOOKUP(K152,CódigosRetorno!$A$2:$B$2080,2,FALSE)</f>
        <v>El código de tributo no debe repetirse a nivel del /cac:SubInvoiceLine</v>
      </c>
      <c r="M152" s="131"/>
      <c r="N152" s="222"/>
    </row>
    <row r="153" spans="1:14" ht="24" x14ac:dyDescent="0.25">
      <c r="A153" s="222"/>
      <c r="B153" s="1010"/>
      <c r="C153" s="1024"/>
      <c r="D153" s="1015"/>
      <c r="E153" s="1015"/>
      <c r="F153" s="1014"/>
      <c r="G153" s="131" t="s">
        <v>1443</v>
      </c>
      <c r="H153" s="134" t="s">
        <v>1113</v>
      </c>
      <c r="I153" s="132" t="s">
        <v>3554</v>
      </c>
      <c r="J153" s="124" t="s">
        <v>203</v>
      </c>
      <c r="K153" s="138" t="s">
        <v>1115</v>
      </c>
      <c r="L153" s="338" t="str">
        <f>VLOOKUP(K153,CódigosRetorno!$A$2:$B$2080,2,FALSE)</f>
        <v>El dato ingresado como atributo @schemeName es incorrecto.</v>
      </c>
      <c r="M153" s="141" t="s">
        <v>9</v>
      </c>
      <c r="N153" s="222"/>
    </row>
    <row r="154" spans="1:14" ht="24" x14ac:dyDescent="0.25">
      <c r="A154" s="222"/>
      <c r="B154" s="1010"/>
      <c r="C154" s="1024"/>
      <c r="D154" s="1015"/>
      <c r="E154" s="1015"/>
      <c r="F154" s="1015"/>
      <c r="G154" s="131" t="s">
        <v>1045</v>
      </c>
      <c r="H154" s="134" t="s">
        <v>1046</v>
      </c>
      <c r="I154" s="132" t="s">
        <v>2609</v>
      </c>
      <c r="J154" s="124" t="s">
        <v>203</v>
      </c>
      <c r="K154" s="138" t="s">
        <v>1048</v>
      </c>
      <c r="L154" s="338" t="str">
        <f>VLOOKUP(K154,CódigosRetorno!$A$2:$B$2080,2,FALSE)</f>
        <v>El dato ingresado como atributo @schemeAgencyName es incorrecto.</v>
      </c>
      <c r="M154" s="141" t="s">
        <v>9</v>
      </c>
      <c r="N154" s="222"/>
    </row>
    <row r="155" spans="1:14" ht="48" x14ac:dyDescent="0.25">
      <c r="A155" s="222"/>
      <c r="B155" s="1002"/>
      <c r="C155" s="1025"/>
      <c r="D155" s="1018"/>
      <c r="E155" s="1018"/>
      <c r="F155" s="1018"/>
      <c r="G155" s="131" t="s">
        <v>1472</v>
      </c>
      <c r="H155" s="139" t="s">
        <v>1117</v>
      </c>
      <c r="I155" s="132" t="s">
        <v>3555</v>
      </c>
      <c r="J155" s="138" t="s">
        <v>203</v>
      </c>
      <c r="K155" s="140" t="s">
        <v>1119</v>
      </c>
      <c r="L155" s="338" t="str">
        <f>VLOOKUP(K155,CódigosRetorno!$A$2:$B$2080,2,FALSE)</f>
        <v>El dato ingresado como atributo @schemeURI es incorrecto.</v>
      </c>
      <c r="M155" s="141" t="s">
        <v>9</v>
      </c>
      <c r="N155" s="222"/>
    </row>
    <row r="156" spans="1:14" ht="48" x14ac:dyDescent="0.25">
      <c r="A156" s="222"/>
      <c r="B156" s="1001">
        <f>B145+1</f>
        <v>34</v>
      </c>
      <c r="C156" s="1023" t="s">
        <v>3747</v>
      </c>
      <c r="D156" s="1014" t="s">
        <v>324</v>
      </c>
      <c r="E156" s="1014" t="s">
        <v>140</v>
      </c>
      <c r="F156" s="124" t="s">
        <v>295</v>
      </c>
      <c r="G156" s="124" t="s">
        <v>296</v>
      </c>
      <c r="H156" s="134" t="s">
        <v>3748</v>
      </c>
      <c r="I156" s="132" t="s">
        <v>1396</v>
      </c>
      <c r="J156" s="138" t="s">
        <v>6</v>
      </c>
      <c r="K156" s="140" t="s">
        <v>3591</v>
      </c>
      <c r="L156" s="338" t="str">
        <f>VLOOKUP(K156,CódigosRetorno!$A$2:$B$2080,2,FALSE)</f>
        <v>El dato ingresado en el tag /cac:SubInvoiceLine/cac:TaxTotal/cac:TaxSubtotal/cbc:TaxableAmount no cumple el formato establecido</v>
      </c>
      <c r="M156" s="141" t="s">
        <v>9</v>
      </c>
      <c r="N156" s="222"/>
    </row>
    <row r="157" spans="1:14" ht="24" x14ac:dyDescent="0.25">
      <c r="A157" s="222"/>
      <c r="B157" s="1010"/>
      <c r="C157" s="1024"/>
      <c r="D157" s="1015"/>
      <c r="E157" s="1015"/>
      <c r="F157" s="131" t="s">
        <v>141</v>
      </c>
      <c r="G157" s="124" t="s">
        <v>3220</v>
      </c>
      <c r="H157" s="139" t="s">
        <v>1353</v>
      </c>
      <c r="I157" s="134" t="s">
        <v>3680</v>
      </c>
      <c r="J157" s="138" t="s">
        <v>6</v>
      </c>
      <c r="K157" s="140" t="s">
        <v>3316</v>
      </c>
      <c r="L157" s="338" t="str">
        <f>VLOOKUP(K157,CódigosRetorno!$A$2:$B$2080,2,FALSE)</f>
        <v>La moneda debe ser la misma en todo el documento</v>
      </c>
      <c r="M157" s="131" t="s">
        <v>1080</v>
      </c>
      <c r="N157" s="222"/>
    </row>
    <row r="158" spans="1:14" ht="48" x14ac:dyDescent="0.25">
      <c r="A158" s="222"/>
      <c r="B158" s="1010"/>
      <c r="C158" s="1024"/>
      <c r="D158" s="1015"/>
      <c r="E158" s="1015"/>
      <c r="F158" s="1014" t="s">
        <v>295</v>
      </c>
      <c r="G158" s="1014" t="s">
        <v>296</v>
      </c>
      <c r="H158" s="996" t="s">
        <v>3738</v>
      </c>
      <c r="I158" s="132" t="s">
        <v>1396</v>
      </c>
      <c r="J158" s="138" t="s">
        <v>6</v>
      </c>
      <c r="K158" s="140" t="s">
        <v>3588</v>
      </c>
      <c r="L158" s="338" t="str">
        <f>VLOOKUP(K158,CódigosRetorno!$A$2:$B$2080,2,FALSE)</f>
        <v xml:space="preserve">El dato ingresado en el tag /cac:SubInvoiceLine/cac:TaxTotal/cac:TaxSubtotal/cbc:TaxAmount no cumple el formato establecido </v>
      </c>
      <c r="M158" s="141" t="s">
        <v>9</v>
      </c>
      <c r="N158" s="222"/>
    </row>
    <row r="159" spans="1:14" ht="48" x14ac:dyDescent="0.25">
      <c r="A159" s="222"/>
      <c r="B159" s="1010"/>
      <c r="C159" s="1024"/>
      <c r="D159" s="1015"/>
      <c r="E159" s="1015"/>
      <c r="F159" s="1015"/>
      <c r="G159" s="1015"/>
      <c r="H159" s="1011"/>
      <c r="I159" s="132" t="s">
        <v>3749</v>
      </c>
      <c r="J159" s="138" t="s">
        <v>203</v>
      </c>
      <c r="K159" s="140" t="s">
        <v>3594</v>
      </c>
      <c r="L159" s="338" t="str">
        <f>VLOOKUP(K159,CódigosRetorno!$A$2:$B$2080,2,FALSE)</f>
        <v>El monto de IGV a nivel de /cac:SubInvoiceLine no coincide con el valor calculado</v>
      </c>
      <c r="M159" s="141" t="s">
        <v>9</v>
      </c>
      <c r="N159" s="222"/>
    </row>
    <row r="160" spans="1:14" ht="36" x14ac:dyDescent="0.25">
      <c r="A160" s="222"/>
      <c r="B160" s="1010"/>
      <c r="C160" s="1024"/>
      <c r="D160" s="1015"/>
      <c r="E160" s="1015"/>
      <c r="F160" s="1018"/>
      <c r="G160" s="1018"/>
      <c r="H160" s="997"/>
      <c r="I160" s="132" t="s">
        <v>3750</v>
      </c>
      <c r="J160" s="138" t="s">
        <v>203</v>
      </c>
      <c r="K160" s="140" t="s">
        <v>3594</v>
      </c>
      <c r="L160" s="338" t="str">
        <f>VLOOKUP(K160,CódigosRetorno!$A$2:$B$2080,2,FALSE)</f>
        <v>El monto de IGV a nivel de /cac:SubInvoiceLine no coincide con el valor calculado</v>
      </c>
      <c r="M160" s="141" t="s">
        <v>9</v>
      </c>
      <c r="N160" s="222"/>
    </row>
    <row r="161" spans="1:14" ht="24" x14ac:dyDescent="0.25">
      <c r="A161" s="222"/>
      <c r="B161" s="1010"/>
      <c r="C161" s="1024"/>
      <c r="D161" s="1015"/>
      <c r="E161" s="1015"/>
      <c r="F161" s="131" t="s">
        <v>141</v>
      </c>
      <c r="G161" s="124" t="s">
        <v>3220</v>
      </c>
      <c r="H161" s="139" t="s">
        <v>1353</v>
      </c>
      <c r="I161" s="134" t="s">
        <v>3680</v>
      </c>
      <c r="J161" s="138" t="s">
        <v>6</v>
      </c>
      <c r="K161" s="140" t="s">
        <v>3316</v>
      </c>
      <c r="L161" s="338" t="str">
        <f>VLOOKUP(K161,CódigosRetorno!$A$2:$B$2080,2,FALSE)</f>
        <v>La moneda debe ser la misma en todo el documento</v>
      </c>
      <c r="M161" s="131" t="s">
        <v>1080</v>
      </c>
      <c r="N161" s="222"/>
    </row>
    <row r="162" spans="1:14" ht="48" x14ac:dyDescent="0.25">
      <c r="A162" s="222"/>
      <c r="B162" s="1010"/>
      <c r="C162" s="1024"/>
      <c r="D162" s="1015"/>
      <c r="E162" s="1015"/>
      <c r="F162" s="124" t="s">
        <v>325</v>
      </c>
      <c r="G162" s="124" t="s">
        <v>3362</v>
      </c>
      <c r="H162" s="134" t="s">
        <v>3751</v>
      </c>
      <c r="I162" s="132" t="s">
        <v>3752</v>
      </c>
      <c r="J162" s="138" t="s">
        <v>6</v>
      </c>
      <c r="K162" s="140" t="s">
        <v>1423</v>
      </c>
      <c r="L162" s="338" t="str">
        <f>VLOOKUP(K162,CódigosRetorno!$A$2:$B$2080,2,FALSE)</f>
        <v>El tipo de afectacion del IGV es incorrecto</v>
      </c>
      <c r="M162" s="131" t="s">
        <v>1424</v>
      </c>
      <c r="N162" s="222"/>
    </row>
    <row r="163" spans="1:14" ht="36" x14ac:dyDescent="0.25">
      <c r="A163" s="222"/>
      <c r="B163" s="1010"/>
      <c r="C163" s="1024"/>
      <c r="D163" s="1015"/>
      <c r="E163" s="1015"/>
      <c r="F163" s="1014" t="s">
        <v>655</v>
      </c>
      <c r="G163" s="1001" t="s">
        <v>3700</v>
      </c>
      <c r="H163" s="996" t="s">
        <v>3744</v>
      </c>
      <c r="I163" s="128" t="s">
        <v>3753</v>
      </c>
      <c r="J163" s="319" t="s">
        <v>6</v>
      </c>
      <c r="K163" s="137" t="s">
        <v>3754</v>
      </c>
      <c r="L163" s="338" t="str">
        <f>VLOOKUP(K163,CódigosRetorno!$A$2:$B$2080,2,FALSE)</f>
        <v>El XML debe contener al menos un tributo de IGV en el /cac:SubInvoiceLine</v>
      </c>
      <c r="M163" s="131"/>
      <c r="N163" s="222"/>
    </row>
    <row r="164" spans="1:14" ht="36" x14ac:dyDescent="0.25">
      <c r="A164" s="222"/>
      <c r="B164" s="1010"/>
      <c r="C164" s="1024"/>
      <c r="D164" s="1015"/>
      <c r="E164" s="1015"/>
      <c r="F164" s="1015"/>
      <c r="G164" s="1015"/>
      <c r="H164" s="1011"/>
      <c r="I164" s="132" t="s">
        <v>63</v>
      </c>
      <c r="J164" s="138" t="s">
        <v>6</v>
      </c>
      <c r="K164" s="140" t="s">
        <v>3745</v>
      </c>
      <c r="L164" s="338" t="str">
        <f>VLOOKUP(K164,CódigosRetorno!$A$2:$B$2080,2,FALSE)</f>
        <v>El XML no contiene el tag cac:TaxCategory/cac:TaxScheme/cbc:ID del /cac:SubInvoiceLine</v>
      </c>
      <c r="M164" s="131"/>
      <c r="N164" s="222"/>
    </row>
    <row r="165" spans="1:14" x14ac:dyDescent="0.25">
      <c r="A165" s="222"/>
      <c r="B165" s="1010"/>
      <c r="C165" s="1024"/>
      <c r="D165" s="1015"/>
      <c r="E165" s="1015"/>
      <c r="F165" s="1015"/>
      <c r="G165" s="1015"/>
      <c r="H165" s="1011"/>
      <c r="I165" s="132" t="s">
        <v>3694</v>
      </c>
      <c r="J165" s="138" t="s">
        <v>6</v>
      </c>
      <c r="K165" s="140" t="s">
        <v>1435</v>
      </c>
      <c r="L165" s="338" t="str">
        <f>VLOOKUP(K165,CódigosRetorno!$A$2:$B$2080,2,FALSE)</f>
        <v>El codigo del tributo es invalido</v>
      </c>
      <c r="M165" s="131"/>
      <c r="N165" s="222"/>
    </row>
    <row r="166" spans="1:14" ht="24" x14ac:dyDescent="0.25">
      <c r="A166" s="222"/>
      <c r="B166" s="1010"/>
      <c r="C166" s="1024"/>
      <c r="D166" s="1015"/>
      <c r="E166" s="1018"/>
      <c r="F166" s="1018"/>
      <c r="G166" s="1018"/>
      <c r="H166" s="997"/>
      <c r="I166" s="132" t="s">
        <v>3596</v>
      </c>
      <c r="J166" s="320" t="s">
        <v>6</v>
      </c>
      <c r="K166" s="140" t="s">
        <v>3746</v>
      </c>
      <c r="L166" s="338" t="str">
        <f>VLOOKUP(K166,CódigosRetorno!$A$2:$B$2080,2,FALSE)</f>
        <v>El código de tributo no debe repetirse a nivel del /cac:SubInvoiceLine</v>
      </c>
      <c r="M166" s="131"/>
      <c r="N166" s="222"/>
    </row>
    <row r="167" spans="1:14" ht="24" x14ac:dyDescent="0.25">
      <c r="A167" s="222"/>
      <c r="B167" s="1010"/>
      <c r="C167" s="1024"/>
      <c r="D167" s="1015"/>
      <c r="E167" s="1014" t="s">
        <v>179</v>
      </c>
      <c r="F167" s="1014"/>
      <c r="G167" s="131" t="s">
        <v>1443</v>
      </c>
      <c r="H167" s="134" t="s">
        <v>1113</v>
      </c>
      <c r="I167" s="132" t="s">
        <v>3554</v>
      </c>
      <c r="J167" s="124" t="s">
        <v>203</v>
      </c>
      <c r="K167" s="138" t="s">
        <v>1115</v>
      </c>
      <c r="L167" s="338" t="str">
        <f>VLOOKUP(K167,CódigosRetorno!$A$2:$B$2080,2,FALSE)</f>
        <v>El dato ingresado como atributo @schemeName es incorrecto.</v>
      </c>
      <c r="M167" s="141" t="s">
        <v>9</v>
      </c>
      <c r="N167" s="222"/>
    </row>
    <row r="168" spans="1:14" ht="24" x14ac:dyDescent="0.25">
      <c r="A168" s="222"/>
      <c r="B168" s="1010"/>
      <c r="C168" s="1024"/>
      <c r="D168" s="1015"/>
      <c r="E168" s="1015"/>
      <c r="F168" s="1015"/>
      <c r="G168" s="131" t="s">
        <v>1045</v>
      </c>
      <c r="H168" s="134" t="s">
        <v>1046</v>
      </c>
      <c r="I168" s="132" t="s">
        <v>2609</v>
      </c>
      <c r="J168" s="124" t="s">
        <v>203</v>
      </c>
      <c r="K168" s="138" t="s">
        <v>1048</v>
      </c>
      <c r="L168" s="338" t="str">
        <f>VLOOKUP(K168,CódigosRetorno!$A$2:$B$2080,2,FALSE)</f>
        <v>El dato ingresado como atributo @schemeAgencyName es incorrecto.</v>
      </c>
      <c r="M168" s="141" t="s">
        <v>9</v>
      </c>
      <c r="N168" s="222"/>
    </row>
    <row r="169" spans="1:14" ht="48" x14ac:dyDescent="0.25">
      <c r="A169" s="222"/>
      <c r="B169" s="1002"/>
      <c r="C169" s="1025"/>
      <c r="D169" s="1018"/>
      <c r="E169" s="1018"/>
      <c r="F169" s="1018"/>
      <c r="G169" s="131" t="s">
        <v>1472</v>
      </c>
      <c r="H169" s="139" t="s">
        <v>1117</v>
      </c>
      <c r="I169" s="132" t="s">
        <v>3555</v>
      </c>
      <c r="J169" s="138" t="s">
        <v>203</v>
      </c>
      <c r="K169" s="140" t="s">
        <v>1119</v>
      </c>
      <c r="L169" s="338" t="str">
        <f>VLOOKUP(K169,CódigosRetorno!$A$2:$B$2080,2,FALSE)</f>
        <v>El dato ingresado como atributo @schemeURI es incorrecto.</v>
      </c>
      <c r="M169" s="141" t="s">
        <v>9</v>
      </c>
      <c r="N169" s="222"/>
    </row>
    <row r="170" spans="1:14" ht="36" x14ac:dyDescent="0.25">
      <c r="A170" s="222"/>
      <c r="B170" s="1001">
        <f>B156+1</f>
        <v>35</v>
      </c>
      <c r="C170" s="1023" t="s">
        <v>3755</v>
      </c>
      <c r="D170" s="1014" t="s">
        <v>324</v>
      </c>
      <c r="E170" s="1014" t="s">
        <v>179</v>
      </c>
      <c r="F170" s="124" t="s">
        <v>218</v>
      </c>
      <c r="G170" s="124"/>
      <c r="H170" s="134" t="s">
        <v>3756</v>
      </c>
      <c r="I170" s="134" t="s">
        <v>3489</v>
      </c>
      <c r="J170" s="124"/>
      <c r="K170" s="140" t="s">
        <v>9</v>
      </c>
      <c r="L170" s="338" t="str">
        <f>VLOOKUP(K170,CódigosRetorno!$A$2:$B$2080,2,FALSE)</f>
        <v>-</v>
      </c>
      <c r="M170" s="131" t="s">
        <v>9</v>
      </c>
      <c r="N170" s="222"/>
    </row>
    <row r="171" spans="1:14" ht="48" x14ac:dyDescent="0.25">
      <c r="A171" s="222"/>
      <c r="B171" s="1010"/>
      <c r="C171" s="1024"/>
      <c r="D171" s="1015"/>
      <c r="E171" s="1015"/>
      <c r="F171" s="1014" t="s">
        <v>967</v>
      </c>
      <c r="G171" s="1014" t="s">
        <v>1503</v>
      </c>
      <c r="H171" s="996" t="s">
        <v>3757</v>
      </c>
      <c r="I171" s="132" t="s">
        <v>3758</v>
      </c>
      <c r="J171" s="138" t="s">
        <v>6</v>
      </c>
      <c r="K171" s="140" t="s">
        <v>3759</v>
      </c>
      <c r="L171" s="338" t="str">
        <f>VLOOKUP(K171,CódigosRetorno!$A$2:$B$2080,2,FALSE)</f>
        <v>El dato ingresado como indicador de cargo/descuento a nivel de /cac:SubInvoiceLine no corresponde al valor esperado</v>
      </c>
      <c r="M171" s="131"/>
      <c r="N171" s="222"/>
    </row>
    <row r="172" spans="1:14" ht="48" x14ac:dyDescent="0.25">
      <c r="A172" s="222"/>
      <c r="B172" s="1010"/>
      <c r="C172" s="1024"/>
      <c r="D172" s="1015"/>
      <c r="E172" s="1015"/>
      <c r="F172" s="1018"/>
      <c r="G172" s="1018"/>
      <c r="H172" s="997"/>
      <c r="I172" s="132" t="s">
        <v>3760</v>
      </c>
      <c r="J172" s="138" t="s">
        <v>6</v>
      </c>
      <c r="K172" s="140" t="s">
        <v>3759</v>
      </c>
      <c r="L172" s="338" t="str">
        <f>VLOOKUP(K172,CódigosRetorno!$A$2:$B$2080,2,FALSE)</f>
        <v>El dato ingresado como indicador de cargo/descuento a nivel de /cac:SubInvoiceLine no corresponde al valor esperado</v>
      </c>
      <c r="M172" s="131"/>
      <c r="N172" s="222"/>
    </row>
    <row r="173" spans="1:14" ht="48" x14ac:dyDescent="0.25">
      <c r="A173" s="222"/>
      <c r="B173" s="1010"/>
      <c r="C173" s="1024"/>
      <c r="D173" s="1015"/>
      <c r="E173" s="1015"/>
      <c r="F173" s="1014" t="s">
        <v>325</v>
      </c>
      <c r="G173" s="1014"/>
      <c r="H173" s="996" t="s">
        <v>3761</v>
      </c>
      <c r="I173" s="132" t="s">
        <v>1632</v>
      </c>
      <c r="J173" s="138" t="s">
        <v>6</v>
      </c>
      <c r="K173" s="140" t="s">
        <v>3762</v>
      </c>
      <c r="L173" s="338" t="str">
        <f>VLOOKUP(K173,CódigosRetorno!$A$2:$B$2080,2,FALSE)</f>
        <v>El XML no contiene el tag o no existe informacion de codigo de motivo de cargo/descuento a nivel de /cac:SubInvoiceLine</v>
      </c>
      <c r="M173" s="141" t="s">
        <v>9</v>
      </c>
      <c r="N173" s="222"/>
    </row>
    <row r="174" spans="1:14" ht="24" x14ac:dyDescent="0.25">
      <c r="A174" s="222"/>
      <c r="B174" s="1010"/>
      <c r="C174" s="1024"/>
      <c r="D174" s="1015"/>
      <c r="E174" s="1015"/>
      <c r="F174" s="1018"/>
      <c r="G174" s="1018"/>
      <c r="H174" s="997"/>
      <c r="I174" s="132" t="s">
        <v>3763</v>
      </c>
      <c r="J174" s="138" t="s">
        <v>203</v>
      </c>
      <c r="K174" s="140" t="s">
        <v>3764</v>
      </c>
      <c r="L174" s="338" t="str">
        <f>VLOOKUP(K174,CódigosRetorno!$A$2:$B$2080,2,FALSE)</f>
        <v>El dato ingresado como cargo/descuento no es valido a nivel de /cac:SubInvoiceLine</v>
      </c>
      <c r="M174" s="131" t="s">
        <v>9</v>
      </c>
      <c r="N174" s="222"/>
    </row>
    <row r="175" spans="1:14" ht="24" x14ac:dyDescent="0.25">
      <c r="A175" s="222"/>
      <c r="B175" s="1010"/>
      <c r="C175" s="1024"/>
      <c r="D175" s="1015"/>
      <c r="E175" s="1015"/>
      <c r="F175" s="1000"/>
      <c r="G175" s="131" t="s">
        <v>1045</v>
      </c>
      <c r="H175" s="132" t="s">
        <v>1065</v>
      </c>
      <c r="I175" s="132" t="s">
        <v>1047</v>
      </c>
      <c r="J175" s="138" t="s">
        <v>203</v>
      </c>
      <c r="K175" s="140" t="s">
        <v>1066</v>
      </c>
      <c r="L175" s="338" t="str">
        <f>VLOOKUP(K175,CódigosRetorno!$A$2:$B$2080,2,FALSE)</f>
        <v>El dato ingresado como atributo @listAgencyName es incorrecto.</v>
      </c>
      <c r="M175" s="141" t="s">
        <v>9</v>
      </c>
      <c r="N175" s="222"/>
    </row>
    <row r="176" spans="1:14" ht="24" x14ac:dyDescent="0.25">
      <c r="A176" s="222"/>
      <c r="B176" s="1010"/>
      <c r="C176" s="1024"/>
      <c r="D176" s="1015"/>
      <c r="E176" s="1015"/>
      <c r="F176" s="1000"/>
      <c r="G176" s="131" t="s">
        <v>1516</v>
      </c>
      <c r="H176" s="132" t="s">
        <v>1068</v>
      </c>
      <c r="I176" s="132" t="s">
        <v>1517</v>
      </c>
      <c r="J176" s="124" t="s">
        <v>203</v>
      </c>
      <c r="K176" s="138" t="s">
        <v>1070</v>
      </c>
      <c r="L176" s="338" t="str">
        <f>VLOOKUP(K176,CódigosRetorno!$A$2:$B$2080,2,FALSE)</f>
        <v>El dato ingresado como atributo @listName es incorrecto.</v>
      </c>
      <c r="M176" s="141" t="s">
        <v>9</v>
      </c>
      <c r="N176" s="222"/>
    </row>
    <row r="177" spans="1:14" ht="48" x14ac:dyDescent="0.25">
      <c r="A177" s="222"/>
      <c r="B177" s="1010"/>
      <c r="C177" s="1024"/>
      <c r="D177" s="1015"/>
      <c r="E177" s="1015"/>
      <c r="F177" s="1000"/>
      <c r="G177" s="131" t="s">
        <v>1518</v>
      </c>
      <c r="H177" s="132" t="s">
        <v>1072</v>
      </c>
      <c r="I177" s="132" t="s">
        <v>1519</v>
      </c>
      <c r="J177" s="138" t="s">
        <v>203</v>
      </c>
      <c r="K177" s="140" t="s">
        <v>1074</v>
      </c>
      <c r="L177" s="338" t="str">
        <f>VLOOKUP(K177,CódigosRetorno!$A$2:$B$2080,2,FALSE)</f>
        <v>El dato ingresado como atributo @listURI es incorrecto.</v>
      </c>
      <c r="M177" s="141" t="s">
        <v>9</v>
      </c>
      <c r="N177" s="222"/>
    </row>
    <row r="178" spans="1:14" ht="36" x14ac:dyDescent="0.25">
      <c r="A178" s="222"/>
      <c r="B178" s="1010"/>
      <c r="C178" s="1024"/>
      <c r="D178" s="1015"/>
      <c r="E178" s="1015"/>
      <c r="F178" s="131" t="s">
        <v>1406</v>
      </c>
      <c r="G178" s="124" t="s">
        <v>1407</v>
      </c>
      <c r="H178" s="132" t="s">
        <v>3765</v>
      </c>
      <c r="I178" s="132" t="s">
        <v>1521</v>
      </c>
      <c r="J178" s="138" t="s">
        <v>6</v>
      </c>
      <c r="K178" s="140" t="s">
        <v>3766</v>
      </c>
      <c r="L178" s="338" t="str">
        <f>VLOOKUP(K178,CódigosRetorno!$A$2:$B$2080,2,FALSE)</f>
        <v>El factor de cargo/descuento a nivel de /cac:SubInvoiceLine no cumple con el formato establecido</v>
      </c>
      <c r="M178" s="141" t="s">
        <v>9</v>
      </c>
      <c r="N178" s="222"/>
    </row>
    <row r="179" spans="1:14" ht="48" x14ac:dyDescent="0.25">
      <c r="A179" s="222"/>
      <c r="B179" s="1010"/>
      <c r="C179" s="1024"/>
      <c r="D179" s="1015"/>
      <c r="E179" s="1015"/>
      <c r="F179" s="1014" t="s">
        <v>766</v>
      </c>
      <c r="G179" s="1014" t="s">
        <v>767</v>
      </c>
      <c r="H179" s="996" t="s">
        <v>3767</v>
      </c>
      <c r="I179" s="132" t="s">
        <v>1396</v>
      </c>
      <c r="J179" s="138" t="s">
        <v>6</v>
      </c>
      <c r="K179" s="140" t="s">
        <v>3768</v>
      </c>
      <c r="L179" s="338" t="str">
        <f>VLOOKUP(K179,CódigosRetorno!$A$2:$B$2080,2,FALSE)</f>
        <v>El dato ingresado en el tag cac:SubInvoiceLine/cac:Allowancecharge/cbc:Amount no cumple con el formato establecido</v>
      </c>
      <c r="M179" s="131" t="s">
        <v>9</v>
      </c>
      <c r="N179" s="222"/>
    </row>
    <row r="180" spans="1:14" ht="60" x14ac:dyDescent="0.25">
      <c r="A180" s="222"/>
      <c r="B180" s="1010"/>
      <c r="C180" s="1024"/>
      <c r="D180" s="1015"/>
      <c r="E180" s="1015"/>
      <c r="F180" s="1015"/>
      <c r="G180" s="1015"/>
      <c r="H180" s="1011"/>
      <c r="I180" s="132" t="s">
        <v>1525</v>
      </c>
      <c r="J180" s="138" t="s">
        <v>203</v>
      </c>
      <c r="K180" s="140" t="s">
        <v>3769</v>
      </c>
      <c r="L180" s="338" t="str">
        <f>VLOOKUP(K180,CódigosRetorno!$A$2:$B$2080,2,FALSE)</f>
        <v>El valor de cargo/descuento a nivel de /cac:SubInvoiceLine difiere de los importes consignados.</v>
      </c>
      <c r="M180" s="131" t="s">
        <v>9</v>
      </c>
      <c r="N180" s="222"/>
    </row>
    <row r="181" spans="1:14" ht="24" x14ac:dyDescent="0.25">
      <c r="A181" s="222"/>
      <c r="B181" s="1010"/>
      <c r="C181" s="1024"/>
      <c r="D181" s="1015"/>
      <c r="E181" s="1015"/>
      <c r="F181" s="131" t="s">
        <v>141</v>
      </c>
      <c r="G181" s="124" t="s">
        <v>3220</v>
      </c>
      <c r="H181" s="139" t="s">
        <v>1353</v>
      </c>
      <c r="I181" s="134" t="s">
        <v>3680</v>
      </c>
      <c r="J181" s="138" t="s">
        <v>6</v>
      </c>
      <c r="K181" s="140" t="s">
        <v>3316</v>
      </c>
      <c r="L181" s="338" t="str">
        <f>VLOOKUP(K181,CódigosRetorno!$A$2:$B$2080,2,FALSE)</f>
        <v>La moneda debe ser la misma en todo el documento</v>
      </c>
      <c r="M181" s="131" t="s">
        <v>1080</v>
      </c>
      <c r="N181" s="222"/>
    </row>
    <row r="182" spans="1:14" ht="36" x14ac:dyDescent="0.25">
      <c r="A182" s="222"/>
      <c r="B182" s="1010"/>
      <c r="C182" s="1024"/>
      <c r="D182" s="1015"/>
      <c r="E182" s="1015"/>
      <c r="F182" s="271" t="s">
        <v>766</v>
      </c>
      <c r="G182" s="271" t="s">
        <v>767</v>
      </c>
      <c r="H182" s="300" t="s">
        <v>3770</v>
      </c>
      <c r="I182" s="132" t="s">
        <v>1396</v>
      </c>
      <c r="J182" s="138" t="s">
        <v>6</v>
      </c>
      <c r="K182" s="140" t="s">
        <v>3771</v>
      </c>
      <c r="L182" s="338" t="str">
        <f>VLOOKUP(K182,CódigosRetorno!$A$2:$B$2080,2,FALSE)</f>
        <v>El Monto base de cargo/descuento a nivel de /cac:SubInvoiceLine no cumple con el formato establecido</v>
      </c>
      <c r="M182" s="131" t="s">
        <v>9</v>
      </c>
      <c r="N182" s="222"/>
    </row>
    <row r="183" spans="1:14" ht="24" x14ac:dyDescent="0.25">
      <c r="A183" s="222"/>
      <c r="B183" s="1002"/>
      <c r="C183" s="1025"/>
      <c r="D183" s="1018"/>
      <c r="E183" s="1018"/>
      <c r="F183" s="131" t="s">
        <v>141</v>
      </c>
      <c r="G183" s="124" t="s">
        <v>3220</v>
      </c>
      <c r="H183" s="139" t="s">
        <v>1353</v>
      </c>
      <c r="I183" s="134" t="s">
        <v>3680</v>
      </c>
      <c r="J183" s="138" t="s">
        <v>6</v>
      </c>
      <c r="K183" s="140" t="s">
        <v>3316</v>
      </c>
      <c r="L183" s="338" t="str">
        <f>VLOOKUP(K183,CódigosRetorno!$A$2:$B$2080,2,FALSE)</f>
        <v>La moneda debe ser la misma en todo el documento</v>
      </c>
      <c r="M183" s="131" t="s">
        <v>1080</v>
      </c>
      <c r="N183" s="222"/>
    </row>
    <row r="184" spans="1:14" ht="24" x14ac:dyDescent="0.25">
      <c r="A184" s="222"/>
      <c r="B184" s="1067">
        <f>B170+1</f>
        <v>36</v>
      </c>
      <c r="C184" s="1047" t="s">
        <v>3772</v>
      </c>
      <c r="D184" s="1014" t="s">
        <v>324</v>
      </c>
      <c r="E184" s="1014" t="s">
        <v>140</v>
      </c>
      <c r="F184" s="1014" t="s">
        <v>295</v>
      </c>
      <c r="G184" s="1014" t="s">
        <v>296</v>
      </c>
      <c r="H184" s="996" t="s">
        <v>3598</v>
      </c>
      <c r="I184" s="132" t="s">
        <v>3773</v>
      </c>
      <c r="J184" s="138" t="s">
        <v>6</v>
      </c>
      <c r="K184" s="140" t="s">
        <v>3600</v>
      </c>
      <c r="L184" s="338" t="str">
        <f>VLOOKUP(K184,CódigosRetorno!$A$2:$B$2080,2,FALSE)</f>
        <v>Debe consignar el tag /cac:SubInvoiceLine/cac:ItemPriceExtension</v>
      </c>
      <c r="M184" s="131" t="s">
        <v>9</v>
      </c>
      <c r="N184" s="222"/>
    </row>
    <row r="185" spans="1:14" ht="48" x14ac:dyDescent="0.25">
      <c r="A185" s="222"/>
      <c r="B185" s="1068"/>
      <c r="C185" s="1047"/>
      <c r="D185" s="1015"/>
      <c r="E185" s="1015"/>
      <c r="F185" s="1015"/>
      <c r="G185" s="1015"/>
      <c r="H185" s="1011"/>
      <c r="I185" s="132" t="s">
        <v>1396</v>
      </c>
      <c r="J185" s="138" t="s">
        <v>6</v>
      </c>
      <c r="K185" s="140" t="s">
        <v>3601</v>
      </c>
      <c r="L185" s="338" t="str">
        <f>VLOOKUP(K185,CódigosRetorno!$A$2:$B$2080,2,FALSE)</f>
        <v>El dato ingresado en el tag cac:InvoiceLine/cac:SubInvoiceLine/cac:ItemPriceExtension/cbc:Amount no cumple con el formato establecido</v>
      </c>
      <c r="M185" s="131" t="s">
        <v>9</v>
      </c>
      <c r="N185" s="222"/>
    </row>
    <row r="186" spans="1:14" ht="48" x14ac:dyDescent="0.25">
      <c r="A186" s="222"/>
      <c r="B186" s="1068"/>
      <c r="C186" s="1047"/>
      <c r="D186" s="1015"/>
      <c r="E186" s="1015"/>
      <c r="F186" s="1018"/>
      <c r="G186" s="1018"/>
      <c r="H186" s="997"/>
      <c r="I186" s="134" t="s">
        <v>3774</v>
      </c>
      <c r="J186" s="138" t="s">
        <v>203</v>
      </c>
      <c r="K186" s="140" t="s">
        <v>3603</v>
      </c>
      <c r="L186" s="338" t="str">
        <f>VLOOKUP(K186,CódigosRetorno!$A$2:$B$2080,2,FALSE)</f>
        <v>El importe del campo /cac:InvoiceLine/cac:SubInvoiceLine/cac:ItemPriceExtension/cbc:Amount no coincide con el valor calculado</v>
      </c>
      <c r="M186" s="131" t="s">
        <v>9</v>
      </c>
      <c r="N186" s="222"/>
    </row>
    <row r="187" spans="1:14" ht="24" x14ac:dyDescent="0.25">
      <c r="A187" s="222"/>
      <c r="B187" s="1069"/>
      <c r="C187" s="1047"/>
      <c r="D187" s="1018"/>
      <c r="E187" s="1018"/>
      <c r="F187" s="131" t="s">
        <v>141</v>
      </c>
      <c r="G187" s="124" t="s">
        <v>3220</v>
      </c>
      <c r="H187" s="139" t="s">
        <v>1353</v>
      </c>
      <c r="I187" s="134" t="s">
        <v>3680</v>
      </c>
      <c r="J187" s="138" t="s">
        <v>6</v>
      </c>
      <c r="K187" s="140" t="s">
        <v>3316</v>
      </c>
      <c r="L187" s="338" t="str">
        <f>VLOOKUP(K187,CódigosRetorno!$A$2:$B$2080,2,FALSE)</f>
        <v>La moneda debe ser la misma en todo el documento</v>
      </c>
      <c r="M187" s="131" t="s">
        <v>1080</v>
      </c>
      <c r="N187" s="222"/>
    </row>
    <row r="188" spans="1:14" x14ac:dyDescent="0.25">
      <c r="A188" s="222"/>
      <c r="B188" s="1167" t="s">
        <v>3775</v>
      </c>
      <c r="C188" s="1168"/>
      <c r="D188" s="1168"/>
      <c r="E188" s="1168"/>
      <c r="F188" s="1168"/>
      <c r="G188" s="1168"/>
      <c r="H188" s="1169"/>
      <c r="I188" s="541"/>
      <c r="J188" s="534"/>
      <c r="K188" s="542" t="s">
        <v>9</v>
      </c>
      <c r="L188" s="518" t="str">
        <f>VLOOKUP(K188,CódigosRetorno!$A$2:$B$2080,2,FALSE)</f>
        <v>-</v>
      </c>
      <c r="M188" s="536"/>
      <c r="N188" s="222"/>
    </row>
    <row r="189" spans="1:14" ht="36" x14ac:dyDescent="0.25">
      <c r="A189" s="222"/>
      <c r="B189" s="1001">
        <f>B184+1</f>
        <v>37</v>
      </c>
      <c r="C189" s="996" t="s">
        <v>3776</v>
      </c>
      <c r="D189" s="1014" t="s">
        <v>60</v>
      </c>
      <c r="E189" s="1014" t="s">
        <v>140</v>
      </c>
      <c r="F189" s="1014" t="s">
        <v>295</v>
      </c>
      <c r="G189" s="1014" t="s">
        <v>296</v>
      </c>
      <c r="H189" s="996" t="s">
        <v>1661</v>
      </c>
      <c r="I189" s="307" t="s">
        <v>3529</v>
      </c>
      <c r="J189" s="341" t="s">
        <v>6</v>
      </c>
      <c r="K189" s="309" t="s">
        <v>3624</v>
      </c>
      <c r="L189" s="688" t="str">
        <f>VLOOKUP(K189,CódigosRetorno!$A$2:$B$2080,2,FALSE)</f>
        <v>El XML no contiene el tag cac:LegalMonetaryTotal/cbc:LineExtensionAmount</v>
      </c>
      <c r="M189" s="690"/>
      <c r="N189" s="784"/>
    </row>
    <row r="190" spans="1:14" ht="48" x14ac:dyDescent="0.25">
      <c r="A190" s="222"/>
      <c r="B190" s="1010"/>
      <c r="C190" s="1011"/>
      <c r="D190" s="1015"/>
      <c r="E190" s="1015"/>
      <c r="F190" s="1015"/>
      <c r="G190" s="1015"/>
      <c r="H190" s="1011"/>
      <c r="I190" s="307" t="s">
        <v>3777</v>
      </c>
      <c r="J190" s="341" t="s">
        <v>6</v>
      </c>
      <c r="K190" s="309" t="s">
        <v>3625</v>
      </c>
      <c r="L190" s="688" t="str">
        <f>VLOOKUP(K190,CódigosRetorno!$A$2:$B$2080,2,FALSE)</f>
        <v>El dato ingresado en el tag cac:LegalMonetaryTotal/cbc:LineExtensionAmount no cumple con el formato establecido</v>
      </c>
      <c r="M190" s="690"/>
      <c r="N190" s="784"/>
    </row>
    <row r="191" spans="1:14" ht="24" customHeight="1" x14ac:dyDescent="0.25">
      <c r="A191" s="222"/>
      <c r="B191" s="1010"/>
      <c r="C191" s="1011"/>
      <c r="D191" s="1015"/>
      <c r="E191" s="1015"/>
      <c r="F191" s="1015"/>
      <c r="G191" s="1015"/>
      <c r="H191" s="1011"/>
      <c r="I191" s="696" t="s">
        <v>3778</v>
      </c>
      <c r="J191" s="697" t="s">
        <v>203</v>
      </c>
      <c r="K191" s="698" t="s">
        <v>2539</v>
      </c>
      <c r="L191" s="699" t="str">
        <f>VLOOKUP(K191,CódigosRetorno!$A$2:$B$2080,2,FALSE)</f>
        <v>La sumatoria de valor de venta no corresponde a los importes consignados</v>
      </c>
      <c r="M191" s="652"/>
      <c r="N191" s="784"/>
    </row>
    <row r="192" spans="1:14" ht="24" x14ac:dyDescent="0.25">
      <c r="A192" s="222"/>
      <c r="B192" s="1010"/>
      <c r="C192" s="1011"/>
      <c r="D192" s="1015"/>
      <c r="E192" s="1015"/>
      <c r="F192" s="1015"/>
      <c r="G192" s="1015"/>
      <c r="H192" s="1011"/>
      <c r="I192" s="651" t="s">
        <v>3778</v>
      </c>
      <c r="J192" s="654" t="s">
        <v>6</v>
      </c>
      <c r="K192" s="655" t="s">
        <v>8346</v>
      </c>
      <c r="L192" s="689" t="str">
        <f>VLOOKUP(K192,CódigosRetorno!$A$2:$B$2080,2,FALSE)</f>
        <v>La sumatoria de valor de venta no corresponde a los importes consignados</v>
      </c>
      <c r="M192" s="700"/>
      <c r="N192" s="784"/>
    </row>
    <row r="193" spans="1:14" ht="24" x14ac:dyDescent="0.25">
      <c r="A193" s="222"/>
      <c r="B193" s="1002"/>
      <c r="C193" s="997"/>
      <c r="D193" s="1018"/>
      <c r="E193" s="1018"/>
      <c r="F193" s="131" t="s">
        <v>141</v>
      </c>
      <c r="G193" s="124" t="s">
        <v>3220</v>
      </c>
      <c r="H193" s="139" t="s">
        <v>1353</v>
      </c>
      <c r="I193" s="197" t="s">
        <v>3680</v>
      </c>
      <c r="J193" s="308" t="s">
        <v>6</v>
      </c>
      <c r="K193" s="309" t="s">
        <v>3316</v>
      </c>
      <c r="L193" s="688" t="str">
        <f>VLOOKUP(K193,CódigosRetorno!$A$2:$B$2080,2,FALSE)</f>
        <v>La moneda debe ser la misma en todo el documento</v>
      </c>
      <c r="M193" s="690" t="s">
        <v>1080</v>
      </c>
      <c r="N193" s="784"/>
    </row>
    <row r="194" spans="1:14" ht="24" x14ac:dyDescent="0.25">
      <c r="A194" s="222"/>
      <c r="B194" s="1001">
        <f>B189+1</f>
        <v>38</v>
      </c>
      <c r="C194" s="996" t="s">
        <v>3779</v>
      </c>
      <c r="D194" s="1014" t="s">
        <v>60</v>
      </c>
      <c r="E194" s="1014" t="s">
        <v>140</v>
      </c>
      <c r="F194" s="1014" t="s">
        <v>295</v>
      </c>
      <c r="G194" s="1014" t="s">
        <v>296</v>
      </c>
      <c r="H194" s="996" t="s">
        <v>3780</v>
      </c>
      <c r="I194" s="648" t="s">
        <v>1396</v>
      </c>
      <c r="J194" s="649" t="s">
        <v>6</v>
      </c>
      <c r="K194" s="692" t="s">
        <v>983</v>
      </c>
      <c r="L194" s="688" t="str">
        <f>VLOOKUP(K194,CódigosRetorno!$A$2:$B$2080,2,FALSE)</f>
        <v>El dato ingresado en TaxAmount no cumple con el formato establecido</v>
      </c>
      <c r="M194" s="690"/>
      <c r="N194" s="784"/>
    </row>
    <row r="195" spans="1:14" ht="60" x14ac:dyDescent="0.25">
      <c r="A195" s="222"/>
      <c r="B195" s="1010"/>
      <c r="C195" s="1011"/>
      <c r="D195" s="1015"/>
      <c r="E195" s="1015"/>
      <c r="F195" s="1015"/>
      <c r="G195" s="1015"/>
      <c r="H195" s="1011"/>
      <c r="I195" s="701" t="s">
        <v>3781</v>
      </c>
      <c r="J195" s="702" t="s">
        <v>203</v>
      </c>
      <c r="K195" s="703" t="s">
        <v>2511</v>
      </c>
      <c r="L195" s="699" t="str">
        <f>VLOOKUP(K195,CódigosRetorno!$A$2:$B$2080,2,FALSE)</f>
        <v>El cálculo del IGV es Incorrecto</v>
      </c>
      <c r="M195" s="652"/>
      <c r="N195" s="784"/>
    </row>
    <row r="196" spans="1:14" ht="60" x14ac:dyDescent="0.25">
      <c r="A196" s="222"/>
      <c r="B196" s="1010"/>
      <c r="C196" s="1011"/>
      <c r="D196" s="1015"/>
      <c r="E196" s="1015"/>
      <c r="F196" s="1018"/>
      <c r="G196" s="1018"/>
      <c r="H196" s="997"/>
      <c r="I196" s="664" t="s">
        <v>3781</v>
      </c>
      <c r="J196" s="654" t="s">
        <v>6</v>
      </c>
      <c r="K196" s="655" t="s">
        <v>8347</v>
      </c>
      <c r="L196" s="689" t="str">
        <f>VLOOKUP(K196,CódigosRetorno!$A$2:$B$2080,2,FALSE)</f>
        <v>El cálculo del IGV es Incorrecto</v>
      </c>
      <c r="M196" s="652"/>
      <c r="N196" s="784"/>
    </row>
    <row r="197" spans="1:14" ht="24" x14ac:dyDescent="0.25">
      <c r="A197" s="222"/>
      <c r="B197" s="1010"/>
      <c r="C197" s="1011"/>
      <c r="D197" s="1015"/>
      <c r="E197" s="1015"/>
      <c r="F197" s="131" t="s">
        <v>141</v>
      </c>
      <c r="G197" s="124" t="s">
        <v>3220</v>
      </c>
      <c r="H197" s="139" t="s">
        <v>1353</v>
      </c>
      <c r="I197" s="197" t="s">
        <v>3680</v>
      </c>
      <c r="J197" s="341" t="s">
        <v>6</v>
      </c>
      <c r="K197" s="309" t="s">
        <v>3316</v>
      </c>
      <c r="L197" s="688" t="str">
        <f>VLOOKUP(K197,CódigosRetorno!$A$2:$B$2080,2,FALSE)</f>
        <v>La moneda debe ser la misma en todo el documento</v>
      </c>
      <c r="M197" s="690" t="s">
        <v>1080</v>
      </c>
      <c r="N197" s="784"/>
    </row>
    <row r="198" spans="1:14" ht="56.45" customHeight="1" x14ac:dyDescent="0.25">
      <c r="A198" s="222"/>
      <c r="B198" s="1010"/>
      <c r="C198" s="1011"/>
      <c r="D198" s="1015"/>
      <c r="E198" s="1015"/>
      <c r="F198" s="1014" t="s">
        <v>655</v>
      </c>
      <c r="G198" s="1001" t="s">
        <v>3700</v>
      </c>
      <c r="H198" s="996" t="s">
        <v>1565</v>
      </c>
      <c r="I198" s="307" t="s">
        <v>3782</v>
      </c>
      <c r="J198" s="308" t="s">
        <v>6</v>
      </c>
      <c r="K198" s="309" t="s">
        <v>980</v>
      </c>
      <c r="L198" s="688" t="str">
        <f>VLOOKUP(K198,CódigosRetorno!$A$2:$B$2080,2,FALSE)</f>
        <v>Debe indicar Información acerca del importe total de IGV/IVAP</v>
      </c>
      <c r="M198" s="690"/>
      <c r="N198" s="784"/>
    </row>
    <row r="199" spans="1:14" ht="24" x14ac:dyDescent="0.25">
      <c r="A199" s="222"/>
      <c r="B199" s="1010"/>
      <c r="C199" s="1011"/>
      <c r="D199" s="1015"/>
      <c r="E199" s="1015"/>
      <c r="F199" s="1015"/>
      <c r="G199" s="1015"/>
      <c r="H199" s="1011"/>
      <c r="I199" s="307" t="s">
        <v>63</v>
      </c>
      <c r="J199" s="308" t="s">
        <v>6</v>
      </c>
      <c r="K199" s="309" t="s">
        <v>1566</v>
      </c>
      <c r="L199" s="688" t="str">
        <f>VLOOKUP(K199,CódigosRetorno!$A$2:$B$2080,2,FALSE)</f>
        <v>El XML no contiene el tag o no existe información de código de tributo.</v>
      </c>
      <c r="M199" s="690"/>
      <c r="N199" s="784"/>
    </row>
    <row r="200" spans="1:14" ht="24" x14ac:dyDescent="0.25">
      <c r="A200" s="222"/>
      <c r="B200" s="1010"/>
      <c r="C200" s="1011"/>
      <c r="D200" s="1015"/>
      <c r="E200" s="1015"/>
      <c r="F200" s="1015"/>
      <c r="G200" s="1015"/>
      <c r="H200" s="1011"/>
      <c r="I200" s="307" t="s">
        <v>3694</v>
      </c>
      <c r="J200" s="308" t="s">
        <v>6</v>
      </c>
      <c r="K200" s="309" t="s">
        <v>1568</v>
      </c>
      <c r="L200" s="688" t="str">
        <f>VLOOKUP(K200,CódigosRetorno!$A$2:$B$2080,2,FALSE)</f>
        <v>El dato ingresado como codigo de tributo global no corresponde al valor esperado.</v>
      </c>
      <c r="M200" s="690"/>
      <c r="N200" s="784"/>
    </row>
    <row r="201" spans="1:14" ht="24" x14ac:dyDescent="0.25">
      <c r="A201" s="222"/>
      <c r="B201" s="1010"/>
      <c r="C201" s="1011"/>
      <c r="D201" s="1015"/>
      <c r="E201" s="1018"/>
      <c r="F201" s="1018"/>
      <c r="G201" s="1018"/>
      <c r="H201" s="997"/>
      <c r="I201" s="693" t="s">
        <v>1569</v>
      </c>
      <c r="J201" s="309" t="s">
        <v>6</v>
      </c>
      <c r="K201" s="309" t="s">
        <v>1570</v>
      </c>
      <c r="L201" s="688" t="str">
        <f>VLOOKUP(K201,CódigosRetorno!$A$2:$B$2080,2,FALSE)</f>
        <v>El código de tributo no debe repetirse a nivel de totales</v>
      </c>
      <c r="M201" s="690"/>
      <c r="N201" s="784"/>
    </row>
    <row r="202" spans="1:14" ht="24" x14ac:dyDescent="0.25">
      <c r="A202" s="222"/>
      <c r="B202" s="1010"/>
      <c r="C202" s="1011"/>
      <c r="D202" s="1015"/>
      <c r="E202" s="1014" t="s">
        <v>179</v>
      </c>
      <c r="F202" s="1014"/>
      <c r="G202" s="131" t="s">
        <v>1443</v>
      </c>
      <c r="H202" s="134" t="s">
        <v>1113</v>
      </c>
      <c r="I202" s="307" t="s">
        <v>3554</v>
      </c>
      <c r="J202" s="341" t="s">
        <v>203</v>
      </c>
      <c r="K202" s="308" t="s">
        <v>1115</v>
      </c>
      <c r="L202" s="688" t="str">
        <f>VLOOKUP(K202,CódigosRetorno!$A$2:$B$2080,2,FALSE)</f>
        <v>El dato ingresado como atributo @schemeName es incorrecto.</v>
      </c>
      <c r="M202" s="690"/>
      <c r="N202" s="784"/>
    </row>
    <row r="203" spans="1:14" ht="24" x14ac:dyDescent="0.25">
      <c r="A203" s="222"/>
      <c r="B203" s="1010"/>
      <c r="C203" s="1011"/>
      <c r="D203" s="1015"/>
      <c r="E203" s="1015"/>
      <c r="F203" s="1015"/>
      <c r="G203" s="131" t="s">
        <v>1045</v>
      </c>
      <c r="H203" s="134" t="s">
        <v>1046</v>
      </c>
      <c r="I203" s="307" t="s">
        <v>2609</v>
      </c>
      <c r="J203" s="341" t="s">
        <v>203</v>
      </c>
      <c r="K203" s="308" t="s">
        <v>1048</v>
      </c>
      <c r="L203" s="688" t="str">
        <f>VLOOKUP(K203,CódigosRetorno!$A$2:$B$2080,2,FALSE)</f>
        <v>El dato ingresado como atributo @schemeAgencyName es incorrecto.</v>
      </c>
      <c r="M203" s="690"/>
      <c r="N203" s="784"/>
    </row>
    <row r="204" spans="1:14" ht="48" x14ac:dyDescent="0.25">
      <c r="A204" s="222"/>
      <c r="B204" s="1002"/>
      <c r="C204" s="997"/>
      <c r="D204" s="1018"/>
      <c r="E204" s="1018"/>
      <c r="F204" s="1018"/>
      <c r="G204" s="131" t="s">
        <v>1472</v>
      </c>
      <c r="H204" s="139" t="s">
        <v>1117</v>
      </c>
      <c r="I204" s="307" t="s">
        <v>3555</v>
      </c>
      <c r="J204" s="308" t="s">
        <v>203</v>
      </c>
      <c r="K204" s="309" t="s">
        <v>1119</v>
      </c>
      <c r="L204" s="688" t="str">
        <f>VLOOKUP(K204,CódigosRetorno!$A$2:$B$2080,2,FALSE)</f>
        <v>El dato ingresado como atributo @schemeURI es incorrecto.</v>
      </c>
      <c r="M204" s="690"/>
      <c r="N204" s="784"/>
    </row>
    <row r="205" spans="1:14" ht="24" x14ac:dyDescent="0.25">
      <c r="A205" s="222"/>
      <c r="B205" s="1001">
        <f>B194+1</f>
        <v>39</v>
      </c>
      <c r="C205" s="996" t="s">
        <v>3783</v>
      </c>
      <c r="D205" s="1014" t="s">
        <v>60</v>
      </c>
      <c r="E205" s="1014" t="s">
        <v>179</v>
      </c>
      <c r="F205" s="1014" t="s">
        <v>295</v>
      </c>
      <c r="G205" s="1014" t="s">
        <v>296</v>
      </c>
      <c r="H205" s="996" t="s">
        <v>3784</v>
      </c>
      <c r="I205" s="648" t="s">
        <v>1396</v>
      </c>
      <c r="J205" s="649" t="s">
        <v>6</v>
      </c>
      <c r="K205" s="692" t="s">
        <v>983</v>
      </c>
      <c r="L205" s="688" t="str">
        <f>VLOOKUP(K205,CódigosRetorno!$A$2:$B$2080,2,FALSE)</f>
        <v>El dato ingresado en TaxAmount no cumple con el formato establecido</v>
      </c>
      <c r="M205" s="690"/>
      <c r="N205" s="784"/>
    </row>
    <row r="206" spans="1:14" ht="60" x14ac:dyDescent="0.25">
      <c r="A206" s="222"/>
      <c r="B206" s="1010"/>
      <c r="C206" s="1011"/>
      <c r="D206" s="1015"/>
      <c r="E206" s="1015"/>
      <c r="F206" s="1015"/>
      <c r="G206" s="1015"/>
      <c r="H206" s="1011"/>
      <c r="I206" s="701" t="s">
        <v>3785</v>
      </c>
      <c r="J206" s="702" t="s">
        <v>203</v>
      </c>
      <c r="K206" s="703" t="s">
        <v>2522</v>
      </c>
      <c r="L206" s="699" t="str">
        <f>VLOOKUP(K206,CódigosRetorno!$A$2:$B$2080,2,FALSE)</f>
        <v>La sumatoria del total del importe del tributo ISC de línea no corresponden al total</v>
      </c>
      <c r="M206" s="652"/>
      <c r="N206" s="784"/>
    </row>
    <row r="207" spans="1:14" ht="60" x14ac:dyDescent="0.25">
      <c r="A207" s="222"/>
      <c r="B207" s="1010"/>
      <c r="C207" s="1011"/>
      <c r="D207" s="1015"/>
      <c r="E207" s="1015"/>
      <c r="F207" s="1018"/>
      <c r="G207" s="1018"/>
      <c r="H207" s="997"/>
      <c r="I207" s="664" t="s">
        <v>3785</v>
      </c>
      <c r="J207" s="658" t="s">
        <v>6</v>
      </c>
      <c r="K207" s="704" t="s">
        <v>8348</v>
      </c>
      <c r="L207" s="689" t="str">
        <f>VLOOKUP(K207,CódigosRetorno!$A$2:$B$2080,2,FALSE)</f>
        <v>La sumatoria del total del importe del tributo ISC de línea no corresponden al total</v>
      </c>
      <c r="M207" s="652"/>
      <c r="N207" s="784"/>
    </row>
    <row r="208" spans="1:14" ht="24" x14ac:dyDescent="0.25">
      <c r="A208" s="222"/>
      <c r="B208" s="1010"/>
      <c r="C208" s="1011"/>
      <c r="D208" s="1015"/>
      <c r="E208" s="1015"/>
      <c r="F208" s="131" t="s">
        <v>141</v>
      </c>
      <c r="G208" s="124" t="s">
        <v>3220</v>
      </c>
      <c r="H208" s="139" t="s">
        <v>1353</v>
      </c>
      <c r="I208" s="197" t="s">
        <v>3680</v>
      </c>
      <c r="J208" s="308" t="s">
        <v>6</v>
      </c>
      <c r="K208" s="309" t="s">
        <v>3316</v>
      </c>
      <c r="L208" s="688" t="str">
        <f>VLOOKUP(K208,CódigosRetorno!$A$2:$B$2080,2,FALSE)</f>
        <v>La moneda debe ser la misma en todo el documento</v>
      </c>
      <c r="M208" s="690" t="s">
        <v>1080</v>
      </c>
      <c r="N208" s="784"/>
    </row>
    <row r="209" spans="1:14" ht="24" x14ac:dyDescent="0.25">
      <c r="A209" s="222"/>
      <c r="B209" s="1010"/>
      <c r="C209" s="1011"/>
      <c r="D209" s="1015"/>
      <c r="E209" s="1015"/>
      <c r="F209" s="1014" t="s">
        <v>655</v>
      </c>
      <c r="G209" s="1014" t="s">
        <v>3692</v>
      </c>
      <c r="H209" s="996" t="s">
        <v>1565</v>
      </c>
      <c r="I209" s="307" t="s">
        <v>63</v>
      </c>
      <c r="J209" s="308" t="s">
        <v>6</v>
      </c>
      <c r="K209" s="309" t="s">
        <v>1566</v>
      </c>
      <c r="L209" s="688" t="str">
        <f>VLOOKUP(K209,CódigosRetorno!$A$2:$B$2080,2,FALSE)</f>
        <v>El XML no contiene el tag o no existe información de código de tributo.</v>
      </c>
      <c r="M209" s="690"/>
      <c r="N209" s="784"/>
    </row>
    <row r="210" spans="1:14" ht="24" x14ac:dyDescent="0.25">
      <c r="A210" s="222"/>
      <c r="B210" s="1010"/>
      <c r="C210" s="1011"/>
      <c r="D210" s="1015"/>
      <c r="E210" s="1015"/>
      <c r="F210" s="1015"/>
      <c r="G210" s="1015"/>
      <c r="H210" s="1011"/>
      <c r="I210" s="307" t="s">
        <v>3694</v>
      </c>
      <c r="J210" s="308" t="s">
        <v>6</v>
      </c>
      <c r="K210" s="309" t="s">
        <v>1568</v>
      </c>
      <c r="L210" s="688" t="str">
        <f>VLOOKUP(K210,CódigosRetorno!$A$2:$B$2080,2,FALSE)</f>
        <v>El dato ingresado como codigo de tributo global no corresponde al valor esperado.</v>
      </c>
      <c r="M210" s="690"/>
      <c r="N210" s="784"/>
    </row>
    <row r="211" spans="1:14" ht="24" x14ac:dyDescent="0.25">
      <c r="A211" s="222"/>
      <c r="B211" s="1010"/>
      <c r="C211" s="1011"/>
      <c r="D211" s="1015"/>
      <c r="E211" s="1015"/>
      <c r="F211" s="1018"/>
      <c r="G211" s="1018"/>
      <c r="H211" s="997"/>
      <c r="I211" s="307" t="s">
        <v>3786</v>
      </c>
      <c r="J211" s="309" t="s">
        <v>6</v>
      </c>
      <c r="K211" s="309" t="s">
        <v>1570</v>
      </c>
      <c r="L211" s="688" t="str">
        <f>VLOOKUP(K211,CódigosRetorno!$A$2:$B$2080,2,FALSE)</f>
        <v>El código de tributo no debe repetirse a nivel de totales</v>
      </c>
      <c r="M211" s="690"/>
      <c r="N211" s="784"/>
    </row>
    <row r="212" spans="1:14" ht="24" x14ac:dyDescent="0.25">
      <c r="A212" s="222"/>
      <c r="B212" s="1010"/>
      <c r="C212" s="1011"/>
      <c r="D212" s="1015"/>
      <c r="E212" s="1015"/>
      <c r="F212" s="1014"/>
      <c r="G212" s="131" t="s">
        <v>1443</v>
      </c>
      <c r="H212" s="134" t="s">
        <v>1113</v>
      </c>
      <c r="I212" s="307" t="s">
        <v>3554</v>
      </c>
      <c r="J212" s="341" t="s">
        <v>203</v>
      </c>
      <c r="K212" s="308" t="s">
        <v>1115</v>
      </c>
      <c r="L212" s="688" t="str">
        <f>VLOOKUP(K212,CódigosRetorno!$A$2:$B$2080,2,FALSE)</f>
        <v>El dato ingresado como atributo @schemeName es incorrecto.</v>
      </c>
      <c r="M212" s="690"/>
      <c r="N212" s="784"/>
    </row>
    <row r="213" spans="1:14" ht="24" x14ac:dyDescent="0.25">
      <c r="A213" s="222"/>
      <c r="B213" s="1010"/>
      <c r="C213" s="1011"/>
      <c r="D213" s="1015"/>
      <c r="E213" s="1015"/>
      <c r="F213" s="1015"/>
      <c r="G213" s="131" t="s">
        <v>1045</v>
      </c>
      <c r="H213" s="134" t="s">
        <v>1046</v>
      </c>
      <c r="I213" s="307" t="s">
        <v>2609</v>
      </c>
      <c r="J213" s="341" t="s">
        <v>203</v>
      </c>
      <c r="K213" s="308" t="s">
        <v>1048</v>
      </c>
      <c r="L213" s="688" t="str">
        <f>VLOOKUP(K213,CódigosRetorno!$A$2:$B$2080,2,FALSE)</f>
        <v>El dato ingresado como atributo @schemeAgencyName es incorrecto.</v>
      </c>
      <c r="M213" s="690"/>
      <c r="N213" s="784"/>
    </row>
    <row r="214" spans="1:14" ht="48" x14ac:dyDescent="0.25">
      <c r="A214" s="222"/>
      <c r="B214" s="1002"/>
      <c r="C214" s="997"/>
      <c r="D214" s="1018"/>
      <c r="E214" s="1018"/>
      <c r="F214" s="1018"/>
      <c r="G214" s="131" t="s">
        <v>1472</v>
      </c>
      <c r="H214" s="139" t="s">
        <v>1117</v>
      </c>
      <c r="I214" s="307" t="s">
        <v>3555</v>
      </c>
      <c r="J214" s="308" t="s">
        <v>203</v>
      </c>
      <c r="K214" s="309" t="s">
        <v>1119</v>
      </c>
      <c r="L214" s="688" t="str">
        <f>VLOOKUP(K214,CódigosRetorno!$A$2:$B$2080,2,FALSE)</f>
        <v>El dato ingresado como atributo @schemeURI es incorrecto.</v>
      </c>
      <c r="M214" s="690"/>
      <c r="N214" s="784"/>
    </row>
    <row r="215" spans="1:14" x14ac:dyDescent="0.25">
      <c r="A215" s="222"/>
      <c r="B215" s="1001">
        <f>B205+1</f>
        <v>40</v>
      </c>
      <c r="C215" s="996" t="s">
        <v>3787</v>
      </c>
      <c r="D215" s="1014" t="s">
        <v>60</v>
      </c>
      <c r="E215" s="1014" t="s">
        <v>140</v>
      </c>
      <c r="F215" s="1014" t="s">
        <v>295</v>
      </c>
      <c r="G215" s="1014" t="s">
        <v>296</v>
      </c>
      <c r="H215" s="996" t="s">
        <v>3788</v>
      </c>
      <c r="I215" s="197" t="s">
        <v>3789</v>
      </c>
      <c r="J215" s="694" t="s">
        <v>6</v>
      </c>
      <c r="K215" s="695" t="s">
        <v>1533</v>
      </c>
      <c r="L215" s="688" t="str">
        <f>VLOOKUP(K215,CódigosRetorno!$A$2:$B$2080,2,FALSE)</f>
        <v>El Monto total de impuestos es obligatorio</v>
      </c>
      <c r="M215" s="690"/>
      <c r="N215" s="784"/>
    </row>
    <row r="216" spans="1:14" ht="24" x14ac:dyDescent="0.25">
      <c r="A216" s="222"/>
      <c r="B216" s="1010"/>
      <c r="C216" s="1011"/>
      <c r="D216" s="1015"/>
      <c r="E216" s="1015"/>
      <c r="F216" s="1015"/>
      <c r="G216" s="1015"/>
      <c r="H216" s="1011"/>
      <c r="I216" s="307" t="s">
        <v>3790</v>
      </c>
      <c r="J216" s="341" t="s">
        <v>6</v>
      </c>
      <c r="K216" s="308" t="s">
        <v>1538</v>
      </c>
      <c r="L216" s="688" t="str">
        <f>VLOOKUP(K216,CódigosRetorno!$A$2:$B$2080,2,FALSE)</f>
        <v>El tag cac:TaxTotal no debe repetirse a nivel de totales</v>
      </c>
      <c r="M216" s="690"/>
      <c r="N216" s="784"/>
    </row>
    <row r="217" spans="1:14" ht="24" customHeight="1" x14ac:dyDescent="0.25">
      <c r="A217" s="222"/>
      <c r="B217" s="1010"/>
      <c r="C217" s="1011"/>
      <c r="D217" s="1015"/>
      <c r="E217" s="1015"/>
      <c r="F217" s="1015"/>
      <c r="G217" s="1015"/>
      <c r="H217" s="1011"/>
      <c r="I217" s="696" t="s">
        <v>3791</v>
      </c>
      <c r="J217" s="702" t="s">
        <v>203</v>
      </c>
      <c r="K217" s="705" t="s">
        <v>2493</v>
      </c>
      <c r="L217" s="699" t="str">
        <f>VLOOKUP(K217,CódigosRetorno!$A$2:$B$2080,2,FALSE)</f>
        <v>La sumatoria de impuestos globales no corresponde al monto total de impuestos.</v>
      </c>
      <c r="M217" s="652"/>
      <c r="N217" s="784"/>
    </row>
    <row r="218" spans="1:14" ht="24" x14ac:dyDescent="0.25">
      <c r="A218" s="222"/>
      <c r="B218" s="1010"/>
      <c r="C218" s="1011"/>
      <c r="D218" s="1015"/>
      <c r="E218" s="1015"/>
      <c r="F218" s="1015"/>
      <c r="G218" s="1015"/>
      <c r="H218" s="1011"/>
      <c r="I218" s="664" t="s">
        <v>3791</v>
      </c>
      <c r="J218" s="658" t="s">
        <v>6</v>
      </c>
      <c r="K218" s="704" t="s">
        <v>8349</v>
      </c>
      <c r="L218" s="689" t="str">
        <f>VLOOKUP(K218,CódigosRetorno!$A$2:$B$2080,2,FALSE)</f>
        <v>La sumatoria de impuestos globales no corresponde al monto total de impuestos</v>
      </c>
      <c r="M218" s="652"/>
      <c r="N218" s="784"/>
    </row>
    <row r="219" spans="1:14" ht="24" x14ac:dyDescent="0.25">
      <c r="A219" s="222"/>
      <c r="B219" s="1002"/>
      <c r="C219" s="997"/>
      <c r="D219" s="1018"/>
      <c r="E219" s="1018"/>
      <c r="F219" s="131" t="s">
        <v>141</v>
      </c>
      <c r="G219" s="124" t="s">
        <v>3220</v>
      </c>
      <c r="H219" s="139" t="s">
        <v>1353</v>
      </c>
      <c r="I219" s="197" t="s">
        <v>3680</v>
      </c>
      <c r="J219" s="308" t="s">
        <v>6</v>
      </c>
      <c r="K219" s="309" t="s">
        <v>3316</v>
      </c>
      <c r="L219" s="688" t="str">
        <f>VLOOKUP(K219,CódigosRetorno!$A$2:$B$2080,2,FALSE)</f>
        <v>La moneda debe ser la misma en todo el documento</v>
      </c>
      <c r="M219" s="690" t="s">
        <v>1080</v>
      </c>
      <c r="N219" s="784"/>
    </row>
    <row r="220" spans="1:14" ht="36" customHeight="1" x14ac:dyDescent="0.25">
      <c r="A220" s="222"/>
      <c r="B220" s="1001">
        <f>B215+1</f>
        <v>41</v>
      </c>
      <c r="C220" s="996" t="s">
        <v>3792</v>
      </c>
      <c r="D220" s="1014" t="s">
        <v>60</v>
      </c>
      <c r="E220" s="1014" t="s">
        <v>179</v>
      </c>
      <c r="F220" s="1014" t="s">
        <v>295</v>
      </c>
      <c r="G220" s="1014" t="s">
        <v>296</v>
      </c>
      <c r="H220" s="1165" t="s">
        <v>1647</v>
      </c>
      <c r="I220" s="648" t="s">
        <v>3685</v>
      </c>
      <c r="J220" s="308" t="s">
        <v>6</v>
      </c>
      <c r="K220" s="308" t="s">
        <v>1648</v>
      </c>
      <c r="L220" s="688" t="str">
        <f>VLOOKUP(K220,CódigosRetorno!$A$2:$B$2080,2,FALSE)</f>
        <v>El dato ingresado en el campo Total Descuentos no cumple con el formato establecido</v>
      </c>
      <c r="M220" s="690"/>
      <c r="N220" s="784"/>
    </row>
    <row r="221" spans="1:14" ht="24" customHeight="1" x14ac:dyDescent="0.25">
      <c r="A221" s="222"/>
      <c r="B221" s="1010"/>
      <c r="C221" s="1011"/>
      <c r="D221" s="1015"/>
      <c r="E221" s="1015"/>
      <c r="F221" s="1015"/>
      <c r="G221" s="1015"/>
      <c r="H221" s="1161"/>
      <c r="I221" s="691" t="s">
        <v>3793</v>
      </c>
      <c r="J221" s="706" t="s">
        <v>203</v>
      </c>
      <c r="K221" s="706" t="s">
        <v>2533</v>
      </c>
      <c r="L221" s="699" t="str">
        <f>VLOOKUP(K221,CódigosRetorno!$A$2:$B$2080,2,FALSE)</f>
        <v>La sumatoria consignados en descuentos globales no corresponden al total.</v>
      </c>
      <c r="M221" s="652"/>
      <c r="N221" s="784"/>
    </row>
    <row r="222" spans="1:14" ht="24" x14ac:dyDescent="0.25">
      <c r="A222" s="222"/>
      <c r="B222" s="1010"/>
      <c r="C222" s="1011"/>
      <c r="D222" s="1015"/>
      <c r="E222" s="1015"/>
      <c r="F222" s="1018"/>
      <c r="G222" s="1018"/>
      <c r="H222" s="1188"/>
      <c r="I222" s="664" t="s">
        <v>3793</v>
      </c>
      <c r="J222" s="660" t="s">
        <v>6</v>
      </c>
      <c r="K222" s="660" t="s">
        <v>8350</v>
      </c>
      <c r="L222" s="689" t="str">
        <f>VLOOKUP(K222,CódigosRetorno!$A$2:$B$2080,2,FALSE)</f>
        <v>La sumatoria consignados en descuentos globales no corresponden al total</v>
      </c>
      <c r="M222" s="652"/>
      <c r="N222" s="784"/>
    </row>
    <row r="223" spans="1:14" ht="24" x14ac:dyDescent="0.25">
      <c r="A223" s="222"/>
      <c r="B223" s="1002"/>
      <c r="C223" s="997"/>
      <c r="D223" s="1018"/>
      <c r="E223" s="1018"/>
      <c r="F223" s="131" t="s">
        <v>141</v>
      </c>
      <c r="G223" s="124" t="s">
        <v>3220</v>
      </c>
      <c r="H223" s="139" t="s">
        <v>1353</v>
      </c>
      <c r="I223" s="197" t="s">
        <v>3680</v>
      </c>
      <c r="J223" s="308" t="s">
        <v>6</v>
      </c>
      <c r="K223" s="309" t="s">
        <v>3316</v>
      </c>
      <c r="L223" s="688" t="str">
        <f>VLOOKUP(K223,CódigosRetorno!$A$2:$B$2080,2,FALSE)</f>
        <v>La moneda debe ser la misma en todo el documento</v>
      </c>
      <c r="M223" s="690" t="s">
        <v>1080</v>
      </c>
      <c r="N223" s="784"/>
    </row>
    <row r="224" spans="1:14" ht="24" x14ac:dyDescent="0.25">
      <c r="A224" s="222"/>
      <c r="B224" s="1001">
        <f>B220+1</f>
        <v>42</v>
      </c>
      <c r="C224" s="996" t="s">
        <v>3794</v>
      </c>
      <c r="D224" s="1014" t="s">
        <v>60</v>
      </c>
      <c r="E224" s="1014" t="s">
        <v>179</v>
      </c>
      <c r="F224" s="1014" t="s">
        <v>295</v>
      </c>
      <c r="G224" s="1014" t="s">
        <v>296</v>
      </c>
      <c r="H224" s="1023" t="s">
        <v>1652</v>
      </c>
      <c r="I224" s="648" t="s">
        <v>3689</v>
      </c>
      <c r="J224" s="308" t="s">
        <v>6</v>
      </c>
      <c r="K224" s="309" t="s">
        <v>1653</v>
      </c>
      <c r="L224" s="688" t="str">
        <f>VLOOKUP(K224,CódigosRetorno!$A$2:$B$2080,2,FALSE)</f>
        <v>El dato ingresado en ChargeTotalAmount no cumple con el formato establecido</v>
      </c>
      <c r="M224" s="690"/>
      <c r="N224" s="784"/>
    </row>
    <row r="225" spans="1:14" ht="36" x14ac:dyDescent="0.25">
      <c r="A225" s="222"/>
      <c r="B225" s="1010"/>
      <c r="C225" s="1011"/>
      <c r="D225" s="1015"/>
      <c r="E225" s="1015"/>
      <c r="F225" s="1015"/>
      <c r="G225" s="1015"/>
      <c r="H225" s="1024"/>
      <c r="I225" s="691" t="s">
        <v>3795</v>
      </c>
      <c r="J225" s="697" t="s">
        <v>203</v>
      </c>
      <c r="K225" s="698" t="s">
        <v>2535</v>
      </c>
      <c r="L225" s="699" t="str">
        <f>VLOOKUP(K225,CódigosRetorno!$A$2:$B$2080,2,FALSE)</f>
        <v>La sumatoria consignados en cargos globales no corresponden al total</v>
      </c>
      <c r="M225" s="652"/>
      <c r="N225" s="784"/>
    </row>
    <row r="226" spans="1:14" ht="36" x14ac:dyDescent="0.25">
      <c r="A226" s="222"/>
      <c r="B226" s="1010"/>
      <c r="C226" s="1011"/>
      <c r="D226" s="1015"/>
      <c r="E226" s="1015"/>
      <c r="F226" s="1018"/>
      <c r="G226" s="1018"/>
      <c r="H226" s="1025"/>
      <c r="I226" s="664" t="s">
        <v>3795</v>
      </c>
      <c r="J226" s="654" t="s">
        <v>6</v>
      </c>
      <c r="K226" s="660" t="s">
        <v>8351</v>
      </c>
      <c r="L226" s="689" t="str">
        <f>VLOOKUP(K226,CódigosRetorno!$A$2:$B$2080,2,FALSE)</f>
        <v>La sumatoria consignados en cargos globales no corresponden al total</v>
      </c>
      <c r="M226" s="652"/>
      <c r="N226" s="784"/>
    </row>
    <row r="227" spans="1:14" ht="24" x14ac:dyDescent="0.25">
      <c r="A227" s="222"/>
      <c r="B227" s="1002"/>
      <c r="C227" s="997"/>
      <c r="D227" s="1018"/>
      <c r="E227" s="1018"/>
      <c r="F227" s="131" t="s">
        <v>141</v>
      </c>
      <c r="G227" s="124" t="s">
        <v>3220</v>
      </c>
      <c r="H227" s="139" t="s">
        <v>1353</v>
      </c>
      <c r="I227" s="197" t="s">
        <v>3680</v>
      </c>
      <c r="J227" s="308" t="s">
        <v>6</v>
      </c>
      <c r="K227" s="309" t="s">
        <v>3316</v>
      </c>
      <c r="L227" s="688" t="str">
        <f>VLOOKUP(K227,CódigosRetorno!$A$2:$B$2080,2,FALSE)</f>
        <v>La moneda debe ser la misma en todo el documento</v>
      </c>
      <c r="M227" s="690" t="s">
        <v>1080</v>
      </c>
      <c r="N227" s="784"/>
    </row>
    <row r="228" spans="1:14" ht="24" x14ac:dyDescent="0.25">
      <c r="A228" s="222"/>
      <c r="B228" s="1001">
        <f>B224+1</f>
        <v>43</v>
      </c>
      <c r="C228" s="996" t="s">
        <v>3796</v>
      </c>
      <c r="D228" s="1014" t="s">
        <v>60</v>
      </c>
      <c r="E228" s="1014" t="s">
        <v>140</v>
      </c>
      <c r="F228" s="1014" t="s">
        <v>295</v>
      </c>
      <c r="G228" s="1014" t="s">
        <v>296</v>
      </c>
      <c r="H228" s="996" t="s">
        <v>1657</v>
      </c>
      <c r="I228" s="648" t="s">
        <v>3689</v>
      </c>
      <c r="J228" s="308" t="s">
        <v>6</v>
      </c>
      <c r="K228" s="309" t="s">
        <v>1658</v>
      </c>
      <c r="L228" s="688" t="str">
        <f>VLOOKUP(K228,CódigosRetorno!$A$2:$B$2080,2,FALSE)</f>
        <v>El dato ingresado en PayableAmount no cumple con el formato establecido</v>
      </c>
      <c r="M228" s="690"/>
      <c r="N228" s="784"/>
    </row>
    <row r="229" spans="1:14" ht="48" x14ac:dyDescent="0.25">
      <c r="A229" s="222"/>
      <c r="B229" s="1010"/>
      <c r="C229" s="1011"/>
      <c r="D229" s="1015"/>
      <c r="E229" s="1015"/>
      <c r="F229" s="1015"/>
      <c r="G229" s="1015"/>
      <c r="H229" s="1011"/>
      <c r="I229" s="691" t="s">
        <v>3797</v>
      </c>
      <c r="J229" s="697" t="s">
        <v>203</v>
      </c>
      <c r="K229" s="706" t="s">
        <v>2537</v>
      </c>
      <c r="L229" s="699" t="str">
        <f>VLOOKUP(K229,CódigosRetorno!$A$2:$B$2080,2,FALSE)</f>
        <v>El importe total del comprobante no coincide con el valor calculado</v>
      </c>
      <c r="M229" s="652"/>
      <c r="N229" s="784"/>
    </row>
    <row r="230" spans="1:14" ht="48" x14ac:dyDescent="0.25">
      <c r="A230" s="222"/>
      <c r="B230" s="1010"/>
      <c r="C230" s="1011"/>
      <c r="D230" s="1015"/>
      <c r="E230" s="1015"/>
      <c r="F230" s="1015"/>
      <c r="G230" s="1015"/>
      <c r="H230" s="1011"/>
      <c r="I230" s="664" t="s">
        <v>3797</v>
      </c>
      <c r="J230" s="654" t="s">
        <v>6</v>
      </c>
      <c r="K230" s="660" t="s">
        <v>8352</v>
      </c>
      <c r="L230" s="689" t="str">
        <f>VLOOKUP(K230,CódigosRetorno!$A$2:$B$2080,2,FALSE)</f>
        <v>El importe total del comprobante no coincide con el valor calculado</v>
      </c>
      <c r="M230" s="700"/>
      <c r="N230" s="784"/>
    </row>
    <row r="231" spans="1:14" ht="36" x14ac:dyDescent="0.25">
      <c r="A231" s="222"/>
      <c r="B231" s="1002"/>
      <c r="C231" s="997"/>
      <c r="D231" s="1018"/>
      <c r="E231" s="1018"/>
      <c r="F231" s="131" t="s">
        <v>141</v>
      </c>
      <c r="G231" s="124" t="s">
        <v>3220</v>
      </c>
      <c r="H231" s="139" t="s">
        <v>1353</v>
      </c>
      <c r="I231" s="197" t="s">
        <v>1078</v>
      </c>
      <c r="J231" s="308" t="s">
        <v>6</v>
      </c>
      <c r="K231" s="309" t="s">
        <v>1079</v>
      </c>
      <c r="L231" s="688" t="str">
        <f>VLOOKUP(K231,CódigosRetorno!$A$2:$B$2080,2,FALSE)</f>
        <v>El valor ingresado como moneda del comprobante no es valido (catalogo nro 02).</v>
      </c>
      <c r="M231" s="690" t="s">
        <v>1080</v>
      </c>
      <c r="N231" s="784"/>
    </row>
    <row r="232" spans="1:14" x14ac:dyDescent="0.25">
      <c r="A232" s="210"/>
      <c r="B232" s="210"/>
      <c r="C232" s="210"/>
      <c r="D232" s="210"/>
      <c r="E232" s="210"/>
      <c r="F232" s="210"/>
      <c r="G232" s="210"/>
      <c r="H232" s="210"/>
      <c r="I232" s="210"/>
      <c r="J232" s="210"/>
      <c r="K232" s="210"/>
      <c r="L232" s="210"/>
      <c r="M232" s="210"/>
      <c r="N232" s="210"/>
    </row>
  </sheetData>
  <mergeCells count="341">
    <mergeCell ref="B7:H7"/>
    <mergeCell ref="B228:B231"/>
    <mergeCell ref="C228:C231"/>
    <mergeCell ref="D228:D231"/>
    <mergeCell ref="E228:E231"/>
    <mergeCell ref="F228:F230"/>
    <mergeCell ref="G228:G230"/>
    <mergeCell ref="H228:H230"/>
    <mergeCell ref="G209:G211"/>
    <mergeCell ref="H209:H211"/>
    <mergeCell ref="B215:B219"/>
    <mergeCell ref="C215:C219"/>
    <mergeCell ref="D215:D219"/>
    <mergeCell ref="E215:E219"/>
    <mergeCell ref="F215:F218"/>
    <mergeCell ref="G215:G218"/>
    <mergeCell ref="H215:H218"/>
    <mergeCell ref="F209:F211"/>
    <mergeCell ref="F212:F214"/>
    <mergeCell ref="B220:B223"/>
    <mergeCell ref="C220:C223"/>
    <mergeCell ref="D220:D223"/>
    <mergeCell ref="E220:E223"/>
    <mergeCell ref="F220:F222"/>
    <mergeCell ref="B1:H1"/>
    <mergeCell ref="B3:H3"/>
    <mergeCell ref="B4:B5"/>
    <mergeCell ref="C4:C5"/>
    <mergeCell ref="D4:D5"/>
    <mergeCell ref="E4:E5"/>
    <mergeCell ref="F4:F5"/>
    <mergeCell ref="G4:G5"/>
    <mergeCell ref="H4:H5"/>
    <mergeCell ref="B8:B9"/>
    <mergeCell ref="C8:C9"/>
    <mergeCell ref="D8:D9"/>
    <mergeCell ref="E8:E9"/>
    <mergeCell ref="F8:F9"/>
    <mergeCell ref="G8:G9"/>
    <mergeCell ref="H8:H9"/>
    <mergeCell ref="B23:H23"/>
    <mergeCell ref="G13:G18"/>
    <mergeCell ref="H13:H18"/>
    <mergeCell ref="B20:B21"/>
    <mergeCell ref="C20:C21"/>
    <mergeCell ref="D20:D21"/>
    <mergeCell ref="E20:E21"/>
    <mergeCell ref="F20:F21"/>
    <mergeCell ref="B10:B12"/>
    <mergeCell ref="C10:C12"/>
    <mergeCell ref="D10:D12"/>
    <mergeCell ref="E10:E11"/>
    <mergeCell ref="F10:F11"/>
    <mergeCell ref="G10:G11"/>
    <mergeCell ref="H10:H11"/>
    <mergeCell ref="H24:H28"/>
    <mergeCell ref="G20:G21"/>
    <mergeCell ref="H20:H21"/>
    <mergeCell ref="B13:B18"/>
    <mergeCell ref="C13:C18"/>
    <mergeCell ref="D13:D18"/>
    <mergeCell ref="E13:E18"/>
    <mergeCell ref="F13:F18"/>
    <mergeCell ref="C29:C30"/>
    <mergeCell ref="D29:D30"/>
    <mergeCell ref="E29:E30"/>
    <mergeCell ref="F29:F30"/>
    <mergeCell ref="G29:G30"/>
    <mergeCell ref="H29:H30"/>
    <mergeCell ref="B24:B30"/>
    <mergeCell ref="C24:C28"/>
    <mergeCell ref="D24:D28"/>
    <mergeCell ref="E24:E28"/>
    <mergeCell ref="F24:F28"/>
    <mergeCell ref="G24:G28"/>
    <mergeCell ref="H31:H32"/>
    <mergeCell ref="B33:H33"/>
    <mergeCell ref="B34:B43"/>
    <mergeCell ref="C34:C41"/>
    <mergeCell ref="D34:D41"/>
    <mergeCell ref="E34:E41"/>
    <mergeCell ref="F34:F41"/>
    <mergeCell ref="B31:B32"/>
    <mergeCell ref="C31:C32"/>
    <mergeCell ref="D31:D32"/>
    <mergeCell ref="E31:E32"/>
    <mergeCell ref="F31:F32"/>
    <mergeCell ref="G31:G32"/>
    <mergeCell ref="H42:H43"/>
    <mergeCell ref="B44:B45"/>
    <mergeCell ref="C44:C45"/>
    <mergeCell ref="D44:D45"/>
    <mergeCell ref="E44:E45"/>
    <mergeCell ref="F44:F45"/>
    <mergeCell ref="G44:G45"/>
    <mergeCell ref="H44:H45"/>
    <mergeCell ref="G34:G41"/>
    <mergeCell ref="H34:H41"/>
    <mergeCell ref="C42:C43"/>
    <mergeCell ref="D42:D43"/>
    <mergeCell ref="E42:E43"/>
    <mergeCell ref="F42:F43"/>
    <mergeCell ref="G42:G43"/>
    <mergeCell ref="B46:H46"/>
    <mergeCell ref="B47:B52"/>
    <mergeCell ref="C47:C52"/>
    <mergeCell ref="D47:D52"/>
    <mergeCell ref="E47:E52"/>
    <mergeCell ref="F47:F48"/>
    <mergeCell ref="G47:G48"/>
    <mergeCell ref="B53:B58"/>
    <mergeCell ref="C53:C58"/>
    <mergeCell ref="D53:D58"/>
    <mergeCell ref="E53:E58"/>
    <mergeCell ref="F53:F54"/>
    <mergeCell ref="F56:F58"/>
    <mergeCell ref="H47:H48"/>
    <mergeCell ref="G53:G54"/>
    <mergeCell ref="H53:H54"/>
    <mergeCell ref="F50:F52"/>
    <mergeCell ref="H59:H60"/>
    <mergeCell ref="B62:H62"/>
    <mergeCell ref="B63:B64"/>
    <mergeCell ref="C63:C64"/>
    <mergeCell ref="D63:D64"/>
    <mergeCell ref="E63:E64"/>
    <mergeCell ref="F63:F64"/>
    <mergeCell ref="B59:B61"/>
    <mergeCell ref="C59:C61"/>
    <mergeCell ref="D59:D61"/>
    <mergeCell ref="E59:E61"/>
    <mergeCell ref="F59:F60"/>
    <mergeCell ref="G59:G60"/>
    <mergeCell ref="G72:G73"/>
    <mergeCell ref="H72:H73"/>
    <mergeCell ref="B74:B75"/>
    <mergeCell ref="C74:C75"/>
    <mergeCell ref="D74:D75"/>
    <mergeCell ref="E74:E75"/>
    <mergeCell ref="F74:F75"/>
    <mergeCell ref="G74:G75"/>
    <mergeCell ref="G63:G64"/>
    <mergeCell ref="H63:H64"/>
    <mergeCell ref="B65:B73"/>
    <mergeCell ref="C65:C73"/>
    <mergeCell ref="D65:D73"/>
    <mergeCell ref="E65:E73"/>
    <mergeCell ref="F65:F71"/>
    <mergeCell ref="G65:G71"/>
    <mergeCell ref="H65:H71"/>
    <mergeCell ref="F72:F73"/>
    <mergeCell ref="H76:H77"/>
    <mergeCell ref="B79:B83"/>
    <mergeCell ref="C79:C83"/>
    <mergeCell ref="D79:D83"/>
    <mergeCell ref="E79:E83"/>
    <mergeCell ref="F79:F82"/>
    <mergeCell ref="G79:G82"/>
    <mergeCell ref="H79:H82"/>
    <mergeCell ref="B76:B78"/>
    <mergeCell ref="C76:C78"/>
    <mergeCell ref="D76:D78"/>
    <mergeCell ref="E76:E78"/>
    <mergeCell ref="F76:F77"/>
    <mergeCell ref="G76:G77"/>
    <mergeCell ref="B93:B103"/>
    <mergeCell ref="C93:C103"/>
    <mergeCell ref="D93:D103"/>
    <mergeCell ref="E93:E103"/>
    <mergeCell ref="F93:F95"/>
    <mergeCell ref="B84:B92"/>
    <mergeCell ref="C84:C92"/>
    <mergeCell ref="D84:D92"/>
    <mergeCell ref="E84:E92"/>
    <mergeCell ref="F84:F85"/>
    <mergeCell ref="G93:G95"/>
    <mergeCell ref="H93:H95"/>
    <mergeCell ref="F97:F100"/>
    <mergeCell ref="G97:G100"/>
    <mergeCell ref="H97:H100"/>
    <mergeCell ref="F101:F103"/>
    <mergeCell ref="H84:H85"/>
    <mergeCell ref="F87:F89"/>
    <mergeCell ref="G87:G89"/>
    <mergeCell ref="H87:H89"/>
    <mergeCell ref="F90:F92"/>
    <mergeCell ref="G84:G85"/>
    <mergeCell ref="H104:H105"/>
    <mergeCell ref="F106:F107"/>
    <mergeCell ref="G106:G107"/>
    <mergeCell ref="H106:H107"/>
    <mergeCell ref="F108:F110"/>
    <mergeCell ref="F112:F113"/>
    <mergeCell ref="G112:G113"/>
    <mergeCell ref="H112:H113"/>
    <mergeCell ref="B104:B116"/>
    <mergeCell ref="C104:C116"/>
    <mergeCell ref="D104:D116"/>
    <mergeCell ref="E104:E116"/>
    <mergeCell ref="F104:F105"/>
    <mergeCell ref="G104:G105"/>
    <mergeCell ref="H117:H119"/>
    <mergeCell ref="B121:B123"/>
    <mergeCell ref="C121:C123"/>
    <mergeCell ref="D121:D123"/>
    <mergeCell ref="E121:E123"/>
    <mergeCell ref="B124:H124"/>
    <mergeCell ref="B117:B120"/>
    <mergeCell ref="C117:C120"/>
    <mergeCell ref="D117:D120"/>
    <mergeCell ref="E117:E120"/>
    <mergeCell ref="F117:F119"/>
    <mergeCell ref="G117:G119"/>
    <mergeCell ref="H125:H126"/>
    <mergeCell ref="B127:B129"/>
    <mergeCell ref="C127:C129"/>
    <mergeCell ref="D127:D129"/>
    <mergeCell ref="E127:E129"/>
    <mergeCell ref="F128:F129"/>
    <mergeCell ref="G128:G129"/>
    <mergeCell ref="B125:B126"/>
    <mergeCell ref="C125:C126"/>
    <mergeCell ref="D125:D126"/>
    <mergeCell ref="E125:E126"/>
    <mergeCell ref="F125:F126"/>
    <mergeCell ref="G125:G126"/>
    <mergeCell ref="H130:H131"/>
    <mergeCell ref="B132:B133"/>
    <mergeCell ref="C132:C133"/>
    <mergeCell ref="D132:D133"/>
    <mergeCell ref="E132:E133"/>
    <mergeCell ref="F132:F133"/>
    <mergeCell ref="G132:G133"/>
    <mergeCell ref="H132:H133"/>
    <mergeCell ref="B130:B131"/>
    <mergeCell ref="C130:C131"/>
    <mergeCell ref="D130:D131"/>
    <mergeCell ref="E130:E131"/>
    <mergeCell ref="F130:F131"/>
    <mergeCell ref="G130:G131"/>
    <mergeCell ref="H134:H135"/>
    <mergeCell ref="B137:B139"/>
    <mergeCell ref="C137:C139"/>
    <mergeCell ref="D137:D139"/>
    <mergeCell ref="E137:E139"/>
    <mergeCell ref="F137:F139"/>
    <mergeCell ref="G137:G138"/>
    <mergeCell ref="H137:H138"/>
    <mergeCell ref="B134:B136"/>
    <mergeCell ref="C134:C136"/>
    <mergeCell ref="D134:D136"/>
    <mergeCell ref="E134:E136"/>
    <mergeCell ref="F134:F136"/>
    <mergeCell ref="G134:G135"/>
    <mergeCell ref="H173:H174"/>
    <mergeCell ref="B140:B144"/>
    <mergeCell ref="C140:C144"/>
    <mergeCell ref="D140:D144"/>
    <mergeCell ref="E140:E144"/>
    <mergeCell ref="F140:F143"/>
    <mergeCell ref="G140:G143"/>
    <mergeCell ref="H150:H152"/>
    <mergeCell ref="F153:F155"/>
    <mergeCell ref="B145:B155"/>
    <mergeCell ref="C145:C155"/>
    <mergeCell ref="H179:H180"/>
    <mergeCell ref="H140:H143"/>
    <mergeCell ref="B156:B169"/>
    <mergeCell ref="C156:C169"/>
    <mergeCell ref="D156:D169"/>
    <mergeCell ref="E156:E166"/>
    <mergeCell ref="F158:F160"/>
    <mergeCell ref="G158:G160"/>
    <mergeCell ref="H158:H160"/>
    <mergeCell ref="F163:F166"/>
    <mergeCell ref="G163:G166"/>
    <mergeCell ref="H163:H166"/>
    <mergeCell ref="E167:E169"/>
    <mergeCell ref="F167:F169"/>
    <mergeCell ref="D145:D155"/>
    <mergeCell ref="E145:E155"/>
    <mergeCell ref="F147:F149"/>
    <mergeCell ref="G147:G149"/>
    <mergeCell ref="H147:H149"/>
    <mergeCell ref="F150:F152"/>
    <mergeCell ref="G150:G152"/>
    <mergeCell ref="H171:H172"/>
    <mergeCell ref="F173:F174"/>
    <mergeCell ref="G173:G174"/>
    <mergeCell ref="G184:G186"/>
    <mergeCell ref="B170:B183"/>
    <mergeCell ref="C170:C183"/>
    <mergeCell ref="D170:D183"/>
    <mergeCell ref="E170:E183"/>
    <mergeCell ref="F171:F172"/>
    <mergeCell ref="G171:G172"/>
    <mergeCell ref="F175:F177"/>
    <mergeCell ref="F179:F180"/>
    <mergeCell ref="G179:G180"/>
    <mergeCell ref="H184:H186"/>
    <mergeCell ref="F194:F196"/>
    <mergeCell ref="G194:G196"/>
    <mergeCell ref="H194:H196"/>
    <mergeCell ref="F198:F201"/>
    <mergeCell ref="G198:G201"/>
    <mergeCell ref="H198:H201"/>
    <mergeCell ref="F202:F204"/>
    <mergeCell ref="F205:F207"/>
    <mergeCell ref="G205:G207"/>
    <mergeCell ref="H205:H207"/>
    <mergeCell ref="B188:H188"/>
    <mergeCell ref="B189:B193"/>
    <mergeCell ref="C189:C193"/>
    <mergeCell ref="D189:D193"/>
    <mergeCell ref="E189:E193"/>
    <mergeCell ref="F189:F192"/>
    <mergeCell ref="G189:G192"/>
    <mergeCell ref="H189:H192"/>
    <mergeCell ref="B184:B187"/>
    <mergeCell ref="C184:C187"/>
    <mergeCell ref="D184:D187"/>
    <mergeCell ref="E184:E187"/>
    <mergeCell ref="F184:F186"/>
    <mergeCell ref="H220:H222"/>
    <mergeCell ref="B224:B227"/>
    <mergeCell ref="C224:C227"/>
    <mergeCell ref="D224:D227"/>
    <mergeCell ref="E224:E227"/>
    <mergeCell ref="F224:F226"/>
    <mergeCell ref="G224:G226"/>
    <mergeCell ref="H224:H226"/>
    <mergeCell ref="B194:B204"/>
    <mergeCell ref="C194:C204"/>
    <mergeCell ref="D194:D204"/>
    <mergeCell ref="E194:E201"/>
    <mergeCell ref="E202:E204"/>
    <mergeCell ref="B205:B214"/>
    <mergeCell ref="C205:C214"/>
    <mergeCell ref="D205:D214"/>
    <mergeCell ref="E205:E214"/>
    <mergeCell ref="G220:G22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A3A6F-A90F-4D73-8DA4-38C0B0A763A9}">
  <sheetPr>
    <tabColor rgb="FF00B0F0"/>
  </sheetPr>
  <dimension ref="A1:P126"/>
  <sheetViews>
    <sheetView zoomScaleNormal="100" workbookViewId="0"/>
  </sheetViews>
  <sheetFormatPr baseColWidth="10" defaultColWidth="0" defaultRowHeight="15" zeroHeight="1" x14ac:dyDescent="0.25"/>
  <cols>
    <col min="1" max="1" width="2.5703125" customWidth="1"/>
    <col min="2" max="2" width="6" customWidth="1"/>
    <col min="3" max="3" width="32.85546875" customWidth="1"/>
    <col min="4" max="4" width="7" customWidth="1"/>
    <col min="5" max="5" width="16.140625" customWidth="1"/>
    <col min="6" max="6" width="9.42578125" customWidth="1"/>
    <col min="7" max="7" width="14.7109375" customWidth="1"/>
    <col min="8" max="8" width="35.7109375" customWidth="1"/>
    <col min="9" max="9" width="12.28515625" hidden="1" customWidth="1"/>
    <col min="10" max="10" width="67.5703125" customWidth="1"/>
    <col min="11" max="11" width="10.28515625" customWidth="1"/>
    <col min="12" max="12" width="11.42578125" customWidth="1"/>
    <col min="13" max="13" width="59.5703125" customWidth="1"/>
    <col min="14" max="14" width="13.7109375" customWidth="1"/>
    <col min="15" max="15" width="5.28515625" customWidth="1"/>
    <col min="17" max="16384" width="11.42578125" hidden="1"/>
  </cols>
  <sheetData>
    <row r="1" spans="1:15" x14ac:dyDescent="0.25">
      <c r="A1" s="210"/>
      <c r="B1" s="210"/>
      <c r="C1" s="210"/>
      <c r="D1" s="210"/>
      <c r="E1" s="210"/>
      <c r="F1" s="210"/>
      <c r="G1" s="210"/>
      <c r="H1" s="210"/>
      <c r="I1" s="210"/>
      <c r="J1" s="210"/>
      <c r="K1" s="210"/>
      <c r="L1" s="210"/>
      <c r="M1" s="210"/>
      <c r="N1" s="210"/>
      <c r="O1" s="210"/>
    </row>
    <row r="2" spans="1:15" ht="24" x14ac:dyDescent="0.25">
      <c r="A2" s="210"/>
      <c r="B2" s="718" t="s">
        <v>130</v>
      </c>
      <c r="C2" s="793" t="s">
        <v>55</v>
      </c>
      <c r="D2" s="792" t="s">
        <v>56</v>
      </c>
      <c r="E2" s="718" t="s">
        <v>131</v>
      </c>
      <c r="F2" s="718" t="s">
        <v>132</v>
      </c>
      <c r="G2" s="718" t="s">
        <v>133</v>
      </c>
      <c r="H2" s="718" t="s">
        <v>58</v>
      </c>
      <c r="I2" s="718" t="s">
        <v>2409</v>
      </c>
      <c r="J2" s="792" t="s">
        <v>0</v>
      </c>
      <c r="K2" s="718" t="s">
        <v>1</v>
      </c>
      <c r="L2" s="718" t="s">
        <v>2</v>
      </c>
      <c r="M2" s="792" t="s">
        <v>136</v>
      </c>
      <c r="N2" s="718" t="s">
        <v>4</v>
      </c>
      <c r="O2" s="210"/>
    </row>
    <row r="3" spans="1:15" x14ac:dyDescent="0.25">
      <c r="A3" s="210"/>
      <c r="B3" s="144" t="s">
        <v>9</v>
      </c>
      <c r="C3" s="148" t="s">
        <v>9</v>
      </c>
      <c r="D3" s="145"/>
      <c r="E3" s="145" t="s">
        <v>9</v>
      </c>
      <c r="F3" s="144" t="s">
        <v>9</v>
      </c>
      <c r="G3" s="145" t="s">
        <v>9</v>
      </c>
      <c r="H3" s="148" t="s">
        <v>9</v>
      </c>
      <c r="I3" s="144"/>
      <c r="J3" s="145" t="s">
        <v>8369</v>
      </c>
      <c r="K3" s="144" t="s">
        <v>9</v>
      </c>
      <c r="L3" s="144" t="s">
        <v>9</v>
      </c>
      <c r="M3" s="145" t="s">
        <v>9</v>
      </c>
      <c r="N3" s="144" t="s">
        <v>9</v>
      </c>
      <c r="O3" s="210"/>
    </row>
    <row r="4" spans="1:15" x14ac:dyDescent="0.25">
      <c r="A4" s="210"/>
      <c r="B4" s="1214" t="s">
        <v>8370</v>
      </c>
      <c r="C4" s="1215"/>
      <c r="D4" s="1216"/>
      <c r="E4" s="168"/>
      <c r="F4" s="179"/>
      <c r="G4" s="168"/>
      <c r="H4" s="180"/>
      <c r="I4" s="179"/>
      <c r="J4" s="168"/>
      <c r="K4" s="179"/>
      <c r="L4" s="179"/>
      <c r="M4" s="168"/>
      <c r="N4" s="179" t="s">
        <v>9</v>
      </c>
      <c r="O4" s="210"/>
    </row>
    <row r="5" spans="1:15" x14ac:dyDescent="0.25">
      <c r="A5" s="210"/>
      <c r="B5" s="992">
        <v>1</v>
      </c>
      <c r="C5" s="1004" t="s">
        <v>139</v>
      </c>
      <c r="D5" s="992" t="s">
        <v>60</v>
      </c>
      <c r="E5" s="992" t="s">
        <v>140</v>
      </c>
      <c r="F5" s="992" t="s">
        <v>141</v>
      </c>
      <c r="G5" s="992" t="s">
        <v>1040</v>
      </c>
      <c r="H5" s="1004" t="s">
        <v>1041</v>
      </c>
      <c r="I5" s="144">
        <v>1</v>
      </c>
      <c r="J5" s="145" t="s">
        <v>599</v>
      </c>
      <c r="K5" s="144" t="s">
        <v>6</v>
      </c>
      <c r="L5" s="144" t="s">
        <v>600</v>
      </c>
      <c r="M5" s="145" t="str">
        <f>VLOOKUP(L5,CódigosRetorno!$A$2:$B$2080,2,FALSE)</f>
        <v>El XML no contiene el tag o no existe informacion de UBLVersionID</v>
      </c>
      <c r="N5" s="144" t="s">
        <v>9</v>
      </c>
      <c r="O5" s="210"/>
    </row>
    <row r="6" spans="1:15" x14ac:dyDescent="0.25">
      <c r="A6" s="210"/>
      <c r="B6" s="993"/>
      <c r="C6" s="1005"/>
      <c r="D6" s="993"/>
      <c r="E6" s="993"/>
      <c r="F6" s="993"/>
      <c r="G6" s="993"/>
      <c r="H6" s="1005"/>
      <c r="I6" s="144"/>
      <c r="J6" s="145" t="s">
        <v>1042</v>
      </c>
      <c r="K6" s="144" t="s">
        <v>6</v>
      </c>
      <c r="L6" s="144" t="s">
        <v>601</v>
      </c>
      <c r="M6" s="145" t="str">
        <f>VLOOKUP(L6,CódigosRetorno!$A$2:$B$2080,2,FALSE)</f>
        <v>UBLVersionID - La versión del UBL no es correcta</v>
      </c>
      <c r="N6" s="144" t="s">
        <v>9</v>
      </c>
      <c r="O6" s="210"/>
    </row>
    <row r="7" spans="1:15" x14ac:dyDescent="0.25">
      <c r="A7" s="210"/>
      <c r="B7" s="992">
        <v>2</v>
      </c>
      <c r="C7" s="1004" t="s">
        <v>148</v>
      </c>
      <c r="D7" s="992" t="s">
        <v>60</v>
      </c>
      <c r="E7" s="992" t="s">
        <v>140</v>
      </c>
      <c r="F7" s="992" t="s">
        <v>141</v>
      </c>
      <c r="G7" s="992" t="s">
        <v>777</v>
      </c>
      <c r="H7" s="1004" t="s">
        <v>1043</v>
      </c>
      <c r="I7" s="992">
        <v>1</v>
      </c>
      <c r="J7" s="145" t="s">
        <v>599</v>
      </c>
      <c r="K7" s="144" t="s">
        <v>6</v>
      </c>
      <c r="L7" s="144" t="s">
        <v>1044</v>
      </c>
      <c r="M7" s="145" t="str">
        <f>VLOOKUP(L7,CódigosRetorno!$A$2:$B$2080,2,FALSE)</f>
        <v>El XML no existe informacion de CustomizationID</v>
      </c>
      <c r="N7" s="144" t="s">
        <v>9</v>
      </c>
      <c r="O7" s="210"/>
    </row>
    <row r="8" spans="1:15" x14ac:dyDescent="0.25">
      <c r="A8" s="210"/>
      <c r="B8" s="994"/>
      <c r="C8" s="1006"/>
      <c r="D8" s="994"/>
      <c r="E8" s="994"/>
      <c r="F8" s="994"/>
      <c r="G8" s="994"/>
      <c r="H8" s="1006"/>
      <c r="I8" s="994"/>
      <c r="J8" s="145" t="s">
        <v>779</v>
      </c>
      <c r="K8" s="144" t="s">
        <v>6</v>
      </c>
      <c r="L8" s="144" t="s">
        <v>603</v>
      </c>
      <c r="M8" s="145" t="str">
        <f>VLOOKUP(L8,CódigosRetorno!$A$2:$B$2080,2,FALSE)</f>
        <v>CustomizationID - La versión del documento no es la correcta</v>
      </c>
      <c r="N8" s="144" t="s">
        <v>9</v>
      </c>
      <c r="O8" s="210"/>
    </row>
    <row r="9" spans="1:15" x14ac:dyDescent="0.25">
      <c r="A9" s="210"/>
      <c r="B9" s="993"/>
      <c r="C9" s="1005"/>
      <c r="D9" s="993"/>
      <c r="E9" s="993" t="s">
        <v>179</v>
      </c>
      <c r="F9" s="993"/>
      <c r="G9" s="993" t="s">
        <v>1045</v>
      </c>
      <c r="H9" s="1005" t="s">
        <v>1046</v>
      </c>
      <c r="I9" s="993" t="s">
        <v>2411</v>
      </c>
      <c r="J9" s="145" t="s">
        <v>1047</v>
      </c>
      <c r="K9" s="144" t="s">
        <v>203</v>
      </c>
      <c r="L9" s="144" t="s">
        <v>1048</v>
      </c>
      <c r="M9" s="145" t="str">
        <f>VLOOKUP(L9,CódigosRetorno!$A$2:$B$2080,2,FALSE)</f>
        <v>El dato ingresado como atributo @schemeAgencyName es incorrecto.</v>
      </c>
      <c r="N9" s="144" t="s">
        <v>9</v>
      </c>
      <c r="O9" s="210"/>
    </row>
    <row r="10" spans="1:15" ht="24" x14ac:dyDescent="0.25">
      <c r="A10" s="210"/>
      <c r="B10" s="992">
        <v>3</v>
      </c>
      <c r="C10" s="1004" t="s">
        <v>1049</v>
      </c>
      <c r="D10" s="992" t="s">
        <v>60</v>
      </c>
      <c r="E10" s="992" t="s">
        <v>140</v>
      </c>
      <c r="F10" s="992" t="s">
        <v>1314</v>
      </c>
      <c r="G10" s="992" t="s">
        <v>160</v>
      </c>
      <c r="H10" s="1004" t="s">
        <v>1050</v>
      </c>
      <c r="I10" s="992">
        <v>1</v>
      </c>
      <c r="J10" s="145" t="s">
        <v>688</v>
      </c>
      <c r="K10" s="144" t="s">
        <v>6</v>
      </c>
      <c r="L10" s="144" t="s">
        <v>689</v>
      </c>
      <c r="M10" s="145" t="str">
        <f>VLOOKUP(L10,CódigosRetorno!$A$2:$B$2080,2,FALSE)</f>
        <v>Numero de Serie del nombre del archivo no coincide con el consignado en el contenido del archivo XML</v>
      </c>
      <c r="N10" s="144" t="s">
        <v>9</v>
      </c>
      <c r="O10" s="210"/>
    </row>
    <row r="11" spans="1:15" ht="24" x14ac:dyDescent="0.25">
      <c r="A11" s="210"/>
      <c r="B11" s="994"/>
      <c r="C11" s="1006"/>
      <c r="D11" s="994"/>
      <c r="E11" s="994"/>
      <c r="F11" s="994"/>
      <c r="G11" s="994"/>
      <c r="H11" s="1006"/>
      <c r="I11" s="994"/>
      <c r="J11" s="145" t="s">
        <v>690</v>
      </c>
      <c r="K11" s="144" t="s">
        <v>6</v>
      </c>
      <c r="L11" s="144" t="s">
        <v>691</v>
      </c>
      <c r="M11" s="145" t="str">
        <f>VLOOKUP(L11,CódigosRetorno!$A$2:$B$2080,2,FALSE)</f>
        <v>Número de documento en el nombre del archivo no coincide con el consignado en el contenido del XML</v>
      </c>
      <c r="N11" s="144" t="s">
        <v>9</v>
      </c>
      <c r="O11" s="210"/>
    </row>
    <row r="12" spans="1:15" ht="96" x14ac:dyDescent="0.25">
      <c r="A12" s="210"/>
      <c r="B12" s="994"/>
      <c r="C12" s="1006"/>
      <c r="D12" s="994"/>
      <c r="E12" s="994"/>
      <c r="F12" s="994"/>
      <c r="G12" s="994"/>
      <c r="H12" s="1006"/>
      <c r="I12" s="994"/>
      <c r="J12" s="145" t="s">
        <v>9758</v>
      </c>
      <c r="K12" s="144" t="s">
        <v>6</v>
      </c>
      <c r="L12" s="144" t="s">
        <v>165</v>
      </c>
      <c r="M12" s="145" t="str">
        <f>VLOOKUP(L12,CódigosRetorno!$A$2:$B$2080,2,FALSE)</f>
        <v>ID - El dato SERIE-CORRELATIVO no cumple con el formato de acuerdo al tipo de comprobante</v>
      </c>
      <c r="N12" s="144" t="s">
        <v>9</v>
      </c>
      <c r="O12" s="210"/>
    </row>
    <row r="13" spans="1:15" ht="36" x14ac:dyDescent="0.25">
      <c r="A13" s="210"/>
      <c r="B13" s="994"/>
      <c r="C13" s="1006"/>
      <c r="D13" s="994"/>
      <c r="E13" s="994"/>
      <c r="F13" s="994"/>
      <c r="G13" s="994"/>
      <c r="H13" s="1006"/>
      <c r="I13" s="994"/>
      <c r="J13" s="145" t="s">
        <v>8559</v>
      </c>
      <c r="K13" s="144" t="s">
        <v>6</v>
      </c>
      <c r="L13" s="144" t="s">
        <v>167</v>
      </c>
      <c r="M13" s="145" t="str">
        <f>VLOOKUP(L13,CódigosRetorno!$A$2:$B$2080,2,FALSE)</f>
        <v>El comprobante fue registrado previamente con otros datos</v>
      </c>
      <c r="N13" s="144" t="s">
        <v>840</v>
      </c>
      <c r="O13" s="210"/>
    </row>
    <row r="14" spans="1:15" ht="60" x14ac:dyDescent="0.25">
      <c r="A14" s="210"/>
      <c r="B14" s="993"/>
      <c r="C14" s="1005"/>
      <c r="D14" s="993"/>
      <c r="E14" s="993"/>
      <c r="F14" s="993"/>
      <c r="G14" s="993"/>
      <c r="H14" s="1005"/>
      <c r="I14" s="993"/>
      <c r="J14" s="145" t="s">
        <v>8560</v>
      </c>
      <c r="K14" s="144" t="s">
        <v>6</v>
      </c>
      <c r="L14" s="144" t="s">
        <v>1054</v>
      </c>
      <c r="M14" s="145" t="str">
        <f>VLOOKUP(L14,CódigosRetorno!$A$2:$B$2080,2,FALSE)</f>
        <v>El comprobante ya esta informado y se encuentra con estado anulado o rechazado</v>
      </c>
      <c r="N14" s="144" t="s">
        <v>840</v>
      </c>
      <c r="O14" s="210"/>
    </row>
    <row r="15" spans="1:15" ht="36" x14ac:dyDescent="0.25">
      <c r="A15" s="210"/>
      <c r="B15" s="992">
        <v>4</v>
      </c>
      <c r="C15" s="1004" t="s">
        <v>173</v>
      </c>
      <c r="D15" s="992" t="s">
        <v>60</v>
      </c>
      <c r="E15" s="992" t="s">
        <v>140</v>
      </c>
      <c r="F15" s="992" t="s">
        <v>174</v>
      </c>
      <c r="G15" s="992" t="s">
        <v>175</v>
      </c>
      <c r="H15" s="1004" t="s">
        <v>1055</v>
      </c>
      <c r="I15" s="992">
        <v>1</v>
      </c>
      <c r="J15" s="145" t="s">
        <v>8597</v>
      </c>
      <c r="K15" s="144" t="s">
        <v>6</v>
      </c>
      <c r="L15" s="144" t="s">
        <v>693</v>
      </c>
      <c r="M15" s="145" t="str">
        <f>VLOOKUP(L15,CódigosRetorno!$A$2:$B$2080,2,FALSE)</f>
        <v>Presentacion fuera de fecha</v>
      </c>
      <c r="N15" s="144" t="s">
        <v>9</v>
      </c>
      <c r="O15" s="210"/>
    </row>
    <row r="16" spans="1:15" ht="24" x14ac:dyDescent="0.25">
      <c r="A16" s="210"/>
      <c r="B16" s="993"/>
      <c r="C16" s="1005"/>
      <c r="D16" s="993"/>
      <c r="E16" s="993"/>
      <c r="F16" s="993"/>
      <c r="G16" s="993"/>
      <c r="H16" s="1005"/>
      <c r="I16" s="993"/>
      <c r="J16" s="145" t="s">
        <v>8371</v>
      </c>
      <c r="K16" s="144" t="s">
        <v>6</v>
      </c>
      <c r="L16" s="144" t="s">
        <v>1057</v>
      </c>
      <c r="M16" s="145" t="str">
        <f>VLOOKUP(L16,CódigosRetorno!$A$2:$B$2080,2,FALSE)</f>
        <v>La fecha de emision se encuentra fuera del limite permitido</v>
      </c>
      <c r="N16" s="144" t="s">
        <v>9</v>
      </c>
      <c r="O16" s="210"/>
    </row>
    <row r="17" spans="1:15" x14ac:dyDescent="0.25">
      <c r="A17" s="210"/>
      <c r="B17" s="992">
        <v>5</v>
      </c>
      <c r="C17" s="1004" t="s">
        <v>178</v>
      </c>
      <c r="D17" s="992" t="s">
        <v>60</v>
      </c>
      <c r="E17" s="992" t="s">
        <v>140</v>
      </c>
      <c r="F17" s="992" t="s">
        <v>758</v>
      </c>
      <c r="G17" s="992" t="s">
        <v>695</v>
      </c>
      <c r="H17" s="1004" t="s">
        <v>1058</v>
      </c>
      <c r="I17" s="992">
        <v>1</v>
      </c>
      <c r="J17" s="145" t="s">
        <v>599</v>
      </c>
      <c r="K17" s="144" t="s">
        <v>6</v>
      </c>
      <c r="L17" s="144" t="s">
        <v>6473</v>
      </c>
      <c r="M17" s="145" t="str">
        <f>VLOOKUP(L17,CódigosRetorno!$A$2:$B$2080,2,FALSE)</f>
        <v>El XML no contiene el tag IssueTime</v>
      </c>
      <c r="N17" s="144" t="s">
        <v>9</v>
      </c>
      <c r="O17" s="210"/>
    </row>
    <row r="18" spans="1:15" x14ac:dyDescent="0.25">
      <c r="A18" s="210"/>
      <c r="B18" s="993"/>
      <c r="C18" s="1005"/>
      <c r="D18" s="993"/>
      <c r="E18" s="993"/>
      <c r="F18" s="993"/>
      <c r="G18" s="993"/>
      <c r="H18" s="1005"/>
      <c r="I18" s="993"/>
      <c r="J18" s="145" t="s">
        <v>8372</v>
      </c>
      <c r="K18" s="144" t="s">
        <v>6</v>
      </c>
      <c r="L18" s="144" t="s">
        <v>8373</v>
      </c>
      <c r="M18" s="145" t="str">
        <f>VLOOKUP(L18,CódigosRetorno!$A$2:$B$2080,2,FALSE)</f>
        <v>IssueTime - El dato ingresado  no cumple con el patrón hh:mm:ss</v>
      </c>
      <c r="N18" s="144" t="s">
        <v>9</v>
      </c>
      <c r="O18" s="210"/>
    </row>
    <row r="19" spans="1:15" x14ac:dyDescent="0.25">
      <c r="A19" s="210"/>
      <c r="B19" s="992">
        <v>6</v>
      </c>
      <c r="C19" s="1004" t="s">
        <v>1059</v>
      </c>
      <c r="D19" s="992" t="s">
        <v>60</v>
      </c>
      <c r="E19" s="992" t="s">
        <v>140</v>
      </c>
      <c r="F19" s="992" t="s">
        <v>325</v>
      </c>
      <c r="G19" s="992" t="s">
        <v>8474</v>
      </c>
      <c r="H19" s="1004" t="s">
        <v>1060</v>
      </c>
      <c r="I19" s="992">
        <v>1</v>
      </c>
      <c r="J19" s="145" t="s">
        <v>599</v>
      </c>
      <c r="K19" s="144" t="s">
        <v>6</v>
      </c>
      <c r="L19" s="144" t="s">
        <v>1061</v>
      </c>
      <c r="M19" s="145" t="str">
        <f>VLOOKUP(L19,CódigosRetorno!$A$2:$B$2080,2,FALSE)</f>
        <v>El XML no contiene el tag o no existe informacion de InvoiceTypeCode</v>
      </c>
      <c r="N19" s="144" t="s">
        <v>9</v>
      </c>
      <c r="O19" s="210"/>
    </row>
    <row r="20" spans="1:15" ht="24" x14ac:dyDescent="0.25">
      <c r="A20" s="210"/>
      <c r="B20" s="994"/>
      <c r="C20" s="1006"/>
      <c r="D20" s="994"/>
      <c r="E20" s="993"/>
      <c r="F20" s="993"/>
      <c r="G20" s="993"/>
      <c r="H20" s="1005"/>
      <c r="I20" s="993"/>
      <c r="J20" s="145" t="s">
        <v>1062</v>
      </c>
      <c r="K20" s="144" t="s">
        <v>6</v>
      </c>
      <c r="L20" s="144" t="s">
        <v>1063</v>
      </c>
      <c r="M20" s="145" t="str">
        <f>VLOOKUP(L20,CódigosRetorno!$A$2:$B$2080,2,FALSE)</f>
        <v>InvoiceTypeCode - El valor del tipo de documento es invalido o no coincide con el nombre del archivo</v>
      </c>
      <c r="N20" s="144" t="s">
        <v>1064</v>
      </c>
      <c r="O20" s="210"/>
    </row>
    <row r="21" spans="1:15" x14ac:dyDescent="0.25">
      <c r="A21" s="210"/>
      <c r="B21" s="994"/>
      <c r="C21" s="1006"/>
      <c r="D21" s="994"/>
      <c r="E21" s="992" t="s">
        <v>179</v>
      </c>
      <c r="F21" s="992"/>
      <c r="G21" s="144" t="s">
        <v>1045</v>
      </c>
      <c r="H21" s="148" t="s">
        <v>1065</v>
      </c>
      <c r="I21" s="144" t="s">
        <v>2411</v>
      </c>
      <c r="J21" s="145" t="s">
        <v>1047</v>
      </c>
      <c r="K21" s="144" t="s">
        <v>203</v>
      </c>
      <c r="L21" s="144" t="s">
        <v>1066</v>
      </c>
      <c r="M21" s="145" t="str">
        <f>VLOOKUP(L21,CódigosRetorno!$A$2:$B$2080,2,FALSE)</f>
        <v>El dato ingresado como atributo @listAgencyName es incorrecto.</v>
      </c>
      <c r="N21" s="144" t="s">
        <v>9</v>
      </c>
      <c r="O21" s="210"/>
    </row>
    <row r="22" spans="1:15" ht="24" x14ac:dyDescent="0.25">
      <c r="A22" s="210"/>
      <c r="B22" s="994"/>
      <c r="C22" s="1006"/>
      <c r="D22" s="994"/>
      <c r="E22" s="994"/>
      <c r="F22" s="994"/>
      <c r="G22" s="144" t="s">
        <v>1067</v>
      </c>
      <c r="H22" s="148" t="s">
        <v>1068</v>
      </c>
      <c r="I22" s="144" t="s">
        <v>2411</v>
      </c>
      <c r="J22" s="145" t="s">
        <v>1069</v>
      </c>
      <c r="K22" s="144" t="s">
        <v>203</v>
      </c>
      <c r="L22" s="144" t="s">
        <v>1070</v>
      </c>
      <c r="M22" s="145" t="str">
        <f>VLOOKUP(L22,CódigosRetorno!$A$2:$B$2080,2,FALSE)</f>
        <v>El dato ingresado como atributo @listName es incorrecto.</v>
      </c>
      <c r="N22" s="144" t="s">
        <v>9</v>
      </c>
      <c r="O22" s="210"/>
    </row>
    <row r="23" spans="1:15" ht="48" x14ac:dyDescent="0.25">
      <c r="A23" s="210"/>
      <c r="B23" s="993"/>
      <c r="C23" s="1005"/>
      <c r="D23" s="993"/>
      <c r="E23" s="993"/>
      <c r="F23" s="993"/>
      <c r="G23" s="144" t="s">
        <v>1071</v>
      </c>
      <c r="H23" s="148" t="s">
        <v>1072</v>
      </c>
      <c r="I23" s="144" t="s">
        <v>2411</v>
      </c>
      <c r="J23" s="145" t="s">
        <v>1073</v>
      </c>
      <c r="K23" s="144" t="s">
        <v>203</v>
      </c>
      <c r="L23" s="144" t="s">
        <v>1074</v>
      </c>
      <c r="M23" s="145" t="str">
        <f>VLOOKUP(L23,CódigosRetorno!$A$2:$B$2080,2,FALSE)</f>
        <v>El dato ingresado como atributo @listURI es incorrecto.</v>
      </c>
      <c r="N23" s="144" t="s">
        <v>9</v>
      </c>
      <c r="O23" s="210"/>
    </row>
    <row r="24" spans="1:15" ht="24" x14ac:dyDescent="0.25">
      <c r="A24" s="210"/>
      <c r="B24" s="992">
        <v>7</v>
      </c>
      <c r="C24" s="1004" t="s">
        <v>8374</v>
      </c>
      <c r="D24" s="992" t="s">
        <v>60</v>
      </c>
      <c r="E24" s="992" t="s">
        <v>140</v>
      </c>
      <c r="F24" s="992" t="s">
        <v>141</v>
      </c>
      <c r="G24" s="992" t="s">
        <v>303</v>
      </c>
      <c r="H24" s="1004" t="s">
        <v>1076</v>
      </c>
      <c r="I24" s="992">
        <v>1</v>
      </c>
      <c r="J24" s="145" t="s">
        <v>599</v>
      </c>
      <c r="K24" s="144" t="s">
        <v>6</v>
      </c>
      <c r="L24" s="144" t="s">
        <v>1077</v>
      </c>
      <c r="M24" s="145" t="str">
        <f>VLOOKUP(L24,CódigosRetorno!$A$2:$B$2080,2,FALSE)</f>
        <v>El XML no contiene el tag o no existe informacion de DocumentCurrencyCode</v>
      </c>
      <c r="N24" s="144" t="s">
        <v>9</v>
      </c>
      <c r="O24" s="210"/>
    </row>
    <row r="25" spans="1:15" ht="24" x14ac:dyDescent="0.25">
      <c r="A25" s="210"/>
      <c r="B25" s="994"/>
      <c r="C25" s="1006"/>
      <c r="D25" s="994"/>
      <c r="E25" s="993"/>
      <c r="F25" s="993"/>
      <c r="G25" s="993"/>
      <c r="H25" s="1005"/>
      <c r="I25" s="993"/>
      <c r="J25" s="145" t="s">
        <v>1078</v>
      </c>
      <c r="K25" s="144" t="s">
        <v>6</v>
      </c>
      <c r="L25" s="144" t="s">
        <v>1079</v>
      </c>
      <c r="M25" s="145" t="str">
        <f>VLOOKUP(L25,CódigosRetorno!$A$2:$B$2080,2,FALSE)</f>
        <v>El valor ingresado como moneda del comprobante no es valido (catalogo nro 02).</v>
      </c>
      <c r="N25" s="144" t="s">
        <v>1080</v>
      </c>
      <c r="O25" s="210"/>
    </row>
    <row r="26" spans="1:15" x14ac:dyDescent="0.25">
      <c r="A26" s="210"/>
      <c r="B26" s="994"/>
      <c r="C26" s="1006"/>
      <c r="D26" s="994"/>
      <c r="E26" s="992" t="s">
        <v>179</v>
      </c>
      <c r="F26" s="992"/>
      <c r="G26" s="144" t="s">
        <v>1082</v>
      </c>
      <c r="H26" s="148" t="s">
        <v>1083</v>
      </c>
      <c r="I26" s="144" t="s">
        <v>2411</v>
      </c>
      <c r="J26" s="145" t="s">
        <v>1084</v>
      </c>
      <c r="K26" s="144" t="s">
        <v>203</v>
      </c>
      <c r="L26" s="144" t="s">
        <v>1085</v>
      </c>
      <c r="M26" s="145" t="str">
        <f>VLOOKUP(L26,CódigosRetorno!$A$2:$B$2080,2,FALSE)</f>
        <v>El dato ingresado como atributo @listID es incorrecto.</v>
      </c>
      <c r="N26" s="144" t="s">
        <v>9</v>
      </c>
      <c r="O26" s="210"/>
    </row>
    <row r="27" spans="1:15" x14ac:dyDescent="0.25">
      <c r="A27" s="210"/>
      <c r="B27" s="994"/>
      <c r="C27" s="1006"/>
      <c r="D27" s="994"/>
      <c r="E27" s="994"/>
      <c r="F27" s="994"/>
      <c r="G27" s="144" t="s">
        <v>1086</v>
      </c>
      <c r="H27" s="148" t="s">
        <v>1068</v>
      </c>
      <c r="I27" s="144" t="s">
        <v>2411</v>
      </c>
      <c r="J27" s="145" t="s">
        <v>1087</v>
      </c>
      <c r="K27" s="144" t="s">
        <v>203</v>
      </c>
      <c r="L27" s="144" t="s">
        <v>1070</v>
      </c>
      <c r="M27" s="145" t="str">
        <f>VLOOKUP(L27,CódigosRetorno!$A$2:$B$2080,2,FALSE)</f>
        <v>El dato ingresado como atributo @listName es incorrecto.</v>
      </c>
      <c r="N27" s="144" t="s">
        <v>9</v>
      </c>
      <c r="O27" s="210"/>
    </row>
    <row r="28" spans="1:15" ht="48" x14ac:dyDescent="0.25">
      <c r="A28" s="210"/>
      <c r="B28" s="993"/>
      <c r="C28" s="1005"/>
      <c r="D28" s="993"/>
      <c r="E28" s="993"/>
      <c r="F28" s="993"/>
      <c r="G28" s="144" t="s">
        <v>1088</v>
      </c>
      <c r="H28" s="148" t="s">
        <v>1065</v>
      </c>
      <c r="I28" s="144" t="s">
        <v>2411</v>
      </c>
      <c r="J28" s="145" t="s">
        <v>1089</v>
      </c>
      <c r="K28" s="144" t="s">
        <v>203</v>
      </c>
      <c r="L28" s="144" t="s">
        <v>1066</v>
      </c>
      <c r="M28" s="145" t="str">
        <f>VLOOKUP(L28,CódigosRetorno!$A$2:$B$2080,2,FALSE)</f>
        <v>El dato ingresado como atributo @listAgencyName es incorrecto.</v>
      </c>
      <c r="N28" s="144" t="s">
        <v>9</v>
      </c>
      <c r="O28" s="210"/>
    </row>
    <row r="29" spans="1:15" x14ac:dyDescent="0.25">
      <c r="A29" s="210"/>
      <c r="B29" s="1214" t="s">
        <v>8375</v>
      </c>
      <c r="C29" s="1215"/>
      <c r="D29" s="1216"/>
      <c r="E29" s="168"/>
      <c r="F29" s="179"/>
      <c r="G29" s="179"/>
      <c r="H29" s="180"/>
      <c r="I29" s="179"/>
      <c r="J29" s="168"/>
      <c r="K29" s="179"/>
      <c r="L29" s="179" t="s">
        <v>9</v>
      </c>
      <c r="M29" s="168" t="str">
        <f>VLOOKUP(L29,CódigosRetorno!$A$2:$B$2080,2,FALSE)</f>
        <v>-</v>
      </c>
      <c r="N29" s="179" t="s">
        <v>9</v>
      </c>
      <c r="O29" s="210"/>
    </row>
    <row r="30" spans="1:15" x14ac:dyDescent="0.25">
      <c r="A30" s="210"/>
      <c r="B30" s="144">
        <v>8</v>
      </c>
      <c r="C30" s="148" t="s">
        <v>154</v>
      </c>
      <c r="D30" s="145" t="s">
        <v>60</v>
      </c>
      <c r="E30" s="145" t="s">
        <v>140</v>
      </c>
      <c r="F30" s="144" t="s">
        <v>155</v>
      </c>
      <c r="G30" s="144" t="s">
        <v>9</v>
      </c>
      <c r="H30" s="148" t="s">
        <v>9</v>
      </c>
      <c r="I30" s="144">
        <v>1</v>
      </c>
      <c r="J30" s="145" t="s">
        <v>1092</v>
      </c>
      <c r="K30" s="144"/>
      <c r="L30" s="144" t="s">
        <v>9</v>
      </c>
      <c r="M30" s="145" t="str">
        <f>VLOOKUP(L30,CódigosRetorno!$A$2:$B$2080,2,FALSE)</f>
        <v>-</v>
      </c>
      <c r="N30" s="144" t="s">
        <v>9</v>
      </c>
      <c r="O30" s="210"/>
    </row>
    <row r="31" spans="1:15" x14ac:dyDescent="0.25">
      <c r="A31" s="210"/>
      <c r="B31" s="1214" t="s">
        <v>8591</v>
      </c>
      <c r="C31" s="1215"/>
      <c r="D31" s="1216"/>
      <c r="E31" s="168"/>
      <c r="F31" s="179"/>
      <c r="G31" s="179"/>
      <c r="H31" s="180"/>
      <c r="I31" s="179"/>
      <c r="J31" s="168"/>
      <c r="K31" s="179"/>
      <c r="L31" s="179" t="s">
        <v>9</v>
      </c>
      <c r="M31" s="168" t="str">
        <f>VLOOKUP(L31,CódigosRetorno!$A$2:$B$2080,2,FALSE)</f>
        <v>-</v>
      </c>
      <c r="N31" s="179" t="s">
        <v>9</v>
      </c>
      <c r="O31" s="210"/>
    </row>
    <row r="32" spans="1:15" ht="24" x14ac:dyDescent="0.25">
      <c r="A32" s="210"/>
      <c r="B32" s="992">
        <v>9</v>
      </c>
      <c r="C32" s="1004" t="s">
        <v>623</v>
      </c>
      <c r="D32" s="992" t="s">
        <v>60</v>
      </c>
      <c r="E32" s="992" t="s">
        <v>140</v>
      </c>
      <c r="F32" s="992" t="s">
        <v>1808</v>
      </c>
      <c r="G32" s="992" t="s">
        <v>184</v>
      </c>
      <c r="H32" s="1004" t="s">
        <v>1095</v>
      </c>
      <c r="I32" s="992">
        <v>1</v>
      </c>
      <c r="J32" s="145" t="s">
        <v>1096</v>
      </c>
      <c r="K32" s="144" t="s">
        <v>6</v>
      </c>
      <c r="L32" s="144" t="s">
        <v>1097</v>
      </c>
      <c r="M32" s="145" t="str">
        <f>VLOOKUP(L32,CódigosRetorno!$A$2:$B$2080,2,FALSE)</f>
        <v>El XML contiene mas de un tag como elemento de numero de documento del emisor</v>
      </c>
      <c r="N32" s="144" t="s">
        <v>9</v>
      </c>
      <c r="O32" s="210"/>
    </row>
    <row r="33" spans="1:15" ht="24" x14ac:dyDescent="0.25">
      <c r="A33" s="210"/>
      <c r="B33" s="994"/>
      <c r="C33" s="1006"/>
      <c r="D33" s="994"/>
      <c r="E33" s="994"/>
      <c r="F33" s="994"/>
      <c r="G33" s="994"/>
      <c r="H33" s="1006"/>
      <c r="I33" s="994"/>
      <c r="J33" s="145" t="s">
        <v>186</v>
      </c>
      <c r="K33" s="144" t="s">
        <v>6</v>
      </c>
      <c r="L33" s="144" t="s">
        <v>187</v>
      </c>
      <c r="M33" s="145" t="str">
        <f>VLOOKUP(L33,CódigosRetorno!$A$2:$B$2080,2,FALSE)</f>
        <v>Número de RUC del nombre del archivo no coincide con el consignado en el contenido del archivo XML</v>
      </c>
      <c r="N33" s="144" t="s">
        <v>9</v>
      </c>
      <c r="O33" s="210"/>
    </row>
    <row r="34" spans="1:15" x14ac:dyDescent="0.25">
      <c r="A34" s="210"/>
      <c r="B34" s="994"/>
      <c r="C34" s="1006"/>
      <c r="D34" s="994"/>
      <c r="E34" s="994"/>
      <c r="F34" s="994"/>
      <c r="G34" s="994"/>
      <c r="H34" s="1006"/>
      <c r="I34" s="994"/>
      <c r="J34" s="145" t="s">
        <v>1098</v>
      </c>
      <c r="K34" s="144" t="s">
        <v>6</v>
      </c>
      <c r="L34" s="144" t="s">
        <v>1099</v>
      </c>
      <c r="M34" s="145" t="str">
        <f>VLOOKUP(L34,CódigosRetorno!$A$2:$B$2080,2,FALSE)</f>
        <v>El contribuyente no esta activo</v>
      </c>
      <c r="N34" s="144" t="s">
        <v>253</v>
      </c>
      <c r="O34" s="210"/>
    </row>
    <row r="35" spans="1:15" x14ac:dyDescent="0.25">
      <c r="A35" s="210"/>
      <c r="B35" s="994"/>
      <c r="C35" s="1006"/>
      <c r="D35" s="994"/>
      <c r="E35" s="994"/>
      <c r="F35" s="993"/>
      <c r="G35" s="993"/>
      <c r="H35" s="1005"/>
      <c r="I35" s="993"/>
      <c r="J35" s="145" t="s">
        <v>626</v>
      </c>
      <c r="K35" s="144" t="s">
        <v>6</v>
      </c>
      <c r="L35" s="144" t="s">
        <v>627</v>
      </c>
      <c r="M35" s="145" t="str">
        <f>VLOOKUP(L35,CódigosRetorno!$A$2:$B$2080,2,FALSE)</f>
        <v>El contribuyente no esta habido</v>
      </c>
      <c r="N35" s="144" t="s">
        <v>253</v>
      </c>
      <c r="O35" s="210"/>
    </row>
    <row r="36" spans="1:15" ht="36" customHeight="1" x14ac:dyDescent="0.25">
      <c r="A36" s="210"/>
      <c r="B36" s="994"/>
      <c r="C36" s="1006"/>
      <c r="D36" s="994"/>
      <c r="E36" s="994"/>
      <c r="F36" s="992" t="s">
        <v>192</v>
      </c>
      <c r="G36" s="992" t="s">
        <v>1107</v>
      </c>
      <c r="H36" s="1004" t="s">
        <v>1108</v>
      </c>
      <c r="I36" s="992">
        <v>1</v>
      </c>
      <c r="J36" s="145" t="s">
        <v>1109</v>
      </c>
      <c r="K36" s="144" t="s">
        <v>6</v>
      </c>
      <c r="L36" s="144" t="s">
        <v>1110</v>
      </c>
      <c r="M36" s="145" t="str">
        <f>VLOOKUP(L36,CódigosRetorno!$A$2:$B$2080,2,FALSE)</f>
        <v>El XML no contiene el tag o no existe informacion en tipo de documento del emisor.</v>
      </c>
      <c r="N36" s="144" t="s">
        <v>9</v>
      </c>
      <c r="O36" s="210"/>
    </row>
    <row r="37" spans="1:15" x14ac:dyDescent="0.25">
      <c r="A37" s="210"/>
      <c r="B37" s="994"/>
      <c r="C37" s="1006"/>
      <c r="D37" s="994"/>
      <c r="E37" s="993"/>
      <c r="F37" s="993"/>
      <c r="G37" s="993"/>
      <c r="H37" s="1005"/>
      <c r="I37" s="993"/>
      <c r="J37" s="145" t="s">
        <v>713</v>
      </c>
      <c r="K37" s="144" t="s">
        <v>6</v>
      </c>
      <c r="L37" s="144" t="s">
        <v>1111</v>
      </c>
      <c r="M37" s="145" t="str">
        <f>VLOOKUP(L37,CódigosRetorno!$A$2:$B$2080,2,FALSE)</f>
        <v>El dato ingresado no cumple con el estandar</v>
      </c>
      <c r="N37" s="144" t="s">
        <v>9</v>
      </c>
      <c r="O37" s="210"/>
    </row>
    <row r="38" spans="1:15" ht="24" x14ac:dyDescent="0.25">
      <c r="A38" s="210"/>
      <c r="B38" s="994"/>
      <c r="C38" s="1006"/>
      <c r="D38" s="994"/>
      <c r="E38" s="992" t="s">
        <v>179</v>
      </c>
      <c r="F38" s="992"/>
      <c r="G38" s="144" t="s">
        <v>1112</v>
      </c>
      <c r="H38" s="148" t="s">
        <v>1113</v>
      </c>
      <c r="I38" s="144" t="s">
        <v>2411</v>
      </c>
      <c r="J38" s="145" t="s">
        <v>1114</v>
      </c>
      <c r="K38" s="144" t="s">
        <v>203</v>
      </c>
      <c r="L38" s="144" t="s">
        <v>1115</v>
      </c>
      <c r="M38" s="145" t="str">
        <f>VLOOKUP(L38,CódigosRetorno!$A$2:$B$2080,2,FALSE)</f>
        <v>El dato ingresado como atributo @schemeName es incorrecto.</v>
      </c>
      <c r="N38" s="144" t="s">
        <v>9</v>
      </c>
      <c r="O38" s="210"/>
    </row>
    <row r="39" spans="1:15" x14ac:dyDescent="0.25">
      <c r="A39" s="210"/>
      <c r="B39" s="994"/>
      <c r="C39" s="1006"/>
      <c r="D39" s="994"/>
      <c r="E39" s="994"/>
      <c r="F39" s="994"/>
      <c r="G39" s="144" t="s">
        <v>1045</v>
      </c>
      <c r="H39" s="148" t="s">
        <v>1046</v>
      </c>
      <c r="I39" s="144" t="s">
        <v>2411</v>
      </c>
      <c r="J39" s="145" t="s">
        <v>1047</v>
      </c>
      <c r="K39" s="144" t="s">
        <v>203</v>
      </c>
      <c r="L39" s="144" t="s">
        <v>1048</v>
      </c>
      <c r="M39" s="145" t="str">
        <f>VLOOKUP(L39,CódigosRetorno!$A$2:$B$2080,2,FALSE)</f>
        <v>El dato ingresado como atributo @schemeAgencyName es incorrecto.</v>
      </c>
      <c r="N39" s="144" t="s">
        <v>9</v>
      </c>
      <c r="O39" s="210"/>
    </row>
    <row r="40" spans="1:15" ht="48" x14ac:dyDescent="0.25">
      <c r="A40" s="210"/>
      <c r="B40" s="993"/>
      <c r="C40" s="1005"/>
      <c r="D40" s="993"/>
      <c r="E40" s="993"/>
      <c r="F40" s="993"/>
      <c r="G40" s="144" t="s">
        <v>1116</v>
      </c>
      <c r="H40" s="148" t="s">
        <v>1117</v>
      </c>
      <c r="I40" s="144" t="s">
        <v>2411</v>
      </c>
      <c r="J40" s="145" t="s">
        <v>1118</v>
      </c>
      <c r="K40" s="144" t="s">
        <v>203</v>
      </c>
      <c r="L40" s="144" t="s">
        <v>1119</v>
      </c>
      <c r="M40" s="145" t="str">
        <f>VLOOKUP(L40,CódigosRetorno!$A$2:$B$2080,2,FALSE)</f>
        <v>El dato ingresado como atributo @schemeURI es incorrecto.</v>
      </c>
      <c r="N40" s="144" t="s">
        <v>9</v>
      </c>
      <c r="O40" s="210"/>
    </row>
    <row r="41" spans="1:15" ht="24" x14ac:dyDescent="0.25">
      <c r="A41" s="210"/>
      <c r="B41" s="992">
        <v>10</v>
      </c>
      <c r="C41" s="1004" t="s">
        <v>205</v>
      </c>
      <c r="D41" s="992" t="s">
        <v>60</v>
      </c>
      <c r="E41" s="992" t="s">
        <v>140</v>
      </c>
      <c r="F41" s="992" t="s">
        <v>292</v>
      </c>
      <c r="G41" s="992"/>
      <c r="H41" s="1004" t="s">
        <v>1124</v>
      </c>
      <c r="I41" s="992">
        <v>1</v>
      </c>
      <c r="J41" s="145" t="s">
        <v>599</v>
      </c>
      <c r="K41" s="144" t="s">
        <v>6</v>
      </c>
      <c r="L41" s="144" t="s">
        <v>207</v>
      </c>
      <c r="M41" s="145" t="str">
        <f>VLOOKUP(L41,CódigosRetorno!$A$2:$B$2080,2,FALSE)</f>
        <v>El XML no contiene el tag o no existe informacion de RegistrationName del emisor del documento</v>
      </c>
      <c r="N41" s="144" t="s">
        <v>9</v>
      </c>
      <c r="O41" s="210"/>
    </row>
    <row r="42" spans="1:15" ht="48" x14ac:dyDescent="0.25">
      <c r="A42" s="210"/>
      <c r="B42" s="993"/>
      <c r="C42" s="1005"/>
      <c r="D42" s="993"/>
      <c r="E42" s="993"/>
      <c r="F42" s="993"/>
      <c r="G42" s="993"/>
      <c r="H42" s="1005"/>
      <c r="I42" s="993"/>
      <c r="J42" s="145" t="s">
        <v>8595</v>
      </c>
      <c r="K42" s="144" t="s">
        <v>203</v>
      </c>
      <c r="L42" s="144" t="s">
        <v>714</v>
      </c>
      <c r="M42" s="145" t="str">
        <f>VLOOKUP(L42,CódigosRetorno!$A$2:$B$2080,2,FALSE)</f>
        <v>RegistrationName - El nombre o razon social del emisor no cumple con el estandar</v>
      </c>
      <c r="N42" s="144" t="s">
        <v>9</v>
      </c>
      <c r="O42" s="210"/>
    </row>
    <row r="43" spans="1:15" ht="36" x14ac:dyDescent="0.25">
      <c r="A43" s="210"/>
      <c r="B43" s="144">
        <v>11</v>
      </c>
      <c r="C43" s="148" t="s">
        <v>8376</v>
      </c>
      <c r="D43" s="145" t="s">
        <v>60</v>
      </c>
      <c r="E43" s="145" t="s">
        <v>179</v>
      </c>
      <c r="F43" s="144" t="s">
        <v>141</v>
      </c>
      <c r="G43" s="144"/>
      <c r="H43" s="148" t="s">
        <v>1183</v>
      </c>
      <c r="I43" s="144">
        <v>1</v>
      </c>
      <c r="J43" s="145" t="s">
        <v>8598</v>
      </c>
      <c r="K43" s="144" t="s">
        <v>6</v>
      </c>
      <c r="L43" s="144" t="s">
        <v>7336</v>
      </c>
      <c r="M43" s="145" t="str">
        <f>VLOOKUP(L43,CódigosRetorno!$A$2:$B$2080,2,FALSE)</f>
        <v>El dato ingresado como codigo del aeropuerto no corresponde a un valor esperado</v>
      </c>
      <c r="N43" s="144" t="s">
        <v>9</v>
      </c>
      <c r="O43" s="210"/>
    </row>
    <row r="44" spans="1:15" x14ac:dyDescent="0.25">
      <c r="A44" s="210"/>
      <c r="B44" s="1214" t="s">
        <v>8377</v>
      </c>
      <c r="C44" s="1215"/>
      <c r="D44" s="1216"/>
      <c r="E44" s="168"/>
      <c r="F44" s="179"/>
      <c r="G44" s="179"/>
      <c r="H44" s="180"/>
      <c r="I44" s="179"/>
      <c r="J44" s="168"/>
      <c r="K44" s="179"/>
      <c r="L44" s="179" t="s">
        <v>9</v>
      </c>
      <c r="M44" s="168" t="str">
        <f>VLOOKUP(L44,CódigosRetorno!$A$2:$B$2080,2,FALSE)</f>
        <v>-</v>
      </c>
      <c r="N44" s="179" t="s">
        <v>9</v>
      </c>
      <c r="O44" s="210"/>
    </row>
    <row r="45" spans="1:15" ht="36" x14ac:dyDescent="0.25">
      <c r="A45" s="210"/>
      <c r="B45" s="992">
        <v>12</v>
      </c>
      <c r="C45" s="1004" t="s">
        <v>8378</v>
      </c>
      <c r="D45" s="992" t="s">
        <v>60</v>
      </c>
      <c r="E45" s="992" t="s">
        <v>179</v>
      </c>
      <c r="F45" s="144" t="s">
        <v>295</v>
      </c>
      <c r="G45" s="144"/>
      <c r="H45" s="148" t="s">
        <v>1199</v>
      </c>
      <c r="I45" s="144">
        <v>1</v>
      </c>
      <c r="J45" s="145" t="s">
        <v>181</v>
      </c>
      <c r="K45" s="144" t="s">
        <v>9</v>
      </c>
      <c r="L45" s="144" t="s">
        <v>9</v>
      </c>
      <c r="M45" s="145" t="str">
        <f>VLOOKUP(L45,CódigosRetorno!$A$2:$B$2080,2,FALSE)</f>
        <v>-</v>
      </c>
      <c r="N45" s="144" t="s">
        <v>9</v>
      </c>
      <c r="O45" s="210"/>
    </row>
    <row r="46" spans="1:15" ht="36" x14ac:dyDescent="0.25">
      <c r="A46" s="210"/>
      <c r="B46" s="994"/>
      <c r="C46" s="1006"/>
      <c r="D46" s="994"/>
      <c r="E46" s="993"/>
      <c r="F46" s="144" t="s">
        <v>1213</v>
      </c>
      <c r="G46" s="144" t="s">
        <v>193</v>
      </c>
      <c r="H46" s="148" t="s">
        <v>1214</v>
      </c>
      <c r="I46" s="144">
        <v>1</v>
      </c>
      <c r="J46" s="145" t="s">
        <v>181</v>
      </c>
      <c r="K46" s="144" t="s">
        <v>9</v>
      </c>
      <c r="L46" s="144" t="s">
        <v>9</v>
      </c>
      <c r="M46" s="145" t="str">
        <f>VLOOKUP(L46,CódigosRetorno!$A$2:$B$2080,2,FALSE)</f>
        <v>-</v>
      </c>
      <c r="N46" s="144" t="s">
        <v>1821</v>
      </c>
      <c r="O46" s="210"/>
    </row>
    <row r="47" spans="1:15" ht="24" x14ac:dyDescent="0.25">
      <c r="A47" s="210"/>
      <c r="B47" s="994"/>
      <c r="C47" s="1006"/>
      <c r="D47" s="994"/>
      <c r="E47" s="992" t="s">
        <v>179</v>
      </c>
      <c r="F47" s="992"/>
      <c r="G47" s="144" t="s">
        <v>1112</v>
      </c>
      <c r="H47" s="148" t="s">
        <v>1113</v>
      </c>
      <c r="I47" s="144" t="s">
        <v>2411</v>
      </c>
      <c r="J47" s="145" t="s">
        <v>181</v>
      </c>
      <c r="K47" s="144" t="s">
        <v>9</v>
      </c>
      <c r="L47" s="144" t="s">
        <v>9</v>
      </c>
      <c r="M47" s="145" t="str">
        <f>VLOOKUP(L47,CódigosRetorno!$A$2:$B$2080,2,FALSE)</f>
        <v>-</v>
      </c>
      <c r="N47" s="144" t="s">
        <v>9</v>
      </c>
      <c r="O47" s="210"/>
    </row>
    <row r="48" spans="1:15" x14ac:dyDescent="0.25">
      <c r="A48" s="210"/>
      <c r="B48" s="994"/>
      <c r="C48" s="1006"/>
      <c r="D48" s="994"/>
      <c r="E48" s="994"/>
      <c r="F48" s="994"/>
      <c r="G48" s="144" t="s">
        <v>1045</v>
      </c>
      <c r="H48" s="148" t="s">
        <v>1046</v>
      </c>
      <c r="I48" s="144" t="s">
        <v>2411</v>
      </c>
      <c r="J48" s="145" t="s">
        <v>181</v>
      </c>
      <c r="K48" s="144" t="s">
        <v>9</v>
      </c>
      <c r="L48" s="144" t="s">
        <v>9</v>
      </c>
      <c r="M48" s="145" t="str">
        <f>VLOOKUP(L48,CódigosRetorno!$A$2:$B$2080,2,FALSE)</f>
        <v>-</v>
      </c>
      <c r="N48" s="144" t="s">
        <v>9</v>
      </c>
      <c r="O48" s="210"/>
    </row>
    <row r="49" spans="1:15" ht="48" x14ac:dyDescent="0.25">
      <c r="A49" s="210"/>
      <c r="B49" s="993"/>
      <c r="C49" s="1005"/>
      <c r="D49" s="993"/>
      <c r="E49" s="993"/>
      <c r="F49" s="993"/>
      <c r="G49" s="144" t="s">
        <v>1116</v>
      </c>
      <c r="H49" s="148" t="s">
        <v>1117</v>
      </c>
      <c r="I49" s="144" t="s">
        <v>2411</v>
      </c>
      <c r="J49" s="145" t="s">
        <v>181</v>
      </c>
      <c r="K49" s="144" t="s">
        <v>9</v>
      </c>
      <c r="L49" s="144" t="s">
        <v>9</v>
      </c>
      <c r="M49" s="145" t="str">
        <f>VLOOKUP(L49,CódigosRetorno!$A$2:$B$2080,2,FALSE)</f>
        <v>-</v>
      </c>
      <c r="N49" s="144" t="s">
        <v>9</v>
      </c>
      <c r="O49" s="210"/>
    </row>
    <row r="50" spans="1:15" ht="48" x14ac:dyDescent="0.25">
      <c r="A50" s="210"/>
      <c r="B50" s="144">
        <v>13</v>
      </c>
      <c r="C50" s="148" t="s">
        <v>8594</v>
      </c>
      <c r="D50" s="145" t="s">
        <v>60</v>
      </c>
      <c r="E50" s="145" t="s">
        <v>179</v>
      </c>
      <c r="F50" s="144" t="s">
        <v>292</v>
      </c>
      <c r="G50" s="144"/>
      <c r="H50" s="148" t="s">
        <v>1223</v>
      </c>
      <c r="I50" s="144">
        <v>1</v>
      </c>
      <c r="J50" s="145" t="s">
        <v>8599</v>
      </c>
      <c r="K50" s="144" t="s">
        <v>203</v>
      </c>
      <c r="L50" s="144" t="s">
        <v>8379</v>
      </c>
      <c r="M50" s="145" t="str">
        <f>VLOOKUP(L50,CódigosRetorno!$A$2:$B$2080,2,FALSE)</f>
        <v>RegistrationName - El nombre y apellido del pasajero no cumple con el estandar</v>
      </c>
      <c r="N50" s="144" t="s">
        <v>9</v>
      </c>
      <c r="O50" s="210"/>
    </row>
    <row r="51" spans="1:15" x14ac:dyDescent="0.25">
      <c r="A51" s="210"/>
      <c r="B51" s="1214" t="s">
        <v>8592</v>
      </c>
      <c r="C51" s="1215"/>
      <c r="D51" s="1216"/>
      <c r="E51" s="168"/>
      <c r="F51" s="179"/>
      <c r="G51" s="179"/>
      <c r="H51" s="180"/>
      <c r="I51" s="179"/>
      <c r="J51" s="168"/>
      <c r="K51" s="179"/>
      <c r="L51" s="179" t="s">
        <v>9</v>
      </c>
      <c r="M51" s="168" t="str">
        <f>VLOOKUP(L51,CódigosRetorno!$A$2:$B$2080,2,FALSE)</f>
        <v>-</v>
      </c>
      <c r="N51" s="179" t="s">
        <v>9</v>
      </c>
      <c r="O51" s="210"/>
    </row>
    <row r="52" spans="1:15" ht="48" x14ac:dyDescent="0.25">
      <c r="A52" s="210"/>
      <c r="B52" s="992">
        <v>14</v>
      </c>
      <c r="C52" s="1004" t="s">
        <v>8380</v>
      </c>
      <c r="D52" s="992" t="s">
        <v>60</v>
      </c>
      <c r="E52" s="992" t="s">
        <v>179</v>
      </c>
      <c r="F52" s="144" t="s">
        <v>295</v>
      </c>
      <c r="G52" s="144"/>
      <c r="H52" s="148" t="s">
        <v>1236</v>
      </c>
      <c r="I52" s="144">
        <v>1</v>
      </c>
      <c r="J52" s="145" t="s">
        <v>181</v>
      </c>
      <c r="K52" s="144" t="s">
        <v>9</v>
      </c>
      <c r="L52" s="144" t="s">
        <v>9</v>
      </c>
      <c r="M52" s="145" t="str">
        <f>VLOOKUP(L52,CódigosRetorno!$A$2:$B$2080,2,FALSE)</f>
        <v>-</v>
      </c>
      <c r="N52" s="144" t="s">
        <v>9</v>
      </c>
      <c r="O52" s="210"/>
    </row>
    <row r="53" spans="1:15" ht="60" x14ac:dyDescent="0.25">
      <c r="A53" s="210"/>
      <c r="B53" s="994"/>
      <c r="C53" s="1006"/>
      <c r="D53" s="994"/>
      <c r="E53" s="994"/>
      <c r="F53" s="992" t="s">
        <v>1213</v>
      </c>
      <c r="G53" s="144" t="s">
        <v>193</v>
      </c>
      <c r="H53" s="148" t="s">
        <v>1237</v>
      </c>
      <c r="I53" s="144">
        <v>1</v>
      </c>
      <c r="J53" s="145" t="s">
        <v>181</v>
      </c>
      <c r="K53" s="144" t="s">
        <v>9</v>
      </c>
      <c r="L53" s="144" t="s">
        <v>9</v>
      </c>
      <c r="M53" s="145" t="str">
        <f>VLOOKUP(L53,CódigosRetorno!$A$2:$B$2080,2,FALSE)</f>
        <v>-</v>
      </c>
      <c r="N53" s="144" t="s">
        <v>1821</v>
      </c>
      <c r="O53" s="210"/>
    </row>
    <row r="54" spans="1:15" ht="24" x14ac:dyDescent="0.25">
      <c r="A54" s="210"/>
      <c r="B54" s="994"/>
      <c r="C54" s="1006"/>
      <c r="D54" s="994"/>
      <c r="E54" s="994"/>
      <c r="F54" s="994"/>
      <c r="G54" s="144" t="s">
        <v>1112</v>
      </c>
      <c r="H54" s="148" t="s">
        <v>1113</v>
      </c>
      <c r="I54" s="144" t="s">
        <v>2411</v>
      </c>
      <c r="J54" s="145" t="s">
        <v>181</v>
      </c>
      <c r="K54" s="144" t="s">
        <v>9</v>
      </c>
      <c r="L54" s="144" t="s">
        <v>9</v>
      </c>
      <c r="M54" s="145" t="str">
        <f>VLOOKUP(L54,CódigosRetorno!$A$2:$B$2080,2,FALSE)</f>
        <v>-</v>
      </c>
      <c r="N54" s="144" t="s">
        <v>9</v>
      </c>
      <c r="O54" s="210"/>
    </row>
    <row r="55" spans="1:15" x14ac:dyDescent="0.25">
      <c r="A55" s="210"/>
      <c r="B55" s="994"/>
      <c r="C55" s="1006"/>
      <c r="D55" s="994"/>
      <c r="E55" s="994"/>
      <c r="F55" s="994"/>
      <c r="G55" s="144" t="s">
        <v>1045</v>
      </c>
      <c r="H55" s="148" t="s">
        <v>1046</v>
      </c>
      <c r="I55" s="144" t="s">
        <v>2411</v>
      </c>
      <c r="J55" s="145" t="s">
        <v>181</v>
      </c>
      <c r="K55" s="144" t="s">
        <v>9</v>
      </c>
      <c r="L55" s="144" t="s">
        <v>9</v>
      </c>
      <c r="M55" s="145" t="str">
        <f>VLOOKUP(L55,CódigosRetorno!$A$2:$B$2080,2,FALSE)</f>
        <v>-</v>
      </c>
      <c r="N55" s="144" t="s">
        <v>9</v>
      </c>
      <c r="O55" s="210"/>
    </row>
    <row r="56" spans="1:15" ht="48" x14ac:dyDescent="0.25">
      <c r="A56" s="210"/>
      <c r="B56" s="993"/>
      <c r="C56" s="1005"/>
      <c r="D56" s="993"/>
      <c r="E56" s="993"/>
      <c r="F56" s="993"/>
      <c r="G56" s="144" t="s">
        <v>1116</v>
      </c>
      <c r="H56" s="148" t="s">
        <v>1117</v>
      </c>
      <c r="I56" s="144" t="s">
        <v>2411</v>
      </c>
      <c r="J56" s="145" t="s">
        <v>181</v>
      </c>
      <c r="K56" s="144" t="s">
        <v>9</v>
      </c>
      <c r="L56" s="144" t="s">
        <v>9</v>
      </c>
      <c r="M56" s="145" t="str">
        <f>VLOOKUP(L56,CódigosRetorno!$A$2:$B$2080,2,FALSE)</f>
        <v>-</v>
      </c>
      <c r="N56" s="144" t="s">
        <v>9</v>
      </c>
      <c r="O56" s="210"/>
    </row>
    <row r="57" spans="1:15" ht="48" x14ac:dyDescent="0.25">
      <c r="A57" s="210"/>
      <c r="B57" s="144">
        <v>15</v>
      </c>
      <c r="C57" s="148" t="s">
        <v>8381</v>
      </c>
      <c r="D57" s="145" t="s">
        <v>60</v>
      </c>
      <c r="E57" s="145" t="s">
        <v>179</v>
      </c>
      <c r="F57" s="144" t="s">
        <v>292</v>
      </c>
      <c r="G57" s="144"/>
      <c r="H57" s="148" t="s">
        <v>1238</v>
      </c>
      <c r="I57" s="144">
        <v>1</v>
      </c>
      <c r="J57" s="145" t="s">
        <v>8599</v>
      </c>
      <c r="K57" s="144" t="s">
        <v>203</v>
      </c>
      <c r="L57" s="144" t="s">
        <v>1226</v>
      </c>
      <c r="M57" s="145" t="str">
        <f>VLOOKUP(L57,CódigosRetorno!$A$2:$B$2080,2,FALSE)</f>
        <v>RegistrationName -  El dato ingresado no cumple con el estandar</v>
      </c>
      <c r="N57" s="144" t="s">
        <v>9</v>
      </c>
      <c r="O57" s="210"/>
    </row>
    <row r="58" spans="1:15" x14ac:dyDescent="0.25">
      <c r="A58" s="210"/>
      <c r="B58" s="1214" t="s">
        <v>8382</v>
      </c>
      <c r="C58" s="1215"/>
      <c r="D58" s="1216"/>
      <c r="E58" s="168"/>
      <c r="F58" s="179"/>
      <c r="G58" s="179"/>
      <c r="H58" s="180"/>
      <c r="I58" s="179"/>
      <c r="J58" s="168"/>
      <c r="K58" s="179"/>
      <c r="L58" s="179" t="s">
        <v>9</v>
      </c>
      <c r="M58" s="168" t="str">
        <f>VLOOKUP(L58,CódigosRetorno!$A$2:$B$2080,2,FALSE)</f>
        <v>-</v>
      </c>
      <c r="N58" s="179" t="s">
        <v>9</v>
      </c>
      <c r="O58" s="210"/>
    </row>
    <row r="59" spans="1:15" x14ac:dyDescent="0.25">
      <c r="A59" s="210"/>
      <c r="B59" s="992">
        <v>16</v>
      </c>
      <c r="C59" s="1004" t="s">
        <v>8383</v>
      </c>
      <c r="D59" s="992" t="s">
        <v>324</v>
      </c>
      <c r="E59" s="992" t="s">
        <v>140</v>
      </c>
      <c r="F59" s="992" t="s">
        <v>1213</v>
      </c>
      <c r="G59" s="992" t="s">
        <v>8384</v>
      </c>
      <c r="H59" s="1004" t="s">
        <v>1270</v>
      </c>
      <c r="I59" s="992">
        <v>1</v>
      </c>
      <c r="J59" s="145" t="s">
        <v>8385</v>
      </c>
      <c r="K59" s="144" t="s">
        <v>6</v>
      </c>
      <c r="L59" s="144" t="s">
        <v>765</v>
      </c>
      <c r="M59" s="145" t="str">
        <f>VLOOKUP(L59,CódigosRetorno!$A$2:$B$2080,2,FALSE)</f>
        <v>El Numero de orden del item no cumple con el formato establecido</v>
      </c>
      <c r="N59" s="144" t="s">
        <v>9</v>
      </c>
      <c r="O59" s="210"/>
    </row>
    <row r="60" spans="1:15" x14ac:dyDescent="0.25">
      <c r="A60" s="210"/>
      <c r="B60" s="993"/>
      <c r="C60" s="1005"/>
      <c r="D60" s="993"/>
      <c r="E60" s="993"/>
      <c r="F60" s="993"/>
      <c r="G60" s="993"/>
      <c r="H60" s="1005"/>
      <c r="I60" s="993"/>
      <c r="J60" s="145" t="s">
        <v>1272</v>
      </c>
      <c r="K60" s="144" t="s">
        <v>6</v>
      </c>
      <c r="L60" s="144" t="s">
        <v>649</v>
      </c>
      <c r="M60" s="145" t="str">
        <f>VLOOKUP(L60,CódigosRetorno!$A$2:$B$2080,2,FALSE)</f>
        <v>El número de ítem no puede estar duplicado.</v>
      </c>
      <c r="N60" s="144" t="s">
        <v>9</v>
      </c>
      <c r="O60" s="210"/>
    </row>
    <row r="61" spans="1:15" x14ac:dyDescent="0.25">
      <c r="A61" s="210"/>
      <c r="B61" s="992">
        <v>17</v>
      </c>
      <c r="C61" s="1004" t="s">
        <v>8386</v>
      </c>
      <c r="D61" s="992" t="s">
        <v>324</v>
      </c>
      <c r="E61" s="992" t="s">
        <v>140</v>
      </c>
      <c r="F61" s="992" t="s">
        <v>1213</v>
      </c>
      <c r="G61" s="992" t="s">
        <v>8387</v>
      </c>
      <c r="H61" s="1004" t="s">
        <v>8388</v>
      </c>
      <c r="I61" s="992">
        <v>1</v>
      </c>
      <c r="J61" s="145" t="s">
        <v>599</v>
      </c>
      <c r="K61" s="144" t="s">
        <v>6</v>
      </c>
      <c r="L61" s="144" t="s">
        <v>8389</v>
      </c>
      <c r="M61" s="145" t="str">
        <f>VLOOKUP(L61,CódigosRetorno!$A$2:$B$2080,2,FALSE)</f>
        <v>El XML no contiene el tag o no existe informacion del tipo de vuelo.</v>
      </c>
      <c r="N61" s="144" t="s">
        <v>9</v>
      </c>
      <c r="O61" s="210"/>
    </row>
    <row r="62" spans="1:15" ht="24" x14ac:dyDescent="0.25">
      <c r="A62" s="210"/>
      <c r="B62" s="993"/>
      <c r="C62" s="1005"/>
      <c r="D62" s="993"/>
      <c r="E62" s="993"/>
      <c r="F62" s="993"/>
      <c r="G62" s="993"/>
      <c r="H62" s="1005"/>
      <c r="I62" s="993"/>
      <c r="J62" s="145" t="s">
        <v>8600</v>
      </c>
      <c r="K62" s="144" t="s">
        <v>6</v>
      </c>
      <c r="L62" s="144" t="s">
        <v>8390</v>
      </c>
      <c r="M62" s="145" t="str">
        <f>VLOOKUP(L62,CódigosRetorno!$A$2:$B$2080,2,FALSE)</f>
        <v>El dato ingresado como tipo de vuelo no corresponde a un valor esperado.</v>
      </c>
      <c r="N62" s="144" t="s">
        <v>9</v>
      </c>
      <c r="O62" s="210"/>
    </row>
    <row r="63" spans="1:15" ht="24" x14ac:dyDescent="0.25">
      <c r="A63" s="210"/>
      <c r="B63" s="992">
        <v>18</v>
      </c>
      <c r="C63" s="1004" t="s">
        <v>8391</v>
      </c>
      <c r="D63" s="992" t="s">
        <v>324</v>
      </c>
      <c r="E63" s="992" t="s">
        <v>140</v>
      </c>
      <c r="F63" s="144" t="s">
        <v>295</v>
      </c>
      <c r="G63" s="144" t="s">
        <v>296</v>
      </c>
      <c r="H63" s="148" t="s">
        <v>8392</v>
      </c>
      <c r="I63" s="144">
        <v>1</v>
      </c>
      <c r="J63" s="145" t="s">
        <v>946</v>
      </c>
      <c r="K63" s="144" t="s">
        <v>6</v>
      </c>
      <c r="L63" s="144" t="s">
        <v>1498</v>
      </c>
      <c r="M63" s="145" t="str">
        <f>VLOOKUP(L63,CódigosRetorno!$A$2:$B$2080,2,FALSE)</f>
        <v>El dato ingresado en LineExtensionAmount del item no cumple con el formato establecido</v>
      </c>
      <c r="N63" s="144" t="s">
        <v>9</v>
      </c>
      <c r="O63" s="210"/>
    </row>
    <row r="64" spans="1:15" ht="24" x14ac:dyDescent="0.25">
      <c r="A64" s="210"/>
      <c r="B64" s="993"/>
      <c r="C64" s="1005"/>
      <c r="D64" s="993"/>
      <c r="E64" s="993"/>
      <c r="F64" s="144" t="s">
        <v>141</v>
      </c>
      <c r="G64" s="144" t="s">
        <v>8393</v>
      </c>
      <c r="H64" s="148" t="s">
        <v>1353</v>
      </c>
      <c r="I64" s="144">
        <v>1</v>
      </c>
      <c r="J64" s="145" t="s">
        <v>1354</v>
      </c>
      <c r="K64" s="144" t="s">
        <v>6</v>
      </c>
      <c r="L64" s="144" t="s">
        <v>3316</v>
      </c>
      <c r="M64" s="145" t="str">
        <f>VLOOKUP(L64,CódigosRetorno!$A$2:$B$2080,2,FALSE)</f>
        <v>La moneda debe ser la misma en todo el documento</v>
      </c>
      <c r="N64" s="144" t="s">
        <v>8394</v>
      </c>
      <c r="O64" s="210"/>
    </row>
    <row r="65" spans="1:15" x14ac:dyDescent="0.25">
      <c r="A65" s="210"/>
      <c r="B65" s="1214" t="s">
        <v>8395</v>
      </c>
      <c r="C65" s="1215"/>
      <c r="D65" s="1216"/>
      <c r="E65" s="168"/>
      <c r="F65" s="179"/>
      <c r="G65" s="179"/>
      <c r="H65" s="180"/>
      <c r="I65" s="179"/>
      <c r="J65" s="168"/>
      <c r="K65" s="179"/>
      <c r="L65" s="179" t="s">
        <v>9</v>
      </c>
      <c r="M65" s="168" t="str">
        <f>VLOOKUP(L65,CódigosRetorno!$A$2:$B$2080,2,FALSE)</f>
        <v>-</v>
      </c>
      <c r="N65" s="179" t="s">
        <v>9</v>
      </c>
      <c r="O65" s="210"/>
    </row>
    <row r="66" spans="1:15" x14ac:dyDescent="0.25">
      <c r="A66" s="210"/>
      <c r="B66" s="992">
        <v>19</v>
      </c>
      <c r="C66" s="1004" t="s">
        <v>1530</v>
      </c>
      <c r="D66" s="992" t="s">
        <v>60</v>
      </c>
      <c r="E66" s="992" t="s">
        <v>140</v>
      </c>
      <c r="F66" s="992" t="s">
        <v>295</v>
      </c>
      <c r="G66" s="992" t="s">
        <v>296</v>
      </c>
      <c r="H66" s="1004" t="s">
        <v>1531</v>
      </c>
      <c r="I66" s="992">
        <v>1</v>
      </c>
      <c r="J66" s="145" t="s">
        <v>1532</v>
      </c>
      <c r="K66" s="144" t="s">
        <v>6</v>
      </c>
      <c r="L66" s="144" t="s">
        <v>1533</v>
      </c>
      <c r="M66" s="145" t="str">
        <f>VLOOKUP(L66,CódigosRetorno!$A$2:$B$2080,2,FALSE)</f>
        <v>El Monto total de impuestos es obligatorio</v>
      </c>
      <c r="N66" s="144" t="s">
        <v>9</v>
      </c>
      <c r="O66" s="210"/>
    </row>
    <row r="67" spans="1:15" ht="24" x14ac:dyDescent="0.25">
      <c r="A67" s="210"/>
      <c r="B67" s="994"/>
      <c r="C67" s="1006"/>
      <c r="D67" s="994"/>
      <c r="E67" s="994"/>
      <c r="F67" s="994"/>
      <c r="G67" s="994"/>
      <c r="H67" s="1006"/>
      <c r="I67" s="994"/>
      <c r="J67" s="145" t="s">
        <v>1382</v>
      </c>
      <c r="K67" s="144" t="s">
        <v>6</v>
      </c>
      <c r="L67" s="144" t="s">
        <v>1534</v>
      </c>
      <c r="M67" s="145" t="str">
        <f>VLOOKUP(L67,CódigosRetorno!$A$2:$B$2080,2,FALSE)</f>
        <v>El dato ingresado en el monto total de impuestos no cumple con el formato establecido</v>
      </c>
      <c r="N67" s="144" t="s">
        <v>9</v>
      </c>
      <c r="O67" s="210"/>
    </row>
    <row r="68" spans="1:15" ht="24" x14ac:dyDescent="0.25">
      <c r="A68" s="210"/>
      <c r="B68" s="994"/>
      <c r="C68" s="1006"/>
      <c r="D68" s="994"/>
      <c r="E68" s="994"/>
      <c r="F68" s="994"/>
      <c r="G68" s="994"/>
      <c r="H68" s="1006"/>
      <c r="I68" s="994"/>
      <c r="J68" s="145" t="s">
        <v>8397</v>
      </c>
      <c r="K68" s="144" t="s">
        <v>6</v>
      </c>
      <c r="L68" s="144" t="s">
        <v>1536</v>
      </c>
      <c r="M68" s="145" t="str">
        <f>VLOOKUP(L68,CódigosRetorno!$A$2:$B$2080,2,FALSE)</f>
        <v>La sumatoria de impuestos globales no corresponde al monto total de impuestos.</v>
      </c>
      <c r="N68" s="144" t="s">
        <v>9</v>
      </c>
      <c r="O68" s="210"/>
    </row>
    <row r="69" spans="1:15" x14ac:dyDescent="0.25">
      <c r="A69" s="210"/>
      <c r="B69" s="994"/>
      <c r="C69" s="1006"/>
      <c r="D69" s="994"/>
      <c r="E69" s="994"/>
      <c r="F69" s="993"/>
      <c r="G69" s="993"/>
      <c r="H69" s="1005"/>
      <c r="I69" s="993"/>
      <c r="J69" s="145" t="s">
        <v>1537</v>
      </c>
      <c r="K69" s="144" t="s">
        <v>6</v>
      </c>
      <c r="L69" s="144" t="s">
        <v>1538</v>
      </c>
      <c r="M69" s="145" t="str">
        <f>VLOOKUP(L69,CódigosRetorno!$A$2:$B$2080,2,FALSE)</f>
        <v>El tag cac:TaxTotal no debe repetirse a nivel de totales</v>
      </c>
      <c r="N69" s="144" t="s">
        <v>9</v>
      </c>
      <c r="O69" s="210"/>
    </row>
    <row r="70" spans="1:15" x14ac:dyDescent="0.25">
      <c r="A70" s="210"/>
      <c r="B70" s="993"/>
      <c r="C70" s="1005"/>
      <c r="D70" s="993"/>
      <c r="E70" s="993"/>
      <c r="F70" s="144" t="s">
        <v>141</v>
      </c>
      <c r="G70" s="144" t="s">
        <v>303</v>
      </c>
      <c r="H70" s="148" t="s">
        <v>1353</v>
      </c>
      <c r="I70" s="144">
        <v>1</v>
      </c>
      <c r="J70" s="145" t="s">
        <v>1376</v>
      </c>
      <c r="K70" s="144" t="s">
        <v>6</v>
      </c>
      <c r="L70" s="144" t="s">
        <v>3316</v>
      </c>
      <c r="M70" s="145" t="str">
        <f>VLOOKUP(L70,CódigosRetorno!$A$2:$B$2080,2,FALSE)</f>
        <v>La moneda debe ser la misma en todo el documento</v>
      </c>
      <c r="N70" s="144" t="s">
        <v>9</v>
      </c>
      <c r="O70" s="210"/>
    </row>
    <row r="71" spans="1:15" ht="96" customHeight="1" x14ac:dyDescent="0.25">
      <c r="A71" s="210"/>
      <c r="B71" s="992" t="s">
        <v>8596</v>
      </c>
      <c r="C71" s="1004" t="s">
        <v>8593</v>
      </c>
      <c r="D71" s="992" t="s">
        <v>60</v>
      </c>
      <c r="E71" s="992" t="s">
        <v>140</v>
      </c>
      <c r="F71" s="992" t="s">
        <v>295</v>
      </c>
      <c r="G71" s="992" t="s">
        <v>1496</v>
      </c>
      <c r="H71" s="1004" t="s">
        <v>8398</v>
      </c>
      <c r="I71" s="992">
        <v>1</v>
      </c>
      <c r="J71" s="145" t="s">
        <v>8399</v>
      </c>
      <c r="K71" s="144" t="s">
        <v>6</v>
      </c>
      <c r="L71" s="144" t="s">
        <v>8400</v>
      </c>
      <c r="M71" s="145" t="str">
        <f>VLOOKUP(L71,CódigosRetorno!$A$2:$B$2080,2,FALSE)</f>
        <v>Debe informar el Total valor del servicio</v>
      </c>
      <c r="N71" s="144" t="s">
        <v>9</v>
      </c>
      <c r="O71" s="210"/>
    </row>
    <row r="72" spans="1:15" ht="24" x14ac:dyDescent="0.25">
      <c r="A72" s="210"/>
      <c r="B72" s="994"/>
      <c r="C72" s="1006"/>
      <c r="D72" s="994"/>
      <c r="E72" s="994"/>
      <c r="F72" s="994"/>
      <c r="G72" s="994"/>
      <c r="H72" s="1006"/>
      <c r="I72" s="994"/>
      <c r="J72" s="145" t="s">
        <v>1396</v>
      </c>
      <c r="K72" s="144" t="s">
        <v>6</v>
      </c>
      <c r="L72" s="144" t="s">
        <v>8401</v>
      </c>
      <c r="M72" s="145" t="str">
        <f>VLOOKUP(L72,CódigosRetorno!$A$2:$B$2080,2,FALSE)</f>
        <v>El total valor del servicio no cumple con el formato establecido</v>
      </c>
      <c r="N72" s="144" t="s">
        <v>9</v>
      </c>
      <c r="O72" s="210"/>
    </row>
    <row r="73" spans="1:15" ht="36" x14ac:dyDescent="0.25">
      <c r="A73" s="210"/>
      <c r="B73" s="994"/>
      <c r="C73" s="1006"/>
      <c r="D73" s="994"/>
      <c r="E73" s="994"/>
      <c r="F73" s="993"/>
      <c r="G73" s="993"/>
      <c r="H73" s="1005"/>
      <c r="I73" s="993"/>
      <c r="J73" s="145" t="s">
        <v>8402</v>
      </c>
      <c r="K73" s="144" t="s">
        <v>6</v>
      </c>
      <c r="L73" s="144" t="s">
        <v>8403</v>
      </c>
      <c r="M73" s="145" t="str">
        <f>VLOOKUP(L73,CódigosRetorno!$A$2:$B$2080,2,FALSE)</f>
        <v>La sumatoria del valor del servicio gravado no corresponden con el total valor del servicio gravado</v>
      </c>
      <c r="N73" s="144" t="s">
        <v>9</v>
      </c>
      <c r="O73" s="210"/>
    </row>
    <row r="74" spans="1:15" x14ac:dyDescent="0.25">
      <c r="A74" s="210"/>
      <c r="B74" s="994"/>
      <c r="C74" s="1006"/>
      <c r="D74" s="994"/>
      <c r="E74" s="994"/>
      <c r="F74" s="144" t="s">
        <v>141</v>
      </c>
      <c r="G74" s="144" t="s">
        <v>303</v>
      </c>
      <c r="H74" s="148" t="s">
        <v>1353</v>
      </c>
      <c r="I74" s="144">
        <v>1</v>
      </c>
      <c r="J74" s="145" t="s">
        <v>1376</v>
      </c>
      <c r="K74" s="144" t="s">
        <v>6</v>
      </c>
      <c r="L74" s="144" t="s">
        <v>3316</v>
      </c>
      <c r="M74" s="145" t="str">
        <f>VLOOKUP(L74,CódigosRetorno!$A$2:$B$2080,2,FALSE)</f>
        <v>La moneda debe ser la misma en todo el documento</v>
      </c>
      <c r="N74" s="144" t="s">
        <v>9</v>
      </c>
      <c r="O74" s="210"/>
    </row>
    <row r="75" spans="1:15" ht="24" x14ac:dyDescent="0.25">
      <c r="A75" s="210"/>
      <c r="B75" s="994"/>
      <c r="C75" s="1006"/>
      <c r="D75" s="994"/>
      <c r="E75" s="994"/>
      <c r="F75" s="992" t="s">
        <v>295</v>
      </c>
      <c r="G75" s="992" t="s">
        <v>1496</v>
      </c>
      <c r="H75" s="1004" t="s">
        <v>8409</v>
      </c>
      <c r="I75" s="992">
        <v>1</v>
      </c>
      <c r="J75" s="145" t="s">
        <v>1396</v>
      </c>
      <c r="K75" s="144" t="s">
        <v>6</v>
      </c>
      <c r="L75" s="144" t="s">
        <v>983</v>
      </c>
      <c r="M75" s="145" t="str">
        <f>VLOOKUP(L75,CódigosRetorno!$A$2:$B$2080,2,FALSE)</f>
        <v>El dato ingresado en TaxAmount no cumple con el formato establecido</v>
      </c>
      <c r="N75" s="144" t="s">
        <v>9</v>
      </c>
      <c r="O75" s="210"/>
    </row>
    <row r="76" spans="1:15" ht="36" x14ac:dyDescent="0.25">
      <c r="A76" s="210"/>
      <c r="B76" s="994"/>
      <c r="C76" s="1006"/>
      <c r="D76" s="994"/>
      <c r="E76" s="994"/>
      <c r="F76" s="993"/>
      <c r="G76" s="993"/>
      <c r="H76" s="1005"/>
      <c r="I76" s="993"/>
      <c r="J76" s="145" t="s">
        <v>8410</v>
      </c>
      <c r="K76" s="144" t="s">
        <v>6</v>
      </c>
      <c r="L76" s="144" t="s">
        <v>1601</v>
      </c>
      <c r="M76" s="145" t="str">
        <f>VLOOKUP(L76,CódigosRetorno!$A$2:$B$2080,2,FALSE)</f>
        <v>El cálculo del IGV es Incorrecto</v>
      </c>
      <c r="N76" s="144" t="s">
        <v>9</v>
      </c>
      <c r="O76" s="210"/>
    </row>
    <row r="77" spans="1:15" x14ac:dyDescent="0.25">
      <c r="A77" s="210"/>
      <c r="B77" s="994"/>
      <c r="C77" s="1006"/>
      <c r="D77" s="994"/>
      <c r="E77" s="994"/>
      <c r="F77" s="144" t="s">
        <v>141</v>
      </c>
      <c r="G77" s="144" t="s">
        <v>303</v>
      </c>
      <c r="H77" s="148" t="s">
        <v>1353</v>
      </c>
      <c r="I77" s="144">
        <v>1</v>
      </c>
      <c r="J77" s="145" t="s">
        <v>1376</v>
      </c>
      <c r="K77" s="144" t="s">
        <v>6</v>
      </c>
      <c r="L77" s="144" t="s">
        <v>3316</v>
      </c>
      <c r="M77" s="145" t="str">
        <f>VLOOKUP(L77,CódigosRetorno!$A$2:$B$2080,2,FALSE)</f>
        <v>La moneda debe ser la misma en todo el documento</v>
      </c>
      <c r="N77" s="144" t="s">
        <v>9</v>
      </c>
      <c r="O77" s="210"/>
    </row>
    <row r="78" spans="1:15" x14ac:dyDescent="0.25">
      <c r="A78" s="210"/>
      <c r="B78" s="994"/>
      <c r="C78" s="1006"/>
      <c r="D78" s="994"/>
      <c r="E78" s="994"/>
      <c r="F78" s="992" t="s">
        <v>1406</v>
      </c>
      <c r="G78" s="992" t="s">
        <v>1407</v>
      </c>
      <c r="H78" s="1004" t="s">
        <v>8404</v>
      </c>
      <c r="I78" s="992">
        <v>1</v>
      </c>
      <c r="J78" s="145" t="s">
        <v>8399</v>
      </c>
      <c r="K78" s="144" t="s">
        <v>6</v>
      </c>
      <c r="L78" s="144" t="s">
        <v>8405</v>
      </c>
      <c r="M78" s="145" t="str">
        <f>VLOOKUP(L78,CódigosRetorno!$A$2:$B$2080,2,FALSE)</f>
        <v>El XML no contiene el tag de la tasa del tributo</v>
      </c>
      <c r="N78" s="144" t="s">
        <v>9</v>
      </c>
      <c r="O78" s="210"/>
    </row>
    <row r="79" spans="1:15" ht="24" x14ac:dyDescent="0.25">
      <c r="A79" s="210"/>
      <c r="B79" s="994"/>
      <c r="C79" s="1006"/>
      <c r="D79" s="994"/>
      <c r="E79" s="994"/>
      <c r="F79" s="994"/>
      <c r="G79" s="994"/>
      <c r="H79" s="1006"/>
      <c r="I79" s="994"/>
      <c r="J79" s="145" t="s">
        <v>1411</v>
      </c>
      <c r="K79" s="144" t="s">
        <v>6</v>
      </c>
      <c r="L79" s="144" t="s">
        <v>8406</v>
      </c>
      <c r="M79" s="145" t="str">
        <f>VLOOKUP(L79,CódigosRetorno!$A$2:$B$2080,2,FALSE)</f>
        <v>El dato ingresado como factor de afectacion no cumple con el formato establecido.</v>
      </c>
      <c r="N79" s="144" t="s">
        <v>9</v>
      </c>
      <c r="O79" s="210"/>
    </row>
    <row r="80" spans="1:15" ht="24" x14ac:dyDescent="0.25">
      <c r="A80" s="210"/>
      <c r="B80" s="994"/>
      <c r="C80" s="1006"/>
      <c r="D80" s="994"/>
      <c r="E80" s="994"/>
      <c r="F80" s="993"/>
      <c r="G80" s="993"/>
      <c r="H80" s="1005"/>
      <c r="I80" s="993"/>
      <c r="J80" s="145" t="s">
        <v>8601</v>
      </c>
      <c r="K80" s="144" t="s">
        <v>6</v>
      </c>
      <c r="L80" s="144" t="s">
        <v>8407</v>
      </c>
      <c r="M80" s="145" t="str">
        <f>VLOOKUP(L80,CódigosRetorno!$A$2:$B$2080,2,FALSE)</f>
        <v>El dato ingresado no corresponde a una tasa vigente del IGV</v>
      </c>
      <c r="N80" s="144" t="s">
        <v>9</v>
      </c>
      <c r="O80" s="210"/>
    </row>
    <row r="81" spans="1:15" x14ac:dyDescent="0.25">
      <c r="A81" s="210"/>
      <c r="B81" s="994"/>
      <c r="C81" s="1006"/>
      <c r="D81" s="994"/>
      <c r="E81" s="994"/>
      <c r="F81" s="992" t="s">
        <v>655</v>
      </c>
      <c r="G81" s="992" t="s">
        <v>991</v>
      </c>
      <c r="H81" s="1004" t="s">
        <v>1565</v>
      </c>
      <c r="I81" s="992">
        <v>1</v>
      </c>
      <c r="J81" s="145" t="s">
        <v>599</v>
      </c>
      <c r="K81" s="144" t="s">
        <v>6</v>
      </c>
      <c r="L81" s="144" t="s">
        <v>1566</v>
      </c>
      <c r="M81" s="145" t="str">
        <f>VLOOKUP(L81,CódigosRetorno!$A$2:$B$2080,2,FALSE)</f>
        <v>El XML no contiene el tag o no existe información de código de tributo.</v>
      </c>
      <c r="N81" s="144" t="s">
        <v>9</v>
      </c>
      <c r="O81" s="210"/>
    </row>
    <row r="82" spans="1:15" ht="24" x14ac:dyDescent="0.25">
      <c r="A82" s="210"/>
      <c r="B82" s="994"/>
      <c r="C82" s="1006"/>
      <c r="D82" s="994"/>
      <c r="E82" s="994"/>
      <c r="F82" s="994"/>
      <c r="G82" s="994"/>
      <c r="H82" s="1006"/>
      <c r="I82" s="994"/>
      <c r="J82" s="145" t="s">
        <v>8411</v>
      </c>
      <c r="K82" s="144" t="s">
        <v>6</v>
      </c>
      <c r="L82" s="144" t="s">
        <v>1568</v>
      </c>
      <c r="M82" s="145" t="str">
        <f>VLOOKUP(L82,CódigosRetorno!$A$2:$B$2080,2,FALSE)</f>
        <v>El dato ingresado como codigo de tributo global no corresponde al valor esperado.</v>
      </c>
      <c r="N82" s="144" t="s">
        <v>9</v>
      </c>
      <c r="O82" s="210"/>
    </row>
    <row r="83" spans="1:15" ht="24" x14ac:dyDescent="0.25">
      <c r="A83" s="210"/>
      <c r="B83" s="994"/>
      <c r="C83" s="1006"/>
      <c r="D83" s="994"/>
      <c r="E83" s="993"/>
      <c r="F83" s="993"/>
      <c r="G83" s="993"/>
      <c r="H83" s="1005"/>
      <c r="I83" s="993"/>
      <c r="J83" s="145" t="s">
        <v>1569</v>
      </c>
      <c r="K83" s="144" t="s">
        <v>6</v>
      </c>
      <c r="L83" s="144" t="s">
        <v>1570</v>
      </c>
      <c r="M83" s="145" t="str">
        <f>VLOOKUP(L83,CódigosRetorno!$A$2:$B$2080,2,FALSE)</f>
        <v>El código de tributo no debe repetirse a nivel de totales</v>
      </c>
      <c r="N83" s="144" t="s">
        <v>9</v>
      </c>
      <c r="O83" s="210"/>
    </row>
    <row r="84" spans="1:15" ht="24" x14ac:dyDescent="0.25">
      <c r="A84" s="210"/>
      <c r="B84" s="994"/>
      <c r="C84" s="1006"/>
      <c r="D84" s="994"/>
      <c r="E84" s="992" t="s">
        <v>179</v>
      </c>
      <c r="F84" s="992"/>
      <c r="G84" s="144" t="s">
        <v>1443</v>
      </c>
      <c r="H84" s="148" t="s">
        <v>1113</v>
      </c>
      <c r="I84" s="144" t="s">
        <v>2411</v>
      </c>
      <c r="J84" s="145" t="s">
        <v>1444</v>
      </c>
      <c r="K84" s="144" t="s">
        <v>203</v>
      </c>
      <c r="L84" s="144" t="s">
        <v>1115</v>
      </c>
      <c r="M84" s="145" t="str">
        <f>VLOOKUP(L84,CódigosRetorno!$A$2:$B$2080,2,FALSE)</f>
        <v>El dato ingresado como atributo @schemeName es incorrecto.</v>
      </c>
      <c r="N84" s="144" t="s">
        <v>9</v>
      </c>
      <c r="O84" s="210"/>
    </row>
    <row r="85" spans="1:15" x14ac:dyDescent="0.25">
      <c r="A85" s="210"/>
      <c r="B85" s="994"/>
      <c r="C85" s="1006"/>
      <c r="D85" s="994"/>
      <c r="E85" s="994"/>
      <c r="F85" s="994"/>
      <c r="G85" s="144" t="s">
        <v>1045</v>
      </c>
      <c r="H85" s="148" t="s">
        <v>1046</v>
      </c>
      <c r="I85" s="144" t="s">
        <v>2411</v>
      </c>
      <c r="J85" s="145" t="s">
        <v>1047</v>
      </c>
      <c r="K85" s="144" t="s">
        <v>203</v>
      </c>
      <c r="L85" s="144" t="s">
        <v>1048</v>
      </c>
      <c r="M85" s="145" t="str">
        <f>VLOOKUP(L85,CódigosRetorno!$A$2:$B$2080,2,FALSE)</f>
        <v>El dato ingresado como atributo @schemeAgencyName es incorrecto.</v>
      </c>
      <c r="N85" s="144" t="s">
        <v>9</v>
      </c>
      <c r="O85" s="210"/>
    </row>
    <row r="86" spans="1:15" ht="48" x14ac:dyDescent="0.25">
      <c r="A86" s="210"/>
      <c r="B86" s="994"/>
      <c r="C86" s="1006"/>
      <c r="D86" s="994"/>
      <c r="E86" s="993"/>
      <c r="F86" s="993"/>
      <c r="G86" s="144" t="s">
        <v>1472</v>
      </c>
      <c r="H86" s="148" t="s">
        <v>1117</v>
      </c>
      <c r="I86" s="144" t="s">
        <v>2411</v>
      </c>
      <c r="J86" s="145" t="s">
        <v>1446</v>
      </c>
      <c r="K86" s="144" t="s">
        <v>203</v>
      </c>
      <c r="L86" s="144" t="s">
        <v>1119</v>
      </c>
      <c r="M86" s="145" t="str">
        <f>VLOOKUP(L86,CódigosRetorno!$A$2:$B$2080,2,FALSE)</f>
        <v>El dato ingresado como atributo @schemeURI es incorrecto.</v>
      </c>
      <c r="N86" s="144" t="s">
        <v>9</v>
      </c>
      <c r="O86" s="210"/>
    </row>
    <row r="87" spans="1:15" x14ac:dyDescent="0.25">
      <c r="A87" s="210"/>
      <c r="B87" s="994"/>
      <c r="C87" s="1006"/>
      <c r="D87" s="994"/>
      <c r="E87" s="992" t="s">
        <v>140</v>
      </c>
      <c r="F87" s="992" t="s">
        <v>1447</v>
      </c>
      <c r="G87" s="992" t="s">
        <v>991</v>
      </c>
      <c r="H87" s="1004" t="s">
        <v>1573</v>
      </c>
      <c r="I87" s="992">
        <v>1</v>
      </c>
      <c r="J87" s="145" t="s">
        <v>599</v>
      </c>
      <c r="K87" s="144" t="s">
        <v>6</v>
      </c>
      <c r="L87" s="144" t="s">
        <v>1574</v>
      </c>
      <c r="M87" s="145" t="str">
        <f>VLOOKUP(L87,CódigosRetorno!$A$2:$B$2080,2,FALSE)</f>
        <v>El XML no contiene el tag TaxScheme Name de impuestos globales</v>
      </c>
      <c r="N87" s="144" t="s">
        <v>9</v>
      </c>
      <c r="O87" s="210"/>
    </row>
    <row r="88" spans="1:15" ht="24" x14ac:dyDescent="0.25">
      <c r="A88" s="210"/>
      <c r="B88" s="994"/>
      <c r="C88" s="1006"/>
      <c r="D88" s="994"/>
      <c r="E88" s="994"/>
      <c r="F88" s="993"/>
      <c r="G88" s="993"/>
      <c r="H88" s="1005"/>
      <c r="I88" s="993"/>
      <c r="J88" s="145" t="s">
        <v>1575</v>
      </c>
      <c r="K88" s="144" t="s">
        <v>6</v>
      </c>
      <c r="L88" s="144" t="s">
        <v>1576</v>
      </c>
      <c r="M88" s="145" t="str">
        <f>VLOOKUP(L88,CódigosRetorno!$A$2:$B$2080,2,FALSE)</f>
        <v>El valor del tag nombre del tributo no corresponde al esperado.</v>
      </c>
      <c r="N88" s="144" t="s">
        <v>8412</v>
      </c>
      <c r="O88" s="210"/>
    </row>
    <row r="89" spans="1:15" ht="24" x14ac:dyDescent="0.25">
      <c r="A89" s="210"/>
      <c r="B89" s="994"/>
      <c r="C89" s="1006"/>
      <c r="D89" s="994"/>
      <c r="E89" s="994"/>
      <c r="F89" s="992" t="s">
        <v>141</v>
      </c>
      <c r="G89" s="992" t="s">
        <v>991</v>
      </c>
      <c r="H89" s="1004" t="s">
        <v>1577</v>
      </c>
      <c r="I89" s="992">
        <v>1</v>
      </c>
      <c r="J89" s="145" t="s">
        <v>599</v>
      </c>
      <c r="K89" s="144" t="s">
        <v>6</v>
      </c>
      <c r="L89" s="144" t="s">
        <v>1578</v>
      </c>
      <c r="M89" s="145" t="str">
        <f>VLOOKUP(L89,CódigosRetorno!$A$2:$B$2080,2,FALSE)</f>
        <v>El XML no contiene el tag código de tributo internacional de impuestos globales</v>
      </c>
      <c r="N89" s="144" t="s">
        <v>9</v>
      </c>
      <c r="O89" s="210"/>
    </row>
    <row r="90" spans="1:15" ht="24" x14ac:dyDescent="0.25">
      <c r="A90" s="210"/>
      <c r="B90" s="993"/>
      <c r="C90" s="1005"/>
      <c r="D90" s="993"/>
      <c r="E90" s="993"/>
      <c r="F90" s="993"/>
      <c r="G90" s="993"/>
      <c r="H90" s="1005"/>
      <c r="I90" s="993"/>
      <c r="J90" s="145" t="s">
        <v>1579</v>
      </c>
      <c r="K90" s="144" t="s">
        <v>6</v>
      </c>
      <c r="L90" s="144" t="s">
        <v>1580</v>
      </c>
      <c r="M90" s="145" t="str">
        <f>VLOOKUP(L90,CódigosRetorno!$A$2:$B$2080,2,FALSE)</f>
        <v>El valor del tag codigo de tributo internacional no corresponde al esperado.</v>
      </c>
      <c r="N90" s="144" t="s">
        <v>8412</v>
      </c>
      <c r="O90" s="210"/>
    </row>
    <row r="91" spans="1:15" ht="24" x14ac:dyDescent="0.25">
      <c r="A91" s="210"/>
      <c r="B91" s="992">
        <v>22</v>
      </c>
      <c r="C91" s="1004" t="s">
        <v>972</v>
      </c>
      <c r="D91" s="992" t="s">
        <v>60</v>
      </c>
      <c r="E91" s="992" t="s">
        <v>140</v>
      </c>
      <c r="F91" s="992" t="s">
        <v>295</v>
      </c>
      <c r="G91" s="992" t="s">
        <v>1496</v>
      </c>
      <c r="H91" s="1004" t="s">
        <v>1657</v>
      </c>
      <c r="I91" s="144">
        <v>1</v>
      </c>
      <c r="J91" s="145" t="s">
        <v>1396</v>
      </c>
      <c r="K91" s="144" t="s">
        <v>6</v>
      </c>
      <c r="L91" s="144" t="s">
        <v>1658</v>
      </c>
      <c r="M91" s="145" t="str">
        <f>VLOOKUP(L91,CódigosRetorno!$A$2:$B$2080,2,FALSE)</f>
        <v>El dato ingresado en PayableAmount no cumple con el formato establecido</v>
      </c>
      <c r="N91" s="144" t="s">
        <v>9</v>
      </c>
      <c r="O91" s="210"/>
    </row>
    <row r="92" spans="1:15" ht="24" x14ac:dyDescent="0.25">
      <c r="A92" s="210"/>
      <c r="B92" s="994"/>
      <c r="C92" s="1006"/>
      <c r="D92" s="994"/>
      <c r="E92" s="994"/>
      <c r="F92" s="993"/>
      <c r="G92" s="993"/>
      <c r="H92" s="1005"/>
      <c r="I92" s="144"/>
      <c r="J92" s="145" t="s">
        <v>8413</v>
      </c>
      <c r="K92" s="144" t="s">
        <v>6</v>
      </c>
      <c r="L92" s="144" t="s">
        <v>1672</v>
      </c>
      <c r="M92" s="145" t="str">
        <f>VLOOKUP(L92,CódigosRetorno!$A$2:$B$2080,2,FALSE)</f>
        <v>La sumatoria del Total del valor de venta más los impuestos no concuerda con la base imponible</v>
      </c>
      <c r="N92" s="144" t="s">
        <v>9</v>
      </c>
      <c r="O92" s="210"/>
    </row>
    <row r="93" spans="1:15" x14ac:dyDescent="0.25">
      <c r="A93" s="210"/>
      <c r="B93" s="993"/>
      <c r="C93" s="1005"/>
      <c r="D93" s="993"/>
      <c r="E93" s="993"/>
      <c r="F93" s="144" t="s">
        <v>141</v>
      </c>
      <c r="G93" s="144" t="s">
        <v>303</v>
      </c>
      <c r="H93" s="148" t="s">
        <v>1353</v>
      </c>
      <c r="I93" s="144">
        <v>1</v>
      </c>
      <c r="J93" s="145" t="s">
        <v>1376</v>
      </c>
      <c r="K93" s="144" t="s">
        <v>6</v>
      </c>
      <c r="L93" s="144" t="s">
        <v>3316</v>
      </c>
      <c r="M93" s="145" t="str">
        <f>VLOOKUP(L93,CódigosRetorno!$A$2:$B$2080,2,FALSE)</f>
        <v>La moneda debe ser la misma en todo el documento</v>
      </c>
      <c r="N93" s="144" t="s">
        <v>8394</v>
      </c>
      <c r="O93" s="210"/>
    </row>
    <row r="94" spans="1:15" x14ac:dyDescent="0.25">
      <c r="A94" s="210"/>
      <c r="B94" s="1217" t="s">
        <v>8042</v>
      </c>
      <c r="C94" s="1218"/>
      <c r="D94" s="1219"/>
      <c r="E94" s="168"/>
      <c r="F94" s="179"/>
      <c r="G94" s="179"/>
      <c r="H94" s="180"/>
      <c r="I94" s="179"/>
      <c r="J94" s="168"/>
      <c r="K94" s="179"/>
      <c r="L94" s="179" t="s">
        <v>9</v>
      </c>
      <c r="M94" s="168" t="str">
        <f>VLOOKUP(L94,CódigosRetorno!$A$2:$B$2080,2,FALSE)</f>
        <v>-</v>
      </c>
      <c r="N94" s="179" t="s">
        <v>9</v>
      </c>
      <c r="O94" s="210"/>
    </row>
    <row r="95" spans="1:15" ht="96" x14ac:dyDescent="0.25">
      <c r="A95" s="210"/>
      <c r="B95" s="992">
        <v>23</v>
      </c>
      <c r="C95" s="1004" t="s">
        <v>8414</v>
      </c>
      <c r="D95" s="992" t="s">
        <v>324</v>
      </c>
      <c r="E95" s="992" t="s">
        <v>179</v>
      </c>
      <c r="F95" s="992" t="s">
        <v>1213</v>
      </c>
      <c r="G95" s="144" t="s">
        <v>8415</v>
      </c>
      <c r="H95" s="148" t="s">
        <v>8416</v>
      </c>
      <c r="I95" s="144">
        <v>1</v>
      </c>
      <c r="J95" s="145" t="s">
        <v>8615</v>
      </c>
      <c r="K95" s="144" t="s">
        <v>6</v>
      </c>
      <c r="L95" s="144" t="s">
        <v>8417</v>
      </c>
      <c r="M95" s="145" t="str">
        <f>VLOOKUP(L95,CódigosRetorno!$A$2:$B$2080,2,FALSE)</f>
        <v>El XML no contiene el tag o no existe información relacionada con el tipo de documento</v>
      </c>
      <c r="N95" s="144" t="s">
        <v>9</v>
      </c>
      <c r="O95" s="210"/>
    </row>
    <row r="96" spans="1:15" x14ac:dyDescent="0.25">
      <c r="A96" s="210"/>
      <c r="B96" s="994"/>
      <c r="C96" s="1006"/>
      <c r="D96" s="994"/>
      <c r="E96" s="994"/>
      <c r="F96" s="994"/>
      <c r="G96" s="144" t="s">
        <v>1045</v>
      </c>
      <c r="H96" s="148" t="s">
        <v>1046</v>
      </c>
      <c r="I96" s="144"/>
      <c r="J96" s="145" t="s">
        <v>1047</v>
      </c>
      <c r="K96" s="144" t="s">
        <v>203</v>
      </c>
      <c r="L96" s="144" t="s">
        <v>1048</v>
      </c>
      <c r="M96" s="145" t="str">
        <f>VLOOKUP(L96,CódigosRetorno!$A$2:$B$2080,2,FALSE)</f>
        <v>El dato ingresado como atributo @schemeAgencyName es incorrecto.</v>
      </c>
      <c r="N96" s="144" t="s">
        <v>9</v>
      </c>
      <c r="O96" s="210"/>
    </row>
    <row r="97" spans="1:15" ht="24" x14ac:dyDescent="0.25">
      <c r="A97" s="210"/>
      <c r="B97" s="994"/>
      <c r="C97" s="1006"/>
      <c r="D97" s="994"/>
      <c r="E97" s="994"/>
      <c r="F97" s="993"/>
      <c r="G97" s="144" t="s">
        <v>8418</v>
      </c>
      <c r="H97" s="148" t="s">
        <v>1113</v>
      </c>
      <c r="I97" s="144"/>
      <c r="J97" s="145" t="s">
        <v>8419</v>
      </c>
      <c r="K97" s="144" t="s">
        <v>203</v>
      </c>
      <c r="L97" s="144" t="s">
        <v>1115</v>
      </c>
      <c r="M97" s="145" t="str">
        <f>VLOOKUP(L97,CódigosRetorno!$A$2:$B$2080,2,FALSE)</f>
        <v>El dato ingresado como atributo @schemeName es incorrecto.</v>
      </c>
      <c r="N97" s="144" t="s">
        <v>9</v>
      </c>
      <c r="O97" s="210"/>
    </row>
    <row r="98" spans="1:15" ht="60" x14ac:dyDescent="0.25">
      <c r="A98" s="210"/>
      <c r="B98" s="994"/>
      <c r="C98" s="1006"/>
      <c r="D98" s="994"/>
      <c r="E98" s="994"/>
      <c r="F98" s="992" t="s">
        <v>703</v>
      </c>
      <c r="G98" s="992"/>
      <c r="H98" s="1004" t="s">
        <v>8603</v>
      </c>
      <c r="I98" s="992"/>
      <c r="J98" s="145" t="s">
        <v>8602</v>
      </c>
      <c r="K98" s="144" t="s">
        <v>203</v>
      </c>
      <c r="L98" s="144" t="s">
        <v>2814</v>
      </c>
      <c r="M98" s="145" t="str">
        <f>VLOOKUP(L98,CódigosRetorno!$A$2:$B$2080,2,FALSE)</f>
        <v>Descripción del Ítem - El dato ingresado no cumple con el formato establecido.</v>
      </c>
      <c r="N98" s="144" t="s">
        <v>9</v>
      </c>
      <c r="O98" s="210"/>
    </row>
    <row r="99" spans="1:15" ht="24" x14ac:dyDescent="0.25">
      <c r="A99" s="210"/>
      <c r="B99" s="994"/>
      <c r="C99" s="1006"/>
      <c r="D99" s="994"/>
      <c r="E99" s="994"/>
      <c r="F99" s="994"/>
      <c r="G99" s="994"/>
      <c r="H99" s="1006"/>
      <c r="I99" s="994"/>
      <c r="J99" s="145" t="s">
        <v>8604</v>
      </c>
      <c r="K99" s="144" t="s">
        <v>6</v>
      </c>
      <c r="L99" s="144" t="s">
        <v>6299</v>
      </c>
      <c r="M99" s="145" t="str">
        <f>VLOOKUP(L99,CódigosRetorno!$A$2:$B$2080,2,FALSE)</f>
        <v>El valor ingresado como número de RUC del emisor es incorrecto</v>
      </c>
      <c r="N99" s="144" t="s">
        <v>9</v>
      </c>
      <c r="O99" s="210"/>
    </row>
    <row r="100" spans="1:15" ht="36" x14ac:dyDescent="0.25">
      <c r="A100" s="210"/>
      <c r="B100" s="993"/>
      <c r="C100" s="1005"/>
      <c r="D100" s="993"/>
      <c r="E100" s="993"/>
      <c r="F100" s="993"/>
      <c r="G100" s="993"/>
      <c r="H100" s="1005"/>
      <c r="I100" s="993"/>
      <c r="J100" s="145" t="s">
        <v>8605</v>
      </c>
      <c r="K100" s="144" t="s">
        <v>6</v>
      </c>
      <c r="L100" s="144" t="s">
        <v>454</v>
      </c>
      <c r="M100" s="145" t="str">
        <f>VLOOKUP(L100,CódigosRetorno!$A$2:$B$2080,2,FALSE)</f>
        <v>Número de RUC no existe.</v>
      </c>
      <c r="N100" s="144" t="s">
        <v>253</v>
      </c>
      <c r="O100" s="210"/>
    </row>
    <row r="101" spans="1:15" ht="24" x14ac:dyDescent="0.25">
      <c r="A101" s="210"/>
      <c r="B101" s="992">
        <v>24</v>
      </c>
      <c r="C101" s="1004" t="s">
        <v>8420</v>
      </c>
      <c r="D101" s="992" t="s">
        <v>324</v>
      </c>
      <c r="E101" s="992" t="s">
        <v>179</v>
      </c>
      <c r="F101" s="144" t="s">
        <v>218</v>
      </c>
      <c r="G101" s="144" t="s">
        <v>8421</v>
      </c>
      <c r="H101" s="148" t="s">
        <v>8422</v>
      </c>
      <c r="I101" s="144"/>
      <c r="J101" s="145" t="s">
        <v>1329</v>
      </c>
      <c r="K101" s="144" t="s">
        <v>203</v>
      </c>
      <c r="L101" s="144" t="s">
        <v>1330</v>
      </c>
      <c r="M101" s="145" t="str">
        <f>VLOOKUP(L101,CódigosRetorno!$A$2:$B$2080,2,FALSE)</f>
        <v>No existe información en el nombre del concepto.</v>
      </c>
      <c r="N101" s="144" t="s">
        <v>9</v>
      </c>
      <c r="O101" s="210"/>
    </row>
    <row r="102" spans="1:15" ht="24" x14ac:dyDescent="0.25">
      <c r="A102" s="210"/>
      <c r="B102" s="994"/>
      <c r="C102" s="1006"/>
      <c r="D102" s="994"/>
      <c r="E102" s="994"/>
      <c r="F102" s="144" t="s">
        <v>655</v>
      </c>
      <c r="G102" s="144" t="s">
        <v>8423</v>
      </c>
      <c r="H102" s="148" t="s">
        <v>1331</v>
      </c>
      <c r="I102" s="144"/>
      <c r="J102" s="145" t="s">
        <v>181</v>
      </c>
      <c r="K102" s="144" t="s">
        <v>9</v>
      </c>
      <c r="L102" s="144" t="s">
        <v>9</v>
      </c>
      <c r="M102" s="145" t="str">
        <f>VLOOKUP(L102,CódigosRetorno!$A$2:$B$2080,2,FALSE)</f>
        <v>-</v>
      </c>
      <c r="N102" s="144" t="s">
        <v>9</v>
      </c>
      <c r="O102" s="210"/>
    </row>
    <row r="103" spans="1:15" ht="24" x14ac:dyDescent="0.25">
      <c r="A103" s="210"/>
      <c r="B103" s="994"/>
      <c r="C103" s="1006"/>
      <c r="D103" s="994"/>
      <c r="E103" s="994"/>
      <c r="F103" s="992" t="s">
        <v>286</v>
      </c>
      <c r="G103" s="992"/>
      <c r="H103" s="1004" t="s">
        <v>1861</v>
      </c>
      <c r="I103" s="144"/>
      <c r="J103" s="145" t="s">
        <v>8606</v>
      </c>
      <c r="K103" s="144" t="s">
        <v>6</v>
      </c>
      <c r="L103" s="144" t="s">
        <v>8396</v>
      </c>
      <c r="M103" s="145" t="str">
        <f>VLOOKUP(L103,CódigosRetorno!$A$2:$B$2080,2,FALSE)</f>
        <v>El XML no contiene el tag o no existe información relacionada con el número de asiento</v>
      </c>
      <c r="N103" s="144" t="s">
        <v>9</v>
      </c>
      <c r="O103" s="210"/>
    </row>
    <row r="104" spans="1:15" ht="24" x14ac:dyDescent="0.25">
      <c r="A104" s="210"/>
      <c r="B104" s="994"/>
      <c r="C104" s="1006"/>
      <c r="D104" s="994"/>
      <c r="E104" s="994"/>
      <c r="F104" s="994"/>
      <c r="G104" s="994"/>
      <c r="H104" s="1006"/>
      <c r="I104" s="144"/>
      <c r="J104" s="145" t="s">
        <v>8607</v>
      </c>
      <c r="K104" s="144" t="s">
        <v>6</v>
      </c>
      <c r="L104" s="144" t="s">
        <v>8424</v>
      </c>
      <c r="M104" s="145" t="str">
        <f>VLOOKUP(L104,CódigosRetorno!$A$2:$B$2080,2,FALSE)</f>
        <v>El XML no contiene el tag o no existe información relacionada con el código de concepto SEAE</v>
      </c>
      <c r="N104" s="144" t="s">
        <v>9</v>
      </c>
      <c r="O104" s="210"/>
    </row>
    <row r="105" spans="1:15" ht="36" x14ac:dyDescent="0.25">
      <c r="A105" s="210"/>
      <c r="B105" s="993"/>
      <c r="C105" s="1005"/>
      <c r="D105" s="993"/>
      <c r="E105" s="993"/>
      <c r="F105" s="993"/>
      <c r="G105" s="993"/>
      <c r="H105" s="1005"/>
      <c r="I105" s="144"/>
      <c r="J105" s="145" t="s">
        <v>8425</v>
      </c>
      <c r="K105" s="144" t="s">
        <v>203</v>
      </c>
      <c r="L105" s="144" t="s">
        <v>8426</v>
      </c>
      <c r="M105" s="145" t="str">
        <f>VLOOKUP(L105,CódigosRetorno!$A$2:$B$2080,2,FALSE)</f>
        <v>El dato ingresado como número de asiento no cumple con el formato establecido</v>
      </c>
      <c r="N105" s="144" t="s">
        <v>9</v>
      </c>
      <c r="O105" s="210"/>
    </row>
    <row r="106" spans="1:15" ht="36" x14ac:dyDescent="0.25">
      <c r="A106" s="210"/>
      <c r="B106" s="992">
        <v>25</v>
      </c>
      <c r="C106" s="1004" t="s">
        <v>8427</v>
      </c>
      <c r="D106" s="992" t="s">
        <v>324</v>
      </c>
      <c r="E106" s="992" t="s">
        <v>179</v>
      </c>
      <c r="F106" s="144" t="s">
        <v>218</v>
      </c>
      <c r="G106" s="144" t="s">
        <v>8428</v>
      </c>
      <c r="H106" s="148" t="s">
        <v>8422</v>
      </c>
      <c r="I106" s="144"/>
      <c r="J106" s="145" t="s">
        <v>1329</v>
      </c>
      <c r="K106" s="144" t="s">
        <v>203</v>
      </c>
      <c r="L106" s="144" t="s">
        <v>1330</v>
      </c>
      <c r="M106" s="145" t="str">
        <f>VLOOKUP(L106,CódigosRetorno!$A$2:$B$2080,2,FALSE)</f>
        <v>No existe información en el nombre del concepto.</v>
      </c>
      <c r="N106" s="144" t="s">
        <v>9</v>
      </c>
      <c r="O106" s="210"/>
    </row>
    <row r="107" spans="1:15" ht="24" x14ac:dyDescent="0.25">
      <c r="A107" s="210"/>
      <c r="B107" s="994"/>
      <c r="C107" s="1006"/>
      <c r="D107" s="994"/>
      <c r="E107" s="994"/>
      <c r="F107" s="144" t="s">
        <v>655</v>
      </c>
      <c r="G107" s="144" t="s">
        <v>8429</v>
      </c>
      <c r="H107" s="148" t="s">
        <v>8430</v>
      </c>
      <c r="I107" s="144"/>
      <c r="J107" s="145" t="s">
        <v>181</v>
      </c>
      <c r="K107" s="144" t="s">
        <v>9</v>
      </c>
      <c r="L107" s="144" t="s">
        <v>9</v>
      </c>
      <c r="M107" s="145" t="str">
        <f>VLOOKUP(L107,CódigosRetorno!$A$2:$B$2080,2,FALSE)</f>
        <v>-</v>
      </c>
      <c r="N107" s="144" t="s">
        <v>9</v>
      </c>
      <c r="O107" s="210"/>
    </row>
    <row r="108" spans="1:15" ht="24" x14ac:dyDescent="0.25">
      <c r="A108" s="210"/>
      <c r="B108" s="994"/>
      <c r="C108" s="1006"/>
      <c r="D108" s="994"/>
      <c r="E108" s="994"/>
      <c r="F108" s="992" t="s">
        <v>159</v>
      </c>
      <c r="G108" s="992"/>
      <c r="H108" s="1004" t="s">
        <v>8431</v>
      </c>
      <c r="I108" s="144"/>
      <c r="J108" s="145" t="s">
        <v>8432</v>
      </c>
      <c r="K108" s="144" t="s">
        <v>6</v>
      </c>
      <c r="L108" s="144" t="s">
        <v>8433</v>
      </c>
      <c r="M108" s="145" t="str">
        <f>VLOOKUP(L108,CódigosRetorno!$A$2:$B$2080,2,FALSE)</f>
        <v>El XML no contiene el tag o no existe información relacionada con el número de boleto</v>
      </c>
      <c r="N108" s="144" t="s">
        <v>9</v>
      </c>
      <c r="O108" s="210"/>
    </row>
    <row r="109" spans="1:15" ht="24" x14ac:dyDescent="0.25">
      <c r="A109" s="210"/>
      <c r="B109" s="994"/>
      <c r="C109" s="1006"/>
      <c r="D109" s="994"/>
      <c r="E109" s="994"/>
      <c r="F109" s="994"/>
      <c r="G109" s="994"/>
      <c r="H109" s="1006"/>
      <c r="I109" s="144"/>
      <c r="J109" s="145" t="s">
        <v>8607</v>
      </c>
      <c r="K109" s="144" t="s">
        <v>6</v>
      </c>
      <c r="L109" s="144" t="s">
        <v>8424</v>
      </c>
      <c r="M109" s="145" t="str">
        <f>VLOOKUP(L109,CódigosRetorno!$A$2:$B$2080,2,FALSE)</f>
        <v>El XML no contiene el tag o no existe información relacionada con el código de concepto SEAE</v>
      </c>
      <c r="N109" s="144" t="s">
        <v>9</v>
      </c>
      <c r="O109" s="210"/>
    </row>
    <row r="110" spans="1:15" ht="24" x14ac:dyDescent="0.25">
      <c r="A110" s="210"/>
      <c r="B110" s="993"/>
      <c r="C110" s="1005"/>
      <c r="D110" s="993"/>
      <c r="E110" s="993"/>
      <c r="F110" s="993"/>
      <c r="G110" s="993"/>
      <c r="H110" s="1005"/>
      <c r="I110" s="144"/>
      <c r="J110" s="145" t="s">
        <v>8608</v>
      </c>
      <c r="K110" s="144" t="s">
        <v>203</v>
      </c>
      <c r="L110" s="144" t="s">
        <v>8434</v>
      </c>
      <c r="M110" s="145" t="str">
        <f>VLOOKUP(L110,CódigosRetorno!$A$2:$B$2080,2,FALSE)</f>
        <v>El dato ingresado como número de boleto no cumple con el formato establecido.</v>
      </c>
      <c r="N110" s="144" t="s">
        <v>9</v>
      </c>
      <c r="O110" s="210"/>
    </row>
    <row r="111" spans="1:15" ht="24" x14ac:dyDescent="0.25">
      <c r="A111" s="210"/>
      <c r="B111" s="992">
        <v>26</v>
      </c>
      <c r="C111" s="1004" t="s">
        <v>8435</v>
      </c>
      <c r="D111" s="992" t="s">
        <v>324</v>
      </c>
      <c r="E111" s="992" t="s">
        <v>179</v>
      </c>
      <c r="F111" s="144" t="s">
        <v>218</v>
      </c>
      <c r="G111" s="144" t="s">
        <v>8436</v>
      </c>
      <c r="H111" s="148" t="s">
        <v>8422</v>
      </c>
      <c r="I111" s="144"/>
      <c r="J111" s="145" t="s">
        <v>1329</v>
      </c>
      <c r="K111" s="144" t="s">
        <v>203</v>
      </c>
      <c r="L111" s="144" t="s">
        <v>1330</v>
      </c>
      <c r="M111" s="145" t="str">
        <f>VLOOKUP(L111,CódigosRetorno!$A$2:$B$2080,2,FALSE)</f>
        <v>No existe información en el nombre del concepto.</v>
      </c>
      <c r="N111" s="144" t="s">
        <v>9</v>
      </c>
      <c r="O111" s="210"/>
    </row>
    <row r="112" spans="1:15" ht="24" x14ac:dyDescent="0.25">
      <c r="A112" s="210"/>
      <c r="B112" s="994"/>
      <c r="C112" s="1006"/>
      <c r="D112" s="994"/>
      <c r="E112" s="994"/>
      <c r="F112" s="144" t="s">
        <v>655</v>
      </c>
      <c r="G112" s="144" t="s">
        <v>8437</v>
      </c>
      <c r="H112" s="148" t="s">
        <v>8430</v>
      </c>
      <c r="I112" s="144"/>
      <c r="J112" s="145" t="s">
        <v>181</v>
      </c>
      <c r="K112" s="144" t="s">
        <v>9</v>
      </c>
      <c r="L112" s="144" t="s">
        <v>9</v>
      </c>
      <c r="M112" s="145" t="str">
        <f>VLOOKUP(L112,CódigosRetorno!$A$2:$B$2080,2,FALSE)</f>
        <v>-</v>
      </c>
      <c r="N112" s="144" t="s">
        <v>9</v>
      </c>
      <c r="O112" s="210"/>
    </row>
    <row r="113" spans="1:15" ht="24" x14ac:dyDescent="0.25">
      <c r="A113" s="210"/>
      <c r="B113" s="994"/>
      <c r="C113" s="1006"/>
      <c r="D113" s="994"/>
      <c r="E113" s="994"/>
      <c r="F113" s="992" t="s">
        <v>338</v>
      </c>
      <c r="G113" s="992"/>
      <c r="H113" s="1004" t="s">
        <v>8438</v>
      </c>
      <c r="I113" s="144"/>
      <c r="J113" s="145" t="s">
        <v>8439</v>
      </c>
      <c r="K113" s="144" t="s">
        <v>6</v>
      </c>
      <c r="L113" s="144" t="s">
        <v>8440</v>
      </c>
      <c r="M113" s="145" t="str">
        <f>VLOOKUP(L113,CódigosRetorno!$A$2:$B$2080,2,FALSE)</f>
        <v>El XML no contiene el tag o no existe información relacionada con el número de vuelo</v>
      </c>
      <c r="N113" s="144" t="s">
        <v>9</v>
      </c>
      <c r="O113" s="210"/>
    </row>
    <row r="114" spans="1:15" ht="24" x14ac:dyDescent="0.25">
      <c r="A114" s="210"/>
      <c r="B114" s="994"/>
      <c r="C114" s="1006"/>
      <c r="D114" s="994"/>
      <c r="E114" s="994"/>
      <c r="F114" s="994"/>
      <c r="G114" s="994"/>
      <c r="H114" s="1006"/>
      <c r="I114" s="144"/>
      <c r="J114" s="145" t="s">
        <v>8607</v>
      </c>
      <c r="K114" s="144" t="s">
        <v>6</v>
      </c>
      <c r="L114" s="144" t="s">
        <v>8424</v>
      </c>
      <c r="M114" s="145" t="str">
        <f>VLOOKUP(L114,CódigosRetorno!$A$2:$B$2080,2,FALSE)</f>
        <v>El XML no contiene el tag o no existe información relacionada con el código de concepto SEAE</v>
      </c>
      <c r="N114" s="144" t="s">
        <v>9</v>
      </c>
      <c r="O114" s="210"/>
    </row>
    <row r="115" spans="1:15" ht="24" x14ac:dyDescent="0.25">
      <c r="A115" s="210"/>
      <c r="B115" s="993"/>
      <c r="C115" s="1005"/>
      <c r="D115" s="993"/>
      <c r="E115" s="993"/>
      <c r="F115" s="993"/>
      <c r="G115" s="993"/>
      <c r="H115" s="1005"/>
      <c r="I115" s="144"/>
      <c r="J115" s="145" t="s">
        <v>8609</v>
      </c>
      <c r="K115" s="144" t="s">
        <v>203</v>
      </c>
      <c r="L115" s="144" t="s">
        <v>8441</v>
      </c>
      <c r="M115" s="145" t="str">
        <f>VLOOKUP(L115,CódigosRetorno!$A$2:$B$2080,2,FALSE)</f>
        <v>El dato ingresado como número de vuelo no cumple con el formato establecido</v>
      </c>
      <c r="N115" s="144" t="s">
        <v>9</v>
      </c>
      <c r="O115" s="210"/>
    </row>
    <row r="116" spans="1:15" ht="24" x14ac:dyDescent="0.25">
      <c r="A116" s="210"/>
      <c r="B116" s="992">
        <v>27</v>
      </c>
      <c r="C116" s="1004" t="s">
        <v>8442</v>
      </c>
      <c r="D116" s="992" t="s">
        <v>324</v>
      </c>
      <c r="E116" s="992" t="s">
        <v>179</v>
      </c>
      <c r="F116" s="144" t="s">
        <v>218</v>
      </c>
      <c r="G116" s="144" t="s">
        <v>8443</v>
      </c>
      <c r="H116" s="148" t="s">
        <v>8422</v>
      </c>
      <c r="I116" s="144"/>
      <c r="J116" s="145" t="s">
        <v>1329</v>
      </c>
      <c r="K116" s="144" t="s">
        <v>203</v>
      </c>
      <c r="L116" s="144" t="s">
        <v>1330</v>
      </c>
      <c r="M116" s="145" t="str">
        <f>VLOOKUP(L116,CódigosRetorno!$A$2:$B$2080,2,FALSE)</f>
        <v>No existe información en el nombre del concepto.</v>
      </c>
      <c r="N116" s="144" t="s">
        <v>9</v>
      </c>
      <c r="O116" s="210"/>
    </row>
    <row r="117" spans="1:15" ht="24" x14ac:dyDescent="0.25">
      <c r="A117" s="210"/>
      <c r="B117" s="994"/>
      <c r="C117" s="1006"/>
      <c r="D117" s="994"/>
      <c r="E117" s="994"/>
      <c r="F117" s="144" t="s">
        <v>655</v>
      </c>
      <c r="G117" s="144" t="s">
        <v>8444</v>
      </c>
      <c r="H117" s="148" t="s">
        <v>8445</v>
      </c>
      <c r="I117" s="144"/>
      <c r="J117" s="145" t="s">
        <v>181</v>
      </c>
      <c r="K117" s="144" t="s">
        <v>9</v>
      </c>
      <c r="L117" s="144" t="s">
        <v>9</v>
      </c>
      <c r="M117" s="145" t="str">
        <f>VLOOKUP(L117,CódigosRetorno!$A$2:$B$2080,2,FALSE)</f>
        <v>-</v>
      </c>
      <c r="N117" s="144" t="s">
        <v>9</v>
      </c>
      <c r="O117" s="210"/>
    </row>
    <row r="118" spans="1:15" ht="24" x14ac:dyDescent="0.25">
      <c r="A118" s="210"/>
      <c r="B118" s="994"/>
      <c r="C118" s="1006"/>
      <c r="D118" s="994"/>
      <c r="E118" s="994"/>
      <c r="F118" s="992" t="s">
        <v>174</v>
      </c>
      <c r="G118" s="992" t="s">
        <v>175</v>
      </c>
      <c r="H118" s="1004" t="s">
        <v>8446</v>
      </c>
      <c r="I118" s="144"/>
      <c r="J118" s="145" t="s">
        <v>8610</v>
      </c>
      <c r="K118" s="144" t="s">
        <v>6</v>
      </c>
      <c r="L118" s="144" t="s">
        <v>8447</v>
      </c>
      <c r="M118" s="145" t="str">
        <f>VLOOKUP(L118,CódigosRetorno!$A$2:$B$2080,2,FALSE)</f>
        <v>El XML no contiene el tag o no existe información relacionada con la fecha de vuelo</v>
      </c>
      <c r="N118" s="144" t="s">
        <v>9</v>
      </c>
      <c r="O118" s="210"/>
    </row>
    <row r="119" spans="1:15" ht="24" x14ac:dyDescent="0.25">
      <c r="A119" s="210"/>
      <c r="B119" s="994"/>
      <c r="C119" s="1006"/>
      <c r="D119" s="994"/>
      <c r="E119" s="994"/>
      <c r="F119" s="994"/>
      <c r="G119" s="994"/>
      <c r="H119" s="1006"/>
      <c r="I119" s="144"/>
      <c r="J119" s="145" t="s">
        <v>8607</v>
      </c>
      <c r="K119" s="144" t="s">
        <v>6</v>
      </c>
      <c r="L119" s="144" t="s">
        <v>8424</v>
      </c>
      <c r="M119" s="145" t="str">
        <f>VLOOKUP(L119,CódigosRetorno!$A$2:$B$2080,2,FALSE)</f>
        <v>El XML no contiene el tag o no existe información relacionada con el código de concepto SEAE</v>
      </c>
      <c r="N119" s="144" t="s">
        <v>9</v>
      </c>
      <c r="O119" s="210"/>
    </row>
    <row r="120" spans="1:15" ht="24" x14ac:dyDescent="0.25">
      <c r="A120" s="210"/>
      <c r="B120" s="993"/>
      <c r="C120" s="1005"/>
      <c r="D120" s="993"/>
      <c r="E120" s="993"/>
      <c r="F120" s="993"/>
      <c r="G120" s="993"/>
      <c r="H120" s="1005"/>
      <c r="I120" s="144"/>
      <c r="J120" s="145" t="s">
        <v>8448</v>
      </c>
      <c r="K120" s="144" t="s">
        <v>203</v>
      </c>
      <c r="L120" s="144" t="s">
        <v>1864</v>
      </c>
      <c r="M120" s="145" t="str">
        <f>VLOOKUP(L120,CódigosRetorno!$A$2:$B$2080,2,FALSE)</f>
        <v>El dato ingresado como valor del concepto de la linea no cumple con el formato establecido.</v>
      </c>
      <c r="N120" s="144" t="s">
        <v>9</v>
      </c>
      <c r="O120" s="210"/>
    </row>
    <row r="121" spans="1:15" ht="36" x14ac:dyDescent="0.25">
      <c r="A121" s="210"/>
      <c r="B121" s="992">
        <v>28</v>
      </c>
      <c r="C121" s="1004" t="s">
        <v>8449</v>
      </c>
      <c r="D121" s="992" t="s">
        <v>324</v>
      </c>
      <c r="E121" s="992" t="s">
        <v>179</v>
      </c>
      <c r="F121" s="144" t="s">
        <v>218</v>
      </c>
      <c r="G121" s="144" t="s">
        <v>8450</v>
      </c>
      <c r="H121" s="148" t="s">
        <v>1328</v>
      </c>
      <c r="I121" s="144"/>
      <c r="J121" s="145" t="s">
        <v>1329</v>
      </c>
      <c r="K121" s="144" t="s">
        <v>203</v>
      </c>
      <c r="L121" s="144" t="s">
        <v>1330</v>
      </c>
      <c r="M121" s="145" t="str">
        <f>VLOOKUP(L121,CódigosRetorno!$A$2:$B$2080,2,FALSE)</f>
        <v>No existe información en el nombre del concepto.</v>
      </c>
      <c r="N121" s="144" t="s">
        <v>9</v>
      </c>
      <c r="O121" s="210"/>
    </row>
    <row r="122" spans="1:15" ht="24" x14ac:dyDescent="0.25">
      <c r="A122" s="210"/>
      <c r="B122" s="994"/>
      <c r="C122" s="1006"/>
      <c r="D122" s="994"/>
      <c r="E122" s="994"/>
      <c r="F122" s="144" t="s">
        <v>655</v>
      </c>
      <c r="G122" s="144" t="s">
        <v>8451</v>
      </c>
      <c r="H122" s="148" t="s">
        <v>8430</v>
      </c>
      <c r="I122" s="144"/>
      <c r="J122" s="145" t="s">
        <v>181</v>
      </c>
      <c r="K122" s="144" t="s">
        <v>9</v>
      </c>
      <c r="L122" s="144" t="s">
        <v>9</v>
      </c>
      <c r="M122" s="145" t="str">
        <f>VLOOKUP(L122,CódigosRetorno!$A$2:$B$2080,2,FALSE)</f>
        <v>-</v>
      </c>
      <c r="N122" s="144" t="s">
        <v>9</v>
      </c>
      <c r="O122" s="210"/>
    </row>
    <row r="123" spans="1:15" ht="24" x14ac:dyDescent="0.25">
      <c r="A123" s="210"/>
      <c r="B123" s="994"/>
      <c r="C123" s="1006"/>
      <c r="D123" s="994"/>
      <c r="E123" s="994"/>
      <c r="F123" s="992" t="s">
        <v>703</v>
      </c>
      <c r="G123" s="992"/>
      <c r="H123" s="1004" t="s">
        <v>8452</v>
      </c>
      <c r="I123" s="992"/>
      <c r="J123" s="145" t="s">
        <v>8611</v>
      </c>
      <c r="K123" s="144" t="s">
        <v>6</v>
      </c>
      <c r="L123" s="144" t="s">
        <v>8453</v>
      </c>
      <c r="M123" s="145" t="str">
        <f>VLOOKUP(L123,CódigosRetorno!$A$2:$B$2080,2,FALSE)</f>
        <v>El dato ingresado como número de asiento no cumple con el formato establecido</v>
      </c>
      <c r="N123" s="144" t="s">
        <v>9</v>
      </c>
      <c r="O123" s="210"/>
    </row>
    <row r="124" spans="1:15" ht="24" x14ac:dyDescent="0.25">
      <c r="A124" s="210"/>
      <c r="B124" s="994"/>
      <c r="C124" s="1006"/>
      <c r="D124" s="994"/>
      <c r="E124" s="994"/>
      <c r="F124" s="994"/>
      <c r="G124" s="994"/>
      <c r="H124" s="1006"/>
      <c r="I124" s="994"/>
      <c r="J124" s="145" t="s">
        <v>8607</v>
      </c>
      <c r="K124" s="144" t="s">
        <v>6</v>
      </c>
      <c r="L124" s="144" t="s">
        <v>8424</v>
      </c>
      <c r="M124" s="145" t="str">
        <f>VLOOKUP(L124,CódigosRetorno!$A$2:$B$2080,2,FALSE)</f>
        <v>El XML no contiene el tag o no existe información relacionada con el código de concepto SEAE</v>
      </c>
      <c r="N124" s="144" t="s">
        <v>9</v>
      </c>
      <c r="O124" s="210"/>
    </row>
    <row r="125" spans="1:15" ht="36" x14ac:dyDescent="0.25">
      <c r="A125" s="210"/>
      <c r="B125" s="993"/>
      <c r="C125" s="1005"/>
      <c r="D125" s="993"/>
      <c r="E125" s="993"/>
      <c r="F125" s="993"/>
      <c r="G125" s="993"/>
      <c r="H125" s="1005"/>
      <c r="I125" s="993"/>
      <c r="J125" s="145" t="s">
        <v>8454</v>
      </c>
      <c r="K125" s="144" t="s">
        <v>203</v>
      </c>
      <c r="L125" s="144" t="s">
        <v>8455</v>
      </c>
      <c r="M125" s="145" t="str">
        <f>VLOOKUP(L125,CódigosRetorno!$A$2:$B$2080,2,FALSE)</f>
        <v>El dato ingresado como número de la tarjeta de embarque no cumple con el formato establecido</v>
      </c>
      <c r="N125" s="144" t="s">
        <v>9</v>
      </c>
      <c r="O125" s="210"/>
    </row>
    <row r="126" spans="1:15" x14ac:dyDescent="0.25">
      <c r="A126" s="210"/>
      <c r="B126" s="210"/>
      <c r="C126" s="210"/>
      <c r="D126" s="210"/>
      <c r="E126" s="210"/>
      <c r="F126" s="210"/>
      <c r="G126" s="210"/>
      <c r="H126" s="210"/>
      <c r="I126" s="210"/>
      <c r="J126" s="210"/>
      <c r="K126" s="210"/>
      <c r="L126" s="210"/>
      <c r="M126" s="210"/>
      <c r="N126" s="210"/>
      <c r="O126" s="210"/>
    </row>
  </sheetData>
  <mergeCells count="211">
    <mergeCell ref="B58:D58"/>
    <mergeCell ref="B65:D65"/>
    <mergeCell ref="B94:D94"/>
    <mergeCell ref="F123:F125"/>
    <mergeCell ref="G123:G125"/>
    <mergeCell ref="H123:H125"/>
    <mergeCell ref="I123:I125"/>
    <mergeCell ref="B4:D4"/>
    <mergeCell ref="B29:D29"/>
    <mergeCell ref="B31:D31"/>
    <mergeCell ref="B44:D44"/>
    <mergeCell ref="B51:D51"/>
    <mergeCell ref="E87:E90"/>
    <mergeCell ref="F87:F88"/>
    <mergeCell ref="F89:F90"/>
    <mergeCell ref="G89:G90"/>
    <mergeCell ref="H89:H90"/>
    <mergeCell ref="I89:I90"/>
    <mergeCell ref="G87:G88"/>
    <mergeCell ref="H87:H88"/>
    <mergeCell ref="I87:I88"/>
    <mergeCell ref="F81:F83"/>
    <mergeCell ref="G81:G83"/>
    <mergeCell ref="H81:H83"/>
    <mergeCell ref="I71:I73"/>
    <mergeCell ref="F75:F76"/>
    <mergeCell ref="G75:G76"/>
    <mergeCell ref="H75:H76"/>
    <mergeCell ref="I75:I76"/>
    <mergeCell ref="F78:F80"/>
    <mergeCell ref="G78:G80"/>
    <mergeCell ref="H78:H80"/>
    <mergeCell ref="I78:I80"/>
    <mergeCell ref="H41:H42"/>
    <mergeCell ref="I41:I42"/>
    <mergeCell ref="B71:B90"/>
    <mergeCell ref="C71:C90"/>
    <mergeCell ref="D71:D90"/>
    <mergeCell ref="E71:E83"/>
    <mergeCell ref="F71:F73"/>
    <mergeCell ref="G71:G73"/>
    <mergeCell ref="H71:H73"/>
    <mergeCell ref="F47:F49"/>
    <mergeCell ref="B41:B42"/>
    <mergeCell ref="C41:C42"/>
    <mergeCell ref="D41:D42"/>
    <mergeCell ref="E41:E42"/>
    <mergeCell ref="F41:F42"/>
    <mergeCell ref="B52:B56"/>
    <mergeCell ref="C52:C56"/>
    <mergeCell ref="D52:D56"/>
    <mergeCell ref="E52:E56"/>
    <mergeCell ref="F53:F56"/>
    <mergeCell ref="B45:B49"/>
    <mergeCell ref="C45:C49"/>
    <mergeCell ref="D45:D49"/>
    <mergeCell ref="I81:I83"/>
    <mergeCell ref="H61:H62"/>
    <mergeCell ref="I61:I62"/>
    <mergeCell ref="B59:B60"/>
    <mergeCell ref="C59:C60"/>
    <mergeCell ref="D59:D60"/>
    <mergeCell ref="E59:E60"/>
    <mergeCell ref="F59:F60"/>
    <mergeCell ref="G59:G60"/>
    <mergeCell ref="H59:H60"/>
    <mergeCell ref="I59:I60"/>
    <mergeCell ref="B61:B62"/>
    <mergeCell ref="C61:C62"/>
    <mergeCell ref="D61:D62"/>
    <mergeCell ref="E61:E62"/>
    <mergeCell ref="F61:F62"/>
    <mergeCell ref="G61:G62"/>
    <mergeCell ref="H66:H69"/>
    <mergeCell ref="I66:I69"/>
    <mergeCell ref="B63:B64"/>
    <mergeCell ref="C63:C64"/>
    <mergeCell ref="D63:D64"/>
    <mergeCell ref="E63:E64"/>
    <mergeCell ref="B66:B70"/>
    <mergeCell ref="C66:C70"/>
    <mergeCell ref="D66:D70"/>
    <mergeCell ref="E66:E70"/>
    <mergeCell ref="F66:F69"/>
    <mergeCell ref="G66:G69"/>
    <mergeCell ref="I98:I100"/>
    <mergeCell ref="B91:B93"/>
    <mergeCell ref="C91:C93"/>
    <mergeCell ref="D91:D93"/>
    <mergeCell ref="E91:E93"/>
    <mergeCell ref="F91:F92"/>
    <mergeCell ref="G91:G92"/>
    <mergeCell ref="H91:H92"/>
    <mergeCell ref="B95:B100"/>
    <mergeCell ref="C95:C100"/>
    <mergeCell ref="D95:D100"/>
    <mergeCell ref="E95:E100"/>
    <mergeCell ref="F95:F97"/>
    <mergeCell ref="F98:F100"/>
    <mergeCell ref="H103:H105"/>
    <mergeCell ref="B106:B110"/>
    <mergeCell ref="C106:C110"/>
    <mergeCell ref="D106:D110"/>
    <mergeCell ref="E106:E110"/>
    <mergeCell ref="F108:F110"/>
    <mergeCell ref="G108:G110"/>
    <mergeCell ref="G98:G100"/>
    <mergeCell ref="H98:H100"/>
    <mergeCell ref="H118:H120"/>
    <mergeCell ref="B111:B115"/>
    <mergeCell ref="C111:C115"/>
    <mergeCell ref="D111:D115"/>
    <mergeCell ref="E111:E115"/>
    <mergeCell ref="F113:F115"/>
    <mergeCell ref="G113:G115"/>
    <mergeCell ref="H113:H115"/>
    <mergeCell ref="H108:H110"/>
    <mergeCell ref="B121:B125"/>
    <mergeCell ref="C121:C125"/>
    <mergeCell ref="D121:D125"/>
    <mergeCell ref="E121:E125"/>
    <mergeCell ref="B116:B120"/>
    <mergeCell ref="C116:C120"/>
    <mergeCell ref="D116:D120"/>
    <mergeCell ref="E116:E120"/>
    <mergeCell ref="G32:G35"/>
    <mergeCell ref="E38:E40"/>
    <mergeCell ref="F38:F40"/>
    <mergeCell ref="F118:F120"/>
    <mergeCell ref="G118:G120"/>
    <mergeCell ref="B101:B105"/>
    <mergeCell ref="C101:C105"/>
    <mergeCell ref="D101:D105"/>
    <mergeCell ref="E101:E105"/>
    <mergeCell ref="F103:F105"/>
    <mergeCell ref="G103:G105"/>
    <mergeCell ref="E45:E46"/>
    <mergeCell ref="E47:E49"/>
    <mergeCell ref="G41:G42"/>
    <mergeCell ref="E84:E86"/>
    <mergeCell ref="F84:F86"/>
    <mergeCell ref="H32:H35"/>
    <mergeCell ref="H36:H37"/>
    <mergeCell ref="I32:I35"/>
    <mergeCell ref="I36:I37"/>
    <mergeCell ref="G24:G25"/>
    <mergeCell ref="H24:H25"/>
    <mergeCell ref="I24:I25"/>
    <mergeCell ref="B32:B40"/>
    <mergeCell ref="C32:C40"/>
    <mergeCell ref="D32:D40"/>
    <mergeCell ref="E32:E37"/>
    <mergeCell ref="F32:F35"/>
    <mergeCell ref="F36:F37"/>
    <mergeCell ref="G36:G37"/>
    <mergeCell ref="G19:G20"/>
    <mergeCell ref="H19:H20"/>
    <mergeCell ref="I19:I20"/>
    <mergeCell ref="B24:B28"/>
    <mergeCell ref="C24:C28"/>
    <mergeCell ref="D24:D28"/>
    <mergeCell ref="E24:E25"/>
    <mergeCell ref="E26:E28"/>
    <mergeCell ref="F24:F25"/>
    <mergeCell ref="F26:F28"/>
    <mergeCell ref="B19:B23"/>
    <mergeCell ref="C19:C23"/>
    <mergeCell ref="D19:D23"/>
    <mergeCell ref="E19:E20"/>
    <mergeCell ref="E21:E23"/>
    <mergeCell ref="F21:F23"/>
    <mergeCell ref="F19:F20"/>
    <mergeCell ref="H15:H16"/>
    <mergeCell ref="I15:I16"/>
    <mergeCell ref="B17:B18"/>
    <mergeCell ref="C17:C18"/>
    <mergeCell ref="D17:D18"/>
    <mergeCell ref="E17:E18"/>
    <mergeCell ref="F17:F18"/>
    <mergeCell ref="G17:G18"/>
    <mergeCell ref="H17:H18"/>
    <mergeCell ref="I17:I18"/>
    <mergeCell ref="B15:B16"/>
    <mergeCell ref="C15:C16"/>
    <mergeCell ref="D15:D16"/>
    <mergeCell ref="E15:E16"/>
    <mergeCell ref="F15:F16"/>
    <mergeCell ref="G15:G16"/>
    <mergeCell ref="I7:I9"/>
    <mergeCell ref="B10:B14"/>
    <mergeCell ref="C10:C14"/>
    <mergeCell ref="D10:D14"/>
    <mergeCell ref="E10:E14"/>
    <mergeCell ref="F10:F14"/>
    <mergeCell ref="G10:G14"/>
    <mergeCell ref="H10:H14"/>
    <mergeCell ref="I10:I14"/>
    <mergeCell ref="H5:H6"/>
    <mergeCell ref="B7:B9"/>
    <mergeCell ref="C7:C9"/>
    <mergeCell ref="D7:D9"/>
    <mergeCell ref="E7:E9"/>
    <mergeCell ref="F7:F9"/>
    <mergeCell ref="G7:G9"/>
    <mergeCell ref="H7:H9"/>
    <mergeCell ref="B5:B6"/>
    <mergeCell ref="C5:C6"/>
    <mergeCell ref="D5:D6"/>
    <mergeCell ref="E5:E6"/>
    <mergeCell ref="F5:F6"/>
    <mergeCell ref="G5:G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0411-0C6D-4ABB-8DB7-92BAE756019E}">
  <sheetPr>
    <tabColor rgb="FF00B0F0"/>
  </sheetPr>
  <dimension ref="A1:P109"/>
  <sheetViews>
    <sheetView zoomScaleNormal="100" workbookViewId="0"/>
  </sheetViews>
  <sheetFormatPr baseColWidth="10" defaultColWidth="0" defaultRowHeight="15" customHeight="1" zeroHeight="1" x14ac:dyDescent="0.25"/>
  <cols>
    <col min="1" max="1" width="2.28515625" customWidth="1"/>
    <col min="2" max="2" width="5.42578125" customWidth="1"/>
    <col min="3" max="3" width="28.85546875" customWidth="1"/>
    <col min="4" max="4" width="7.28515625" customWidth="1"/>
    <col min="5" max="5" width="9.7109375" customWidth="1"/>
    <col min="6" max="6" width="9.42578125" customWidth="1"/>
    <col min="7" max="7" width="22.85546875" customWidth="1"/>
    <col min="8" max="8" width="32.5703125" customWidth="1"/>
    <col min="9" max="9" width="14.42578125" hidden="1" customWidth="1"/>
    <col min="10" max="10" width="53" customWidth="1"/>
    <col min="11" max="11" width="12.42578125" customWidth="1"/>
    <col min="12" max="12" width="13.42578125" customWidth="1"/>
    <col min="13" max="13" width="41.42578125" customWidth="1"/>
    <col min="14" max="14" width="15.42578125" customWidth="1"/>
    <col min="15" max="15" width="4.7109375" customWidth="1"/>
    <col min="17" max="16384" width="11.42578125" hidden="1"/>
  </cols>
  <sheetData>
    <row r="1" spans="1:15" ht="15" customHeight="1" x14ac:dyDescent="0.25">
      <c r="A1" s="210"/>
      <c r="B1" s="210"/>
      <c r="C1" s="210"/>
      <c r="D1" s="210"/>
      <c r="E1" s="210"/>
      <c r="F1" s="210"/>
      <c r="G1" s="210"/>
      <c r="H1" s="210"/>
      <c r="I1" s="210"/>
      <c r="J1" s="210"/>
      <c r="K1" s="210"/>
      <c r="L1" s="210"/>
      <c r="M1" s="210"/>
      <c r="N1" s="210"/>
      <c r="O1" s="210"/>
    </row>
    <row r="2" spans="1:15" ht="22.35" customHeight="1" x14ac:dyDescent="0.25">
      <c r="A2" s="210"/>
      <c r="B2" s="718" t="s">
        <v>130</v>
      </c>
      <c r="C2" s="718" t="s">
        <v>55</v>
      </c>
      <c r="D2" s="718" t="s">
        <v>56</v>
      </c>
      <c r="E2" s="718" t="s">
        <v>1037</v>
      </c>
      <c r="F2" s="764" t="s">
        <v>132</v>
      </c>
      <c r="G2" s="718" t="s">
        <v>1038</v>
      </c>
      <c r="H2" s="718" t="s">
        <v>58</v>
      </c>
      <c r="I2" s="718" t="s">
        <v>2409</v>
      </c>
      <c r="J2" s="718" t="s">
        <v>0</v>
      </c>
      <c r="K2" s="718" t="s">
        <v>1</v>
      </c>
      <c r="L2" s="718" t="s">
        <v>2</v>
      </c>
      <c r="M2" s="718" t="s">
        <v>136</v>
      </c>
      <c r="N2" s="718" t="s">
        <v>4</v>
      </c>
      <c r="O2" s="210"/>
    </row>
    <row r="3" spans="1:15" x14ac:dyDescent="0.25">
      <c r="A3" s="210"/>
      <c r="B3" s="1220" t="s">
        <v>8535</v>
      </c>
      <c r="C3" s="1221"/>
      <c r="D3" s="1221"/>
      <c r="E3" s="1221"/>
      <c r="F3" s="1222"/>
      <c r="G3" s="729"/>
      <c r="H3" s="730"/>
      <c r="I3" s="729"/>
      <c r="J3" s="168"/>
      <c r="K3" s="169"/>
      <c r="L3" s="170"/>
      <c r="M3" s="168"/>
      <c r="N3" s="179"/>
      <c r="O3" s="210"/>
    </row>
    <row r="4" spans="1:15" ht="24" x14ac:dyDescent="0.25">
      <c r="A4" s="210"/>
      <c r="B4" s="991">
        <v>1</v>
      </c>
      <c r="C4" s="1223" t="s">
        <v>139</v>
      </c>
      <c r="D4" s="1062" t="s">
        <v>60</v>
      </c>
      <c r="E4" s="1062" t="s">
        <v>140</v>
      </c>
      <c r="F4" s="991" t="s">
        <v>141</v>
      </c>
      <c r="G4" s="1062" t="s">
        <v>1040</v>
      </c>
      <c r="H4" s="990" t="s">
        <v>1041</v>
      </c>
      <c r="I4" s="991">
        <v>1</v>
      </c>
      <c r="J4" s="145" t="s">
        <v>599</v>
      </c>
      <c r="K4" s="81" t="s">
        <v>6</v>
      </c>
      <c r="L4" s="721" t="s">
        <v>600</v>
      </c>
      <c r="M4" s="145" t="str">
        <f>VLOOKUP(L4,CódigosRetorno!$A$2:$B$2080,2,FALSE)</f>
        <v>El XML no contiene el tag o no existe informacion de UBLVersionID</v>
      </c>
      <c r="N4" s="144" t="s">
        <v>9</v>
      </c>
      <c r="O4" s="210"/>
    </row>
    <row r="5" spans="1:15" x14ac:dyDescent="0.25">
      <c r="A5" s="210"/>
      <c r="B5" s="991"/>
      <c r="C5" s="1223"/>
      <c r="D5" s="1062"/>
      <c r="E5" s="1062"/>
      <c r="F5" s="991"/>
      <c r="G5" s="1062"/>
      <c r="H5" s="990"/>
      <c r="I5" s="991"/>
      <c r="J5" s="145" t="s">
        <v>3486</v>
      </c>
      <c r="K5" s="81" t="s">
        <v>6</v>
      </c>
      <c r="L5" s="721" t="s">
        <v>601</v>
      </c>
      <c r="M5" s="145" t="str">
        <f>VLOOKUP(L5,CódigosRetorno!$A$2:$B$2080,2,FALSE)</f>
        <v>UBLVersionID - La versión del UBL no es correcta</v>
      </c>
      <c r="N5" s="144" t="s">
        <v>9</v>
      </c>
      <c r="O5" s="210"/>
    </row>
    <row r="6" spans="1:15" ht="24" customHeight="1" x14ac:dyDescent="0.25">
      <c r="A6" s="210"/>
      <c r="B6" s="991">
        <f>B4+1</f>
        <v>2</v>
      </c>
      <c r="C6" s="990" t="s">
        <v>148</v>
      </c>
      <c r="D6" s="1062" t="s">
        <v>60</v>
      </c>
      <c r="E6" s="1062" t="s">
        <v>140</v>
      </c>
      <c r="F6" s="991" t="s">
        <v>141</v>
      </c>
      <c r="G6" s="1063" t="s">
        <v>777</v>
      </c>
      <c r="H6" s="990" t="s">
        <v>1043</v>
      </c>
      <c r="I6" s="991">
        <v>1</v>
      </c>
      <c r="J6" s="145" t="s">
        <v>599</v>
      </c>
      <c r="K6" s="81" t="s">
        <v>6</v>
      </c>
      <c r="L6" s="721" t="s">
        <v>1044</v>
      </c>
      <c r="M6" s="145" t="str">
        <f>VLOOKUP(L6,CódigosRetorno!$A$2:$B$2080,2,FALSE)</f>
        <v>El XML no existe informacion de CustomizationID</v>
      </c>
      <c r="N6" s="144" t="s">
        <v>9</v>
      </c>
      <c r="O6" s="210"/>
    </row>
    <row r="7" spans="1:15" ht="24" x14ac:dyDescent="0.25">
      <c r="A7" s="210"/>
      <c r="B7" s="991"/>
      <c r="C7" s="990"/>
      <c r="D7" s="1062"/>
      <c r="E7" s="1062"/>
      <c r="F7" s="991"/>
      <c r="G7" s="1063"/>
      <c r="H7" s="990"/>
      <c r="I7" s="991"/>
      <c r="J7" s="145" t="s">
        <v>3487</v>
      </c>
      <c r="K7" s="81" t="s">
        <v>6</v>
      </c>
      <c r="L7" s="721" t="s">
        <v>603</v>
      </c>
      <c r="M7" s="145" t="str">
        <f>VLOOKUP(L7,CódigosRetorno!$A$2:$B$2080,2,FALSE)</f>
        <v>CustomizationID - La versión del documento no es la correcta</v>
      </c>
      <c r="N7" s="144" t="s">
        <v>9</v>
      </c>
      <c r="O7" s="210"/>
    </row>
    <row r="8" spans="1:15" ht="28.35" customHeight="1" x14ac:dyDescent="0.25">
      <c r="A8" s="210"/>
      <c r="B8" s="991"/>
      <c r="C8" s="990"/>
      <c r="D8" s="1062"/>
      <c r="E8" s="80" t="s">
        <v>179</v>
      </c>
      <c r="F8" s="144"/>
      <c r="G8" s="149" t="s">
        <v>1045</v>
      </c>
      <c r="H8" s="724" t="s">
        <v>1046</v>
      </c>
      <c r="I8" s="144" t="s">
        <v>2411</v>
      </c>
      <c r="J8" s="145" t="s">
        <v>1047</v>
      </c>
      <c r="K8" s="80" t="s">
        <v>203</v>
      </c>
      <c r="L8" s="81" t="s">
        <v>1048</v>
      </c>
      <c r="M8" s="145" t="str">
        <f>VLOOKUP(L8,CódigosRetorno!$A$2:$B$2080,2,FALSE)</f>
        <v>El dato ingresado como atributo @schemeAgencyName es incorrecto.</v>
      </c>
      <c r="N8" s="144" t="s">
        <v>9</v>
      </c>
      <c r="O8" s="210"/>
    </row>
    <row r="9" spans="1:15" ht="42" customHeight="1" x14ac:dyDescent="0.25">
      <c r="A9" s="210"/>
      <c r="B9" s="991">
        <f>B6+1</f>
        <v>3</v>
      </c>
      <c r="C9" s="1223" t="s">
        <v>1049</v>
      </c>
      <c r="D9" s="1062" t="s">
        <v>60</v>
      </c>
      <c r="E9" s="1062" t="s">
        <v>140</v>
      </c>
      <c r="F9" s="991" t="s">
        <v>159</v>
      </c>
      <c r="G9" s="1062" t="s">
        <v>160</v>
      </c>
      <c r="H9" s="990" t="s">
        <v>1050</v>
      </c>
      <c r="I9" s="991">
        <v>1</v>
      </c>
      <c r="J9" s="148" t="s">
        <v>688</v>
      </c>
      <c r="K9" s="81" t="s">
        <v>6</v>
      </c>
      <c r="L9" s="81" t="s">
        <v>689</v>
      </c>
      <c r="M9" s="145" t="str">
        <f>VLOOKUP(L9,CódigosRetorno!$A$2:$B$2080,2,FALSE)</f>
        <v>Numero de Serie del nombre del archivo no coincide con el consignado en el contenido del archivo XML</v>
      </c>
      <c r="N9" s="144" t="s">
        <v>9</v>
      </c>
      <c r="O9" s="210"/>
    </row>
    <row r="10" spans="1:15" ht="44.85" customHeight="1" x14ac:dyDescent="0.25">
      <c r="A10" s="210"/>
      <c r="B10" s="991"/>
      <c r="C10" s="1223"/>
      <c r="D10" s="1062"/>
      <c r="E10" s="1062"/>
      <c r="F10" s="991"/>
      <c r="G10" s="1062"/>
      <c r="H10" s="990"/>
      <c r="I10" s="991"/>
      <c r="J10" s="148" t="s">
        <v>690</v>
      </c>
      <c r="K10" s="81" t="s">
        <v>6</v>
      </c>
      <c r="L10" s="81" t="s">
        <v>691</v>
      </c>
      <c r="M10" s="145" t="str">
        <f>VLOOKUP(L10,CódigosRetorno!$A$2:$B$2080,2,FALSE)</f>
        <v>Número de documento en el nombre del archivo no coincide con el consignado en el contenido del XML</v>
      </c>
      <c r="N10" s="144" t="s">
        <v>9</v>
      </c>
      <c r="O10" s="210"/>
    </row>
    <row r="11" spans="1:15" ht="47.85" customHeight="1" x14ac:dyDescent="0.25">
      <c r="A11" s="210"/>
      <c r="B11" s="991"/>
      <c r="C11" s="1223"/>
      <c r="D11" s="1062"/>
      <c r="E11" s="1062"/>
      <c r="F11" s="991"/>
      <c r="G11" s="1062"/>
      <c r="H11" s="990"/>
      <c r="I11" s="991"/>
      <c r="J11" s="148" t="s">
        <v>8585</v>
      </c>
      <c r="K11" s="81" t="s">
        <v>6</v>
      </c>
      <c r="L11" s="81" t="s">
        <v>165</v>
      </c>
      <c r="M11" s="145" t="str">
        <f>VLOOKUP(L11,CódigosRetorno!$A$2:$B$2080,2,FALSE)</f>
        <v>ID - El dato SERIE-CORRELATIVO no cumple con el formato de acuerdo al tipo de comprobante</v>
      </c>
      <c r="N11" s="144" t="s">
        <v>9</v>
      </c>
      <c r="O11" s="210"/>
    </row>
    <row r="12" spans="1:15" ht="51.6" customHeight="1" x14ac:dyDescent="0.25">
      <c r="A12" s="210"/>
      <c r="B12" s="991"/>
      <c r="C12" s="1223"/>
      <c r="D12" s="1062"/>
      <c r="E12" s="1062"/>
      <c r="F12" s="991"/>
      <c r="G12" s="1062"/>
      <c r="H12" s="990"/>
      <c r="I12" s="991"/>
      <c r="J12" s="148" t="s">
        <v>1052</v>
      </c>
      <c r="K12" s="81" t="s">
        <v>6</v>
      </c>
      <c r="L12" s="81" t="s">
        <v>167</v>
      </c>
      <c r="M12" s="145" t="str">
        <f>VLOOKUP(L12,CódigosRetorno!$A$2:$B$2080,2,FALSE)</f>
        <v>El comprobante fue registrado previamente con otros datos</v>
      </c>
      <c r="N12" s="144" t="s">
        <v>840</v>
      </c>
      <c r="O12" s="210"/>
    </row>
    <row r="13" spans="1:15" ht="60" x14ac:dyDescent="0.25">
      <c r="A13" s="210"/>
      <c r="B13" s="991"/>
      <c r="C13" s="1223"/>
      <c r="D13" s="1062"/>
      <c r="E13" s="1062"/>
      <c r="F13" s="991"/>
      <c r="G13" s="1062"/>
      <c r="H13" s="990"/>
      <c r="I13" s="991"/>
      <c r="J13" s="148" t="s">
        <v>1053</v>
      </c>
      <c r="K13" s="81" t="s">
        <v>6</v>
      </c>
      <c r="L13" s="81" t="s">
        <v>1054</v>
      </c>
      <c r="M13" s="145" t="str">
        <f>VLOOKUP(L13,CódigosRetorno!$A$2:$B$2080,2,FALSE)</f>
        <v>El comprobante ya esta informado y se encuentra con estado anulado o rechazado</v>
      </c>
      <c r="N13" s="144" t="s">
        <v>840</v>
      </c>
      <c r="O13" s="210"/>
    </row>
    <row r="14" spans="1:15" ht="58.9" customHeight="1" x14ac:dyDescent="0.25">
      <c r="A14" s="210"/>
      <c r="B14" s="991"/>
      <c r="C14" s="1223"/>
      <c r="D14" s="1062"/>
      <c r="E14" s="1062"/>
      <c r="F14" s="991"/>
      <c r="G14" s="1062"/>
      <c r="H14" s="990"/>
      <c r="I14" s="991"/>
      <c r="J14" s="148" t="s">
        <v>169</v>
      </c>
      <c r="K14" s="81" t="s">
        <v>6</v>
      </c>
      <c r="L14" s="81" t="s">
        <v>170</v>
      </c>
      <c r="M14" s="145" t="str">
        <f>VLOOKUP(L14,CódigosRetorno!$A$2:$B$2080,2,FALSE)</f>
        <v>Comprobante físico no se encuentra autorizado</v>
      </c>
      <c r="N14" s="144" t="s">
        <v>172</v>
      </c>
      <c r="O14" s="210"/>
    </row>
    <row r="15" spans="1:15" ht="24" customHeight="1" x14ac:dyDescent="0.25">
      <c r="A15" s="210"/>
      <c r="B15" s="991">
        <v>4</v>
      </c>
      <c r="C15" s="1223" t="s">
        <v>8475</v>
      </c>
      <c r="D15" s="991" t="s">
        <v>60</v>
      </c>
      <c r="E15" s="991" t="s">
        <v>140</v>
      </c>
      <c r="F15" s="991" t="s">
        <v>2567</v>
      </c>
      <c r="G15" s="991" t="s">
        <v>8476</v>
      </c>
      <c r="H15" s="1223" t="s">
        <v>8477</v>
      </c>
      <c r="I15" s="144"/>
      <c r="J15" s="148" t="s">
        <v>599</v>
      </c>
      <c r="K15" s="81" t="s">
        <v>6</v>
      </c>
      <c r="L15" s="149" t="s">
        <v>8671</v>
      </c>
      <c r="M15" s="145" t="str">
        <f>VLOOKUP(L15,CódigosRetorno!$A$2:$B$2080,2,FALSE)</f>
        <v>El XML no contiene el tag o no existe información del periodo tributario de atribución</v>
      </c>
      <c r="N15" s="144" t="s">
        <v>9</v>
      </c>
      <c r="O15" s="210"/>
    </row>
    <row r="16" spans="1:15" ht="24" customHeight="1" x14ac:dyDescent="0.25">
      <c r="A16" s="210"/>
      <c r="B16" s="991"/>
      <c r="C16" s="1223"/>
      <c r="D16" s="991"/>
      <c r="E16" s="991"/>
      <c r="F16" s="991"/>
      <c r="G16" s="991"/>
      <c r="H16" s="1223"/>
      <c r="I16" s="144"/>
      <c r="J16" s="148" t="s">
        <v>8479</v>
      </c>
      <c r="K16" s="81" t="s">
        <v>6</v>
      </c>
      <c r="L16" s="149" t="s">
        <v>8672</v>
      </c>
      <c r="M16" s="145" t="str">
        <f>VLOOKUP(L16,CódigosRetorno!$A$2:$B$2080,2,FALSE)</f>
        <v>El periodo tributario de atribución no cumple con el formato establecido</v>
      </c>
      <c r="N16" s="144" t="s">
        <v>9</v>
      </c>
      <c r="O16" s="210"/>
    </row>
    <row r="17" spans="1:15" ht="26.85" customHeight="1" x14ac:dyDescent="0.25">
      <c r="A17" s="210"/>
      <c r="B17" s="991"/>
      <c r="C17" s="1223"/>
      <c r="D17" s="991"/>
      <c r="E17" s="991"/>
      <c r="F17" s="991"/>
      <c r="G17" s="991"/>
      <c r="H17" s="1223"/>
      <c r="I17" s="144"/>
      <c r="J17" s="148" t="s">
        <v>8481</v>
      </c>
      <c r="K17" s="81" t="s">
        <v>6</v>
      </c>
      <c r="L17" s="149" t="s">
        <v>8673</v>
      </c>
      <c r="M17" s="145" t="str">
        <f>VLOOKUP(L17,CódigosRetorno!$A$2:$B$2080,2,FALSE)</f>
        <v>El mes indicado en el periodo tributario de atribución no es válido</v>
      </c>
      <c r="N17" s="144" t="s">
        <v>9</v>
      </c>
      <c r="O17" s="210"/>
    </row>
    <row r="18" spans="1:15" ht="26.85" customHeight="1" x14ac:dyDescent="0.25">
      <c r="A18" s="210"/>
      <c r="B18" s="991"/>
      <c r="C18" s="1223"/>
      <c r="D18" s="991"/>
      <c r="E18" s="991"/>
      <c r="F18" s="991"/>
      <c r="G18" s="991"/>
      <c r="H18" s="1223"/>
      <c r="I18" s="144"/>
      <c r="J18" s="148" t="s">
        <v>8483</v>
      </c>
      <c r="K18" s="81" t="s">
        <v>6</v>
      </c>
      <c r="L18" s="149" t="s">
        <v>8674</v>
      </c>
      <c r="M18" s="145" t="str">
        <f>VLOOKUP(L18,CódigosRetorno!$A$2:$B$2080,2,FALSE)</f>
        <v>El año indicado en el periodo tributario de atribución es mayor al año actual</v>
      </c>
      <c r="N18" s="144" t="s">
        <v>9</v>
      </c>
      <c r="O18" s="210"/>
    </row>
    <row r="19" spans="1:15" ht="39.6" customHeight="1" x14ac:dyDescent="0.25">
      <c r="A19" s="210"/>
      <c r="B19" s="991"/>
      <c r="C19" s="1223"/>
      <c r="D19" s="991"/>
      <c r="E19" s="991"/>
      <c r="F19" s="991"/>
      <c r="G19" s="991"/>
      <c r="H19" s="1223"/>
      <c r="I19" s="144"/>
      <c r="J19" s="148" t="s">
        <v>8485</v>
      </c>
      <c r="K19" s="81" t="s">
        <v>203</v>
      </c>
      <c r="L19" s="149" t="s">
        <v>8690</v>
      </c>
      <c r="M19" s="145" t="str">
        <f>VLOOKUP(L19,CódigosRetorno!$A$2:$B$2080,2,FALSE)</f>
        <v>El periodo tributario de atribución no corresponde con el mes y año de la fecha de emisión</v>
      </c>
      <c r="N19" s="144" t="s">
        <v>9</v>
      </c>
      <c r="O19" s="210"/>
    </row>
    <row r="20" spans="1:15" ht="61.35" customHeight="1" x14ac:dyDescent="0.25">
      <c r="A20" s="210"/>
      <c r="B20" s="991">
        <v>5</v>
      </c>
      <c r="C20" s="990" t="s">
        <v>173</v>
      </c>
      <c r="D20" s="1062" t="s">
        <v>60</v>
      </c>
      <c r="E20" s="1062" t="s">
        <v>140</v>
      </c>
      <c r="F20" s="991" t="s">
        <v>174</v>
      </c>
      <c r="G20" s="1062" t="s">
        <v>175</v>
      </c>
      <c r="H20" s="990" t="s">
        <v>1055</v>
      </c>
      <c r="I20" s="991">
        <v>1</v>
      </c>
      <c r="J20" s="148" t="s">
        <v>8067</v>
      </c>
      <c r="K20" s="81" t="s">
        <v>6</v>
      </c>
      <c r="L20" s="81" t="s">
        <v>693</v>
      </c>
      <c r="M20" s="145" t="str">
        <f>VLOOKUP(L20,CódigosRetorno!$A$2:$B$2080,2,FALSE)</f>
        <v>Presentacion fuera de fecha</v>
      </c>
      <c r="N20" s="144" t="s">
        <v>9</v>
      </c>
      <c r="O20" s="210"/>
    </row>
    <row r="21" spans="1:15" ht="54" customHeight="1" x14ac:dyDescent="0.25">
      <c r="A21" s="210"/>
      <c r="B21" s="991"/>
      <c r="C21" s="990"/>
      <c r="D21" s="1062"/>
      <c r="E21" s="1062"/>
      <c r="F21" s="991"/>
      <c r="G21" s="1062"/>
      <c r="H21" s="990"/>
      <c r="I21" s="991"/>
      <c r="J21" s="148" t="s">
        <v>1056</v>
      </c>
      <c r="K21" s="81" t="s">
        <v>6</v>
      </c>
      <c r="L21" s="983" t="s">
        <v>1057</v>
      </c>
      <c r="M21" s="145" t="str">
        <f>VLOOKUP(L21,CódigosRetorno!$A$2:$B$2080,2,FALSE)</f>
        <v>La fecha de emision se encuentra fuera del limite permitido</v>
      </c>
      <c r="N21" s="144" t="s">
        <v>9</v>
      </c>
      <c r="O21" s="210"/>
    </row>
    <row r="22" spans="1:15" x14ac:dyDescent="0.25">
      <c r="A22" s="210"/>
      <c r="B22" s="144">
        <f>B20+1</f>
        <v>6</v>
      </c>
      <c r="C22" s="148" t="s">
        <v>178</v>
      </c>
      <c r="D22" s="80" t="s">
        <v>60</v>
      </c>
      <c r="E22" s="80" t="s">
        <v>179</v>
      </c>
      <c r="F22" s="144" t="s">
        <v>758</v>
      </c>
      <c r="G22" s="81" t="s">
        <v>695</v>
      </c>
      <c r="H22" s="86" t="s">
        <v>1058</v>
      </c>
      <c r="I22" s="390">
        <v>1</v>
      </c>
      <c r="J22" s="145" t="s">
        <v>181</v>
      </c>
      <c r="K22" s="80" t="s">
        <v>9</v>
      </c>
      <c r="L22" s="81" t="s">
        <v>9</v>
      </c>
      <c r="M22" s="145" t="str">
        <f>VLOOKUP(L22,CódigosRetorno!$A$2:$B$2080,2,FALSE)</f>
        <v>-</v>
      </c>
      <c r="N22" s="144" t="s">
        <v>9</v>
      </c>
      <c r="O22" s="210"/>
    </row>
    <row r="23" spans="1:15" ht="24" x14ac:dyDescent="0.25">
      <c r="A23" s="210"/>
      <c r="B23" s="991">
        <f>+B22+1</f>
        <v>7</v>
      </c>
      <c r="C23" s="1223" t="s">
        <v>1059</v>
      </c>
      <c r="D23" s="1062" t="s">
        <v>60</v>
      </c>
      <c r="E23" s="1062" t="s">
        <v>140</v>
      </c>
      <c r="F23" s="991" t="s">
        <v>325</v>
      </c>
      <c r="G23" s="1062" t="s">
        <v>8487</v>
      </c>
      <c r="H23" s="990" t="s">
        <v>1060</v>
      </c>
      <c r="I23" s="991">
        <v>1</v>
      </c>
      <c r="J23" s="86" t="s">
        <v>599</v>
      </c>
      <c r="K23" s="81" t="s">
        <v>6</v>
      </c>
      <c r="L23" s="149" t="s">
        <v>1061</v>
      </c>
      <c r="M23" s="145" t="str">
        <f>VLOOKUP(L23,CódigosRetorno!$A$2:$B$2080,2,FALSE)</f>
        <v>El XML no contiene el tag o no existe informacion de InvoiceTypeCode</v>
      </c>
      <c r="N23" s="647" t="s">
        <v>9</v>
      </c>
      <c r="O23" s="210"/>
    </row>
    <row r="24" spans="1:15" ht="36" x14ac:dyDescent="0.25">
      <c r="A24" s="210"/>
      <c r="B24" s="991"/>
      <c r="C24" s="1223"/>
      <c r="D24" s="1062"/>
      <c r="E24" s="1062"/>
      <c r="F24" s="991"/>
      <c r="G24" s="1062"/>
      <c r="H24" s="990"/>
      <c r="I24" s="991"/>
      <c r="J24" s="148" t="s">
        <v>1062</v>
      </c>
      <c r="K24" s="81" t="s">
        <v>6</v>
      </c>
      <c r="L24" s="149" t="s">
        <v>1063</v>
      </c>
      <c r="M24" s="145" t="str">
        <f>VLOOKUP(L24,CódigosRetorno!$A$2:$B$2080,2,FALSE)</f>
        <v>InvoiceTypeCode - El valor del tipo de documento es invalido o no coincide con el nombre del archivo</v>
      </c>
      <c r="N24" s="144" t="s">
        <v>1064</v>
      </c>
      <c r="O24" s="210"/>
    </row>
    <row r="25" spans="1:15" ht="24" x14ac:dyDescent="0.25">
      <c r="A25" s="210"/>
      <c r="B25" s="991"/>
      <c r="C25" s="1223"/>
      <c r="D25" s="1062"/>
      <c r="E25" s="1062" t="s">
        <v>179</v>
      </c>
      <c r="F25" s="991"/>
      <c r="G25" s="647" t="s">
        <v>1045</v>
      </c>
      <c r="H25" s="724" t="s">
        <v>1065</v>
      </c>
      <c r="I25" s="144" t="s">
        <v>2411</v>
      </c>
      <c r="J25" s="145" t="s">
        <v>1047</v>
      </c>
      <c r="K25" s="80" t="s">
        <v>203</v>
      </c>
      <c r="L25" s="81" t="s">
        <v>1066</v>
      </c>
      <c r="M25" s="145" t="str">
        <f>VLOOKUP(L25,CódigosRetorno!$A$2:$B$2080,2,FALSE)</f>
        <v>El dato ingresado como atributo @listAgencyName es incorrecto.</v>
      </c>
      <c r="N25" s="144" t="s">
        <v>9</v>
      </c>
      <c r="O25" s="210"/>
    </row>
    <row r="26" spans="1:15" ht="24" x14ac:dyDescent="0.25">
      <c r="A26" s="210"/>
      <c r="B26" s="991"/>
      <c r="C26" s="1223"/>
      <c r="D26" s="1062"/>
      <c r="E26" s="1062"/>
      <c r="F26" s="991"/>
      <c r="G26" s="647" t="s">
        <v>1067</v>
      </c>
      <c r="H26" s="724" t="s">
        <v>1068</v>
      </c>
      <c r="I26" s="144" t="s">
        <v>2411</v>
      </c>
      <c r="J26" s="145" t="s">
        <v>1069</v>
      </c>
      <c r="K26" s="80" t="s">
        <v>203</v>
      </c>
      <c r="L26" s="81" t="s">
        <v>1070</v>
      </c>
      <c r="M26" s="145" t="str">
        <f>VLOOKUP(L26,CódigosRetorno!$A$2:$B$2080,2,FALSE)</f>
        <v>El dato ingresado como atributo @listName es incorrecto.</v>
      </c>
      <c r="N26" s="647" t="s">
        <v>9</v>
      </c>
      <c r="O26" s="210"/>
    </row>
    <row r="27" spans="1:15" ht="24" x14ac:dyDescent="0.25">
      <c r="A27" s="210"/>
      <c r="B27" s="991"/>
      <c r="C27" s="1223"/>
      <c r="D27" s="1062"/>
      <c r="E27" s="1062"/>
      <c r="F27" s="991"/>
      <c r="G27" s="647" t="s">
        <v>1071</v>
      </c>
      <c r="H27" s="724" t="s">
        <v>1072</v>
      </c>
      <c r="I27" s="144" t="s">
        <v>2411</v>
      </c>
      <c r="J27" s="145" t="s">
        <v>1073</v>
      </c>
      <c r="K27" s="81" t="s">
        <v>203</v>
      </c>
      <c r="L27" s="149" t="s">
        <v>1074</v>
      </c>
      <c r="M27" s="145" t="str">
        <f>VLOOKUP(L27,CódigosRetorno!$A$2:$B$2080,2,FALSE)</f>
        <v>El dato ingresado como atributo @listURI es incorrecto.</v>
      </c>
      <c r="N27" s="647" t="s">
        <v>9</v>
      </c>
      <c r="O27" s="210"/>
    </row>
    <row r="28" spans="1:15" ht="24" x14ac:dyDescent="0.25">
      <c r="A28" s="210"/>
      <c r="B28" s="991">
        <f>B23+1</f>
        <v>8</v>
      </c>
      <c r="C28" s="1223" t="s">
        <v>8586</v>
      </c>
      <c r="D28" s="1062" t="s">
        <v>60</v>
      </c>
      <c r="E28" s="1062" t="s">
        <v>140</v>
      </c>
      <c r="F28" s="991" t="s">
        <v>141</v>
      </c>
      <c r="G28" s="1062" t="s">
        <v>303</v>
      </c>
      <c r="H28" s="990" t="s">
        <v>1076</v>
      </c>
      <c r="I28" s="991">
        <v>1</v>
      </c>
      <c r="J28" s="145" t="s">
        <v>599</v>
      </c>
      <c r="K28" s="81" t="s">
        <v>6</v>
      </c>
      <c r="L28" s="149" t="s">
        <v>1077</v>
      </c>
      <c r="M28" s="145" t="str">
        <f>VLOOKUP(L28,CódigosRetorno!$A$2:$B$2080,2,FALSE)</f>
        <v>El XML no contiene el tag o no existe informacion de DocumentCurrencyCode</v>
      </c>
      <c r="N28" s="144" t="s">
        <v>9</v>
      </c>
      <c r="O28" s="210"/>
    </row>
    <row r="29" spans="1:15" ht="24" x14ac:dyDescent="0.25">
      <c r="A29" s="210"/>
      <c r="B29" s="991"/>
      <c r="C29" s="1223"/>
      <c r="D29" s="1062"/>
      <c r="E29" s="1062"/>
      <c r="F29" s="991"/>
      <c r="G29" s="1062"/>
      <c r="H29" s="990"/>
      <c r="I29" s="991"/>
      <c r="J29" s="148" t="s">
        <v>1078</v>
      </c>
      <c r="K29" s="81" t="s">
        <v>6</v>
      </c>
      <c r="L29" s="149" t="s">
        <v>1079</v>
      </c>
      <c r="M29" s="145" t="str">
        <f>VLOOKUP(L29,CódigosRetorno!$A$2:$B$2080,2,FALSE)</f>
        <v>El valor ingresado como moneda del comprobante no es valido (catalogo nro 02).</v>
      </c>
      <c r="N29" s="144" t="s">
        <v>1080</v>
      </c>
      <c r="O29" s="210"/>
    </row>
    <row r="30" spans="1:15" ht="24" x14ac:dyDescent="0.25">
      <c r="A30" s="210"/>
      <c r="B30" s="991"/>
      <c r="C30" s="1223"/>
      <c r="D30" s="1062"/>
      <c r="E30" s="1062"/>
      <c r="F30" s="991"/>
      <c r="G30" s="1062"/>
      <c r="H30" s="990"/>
      <c r="I30" s="991"/>
      <c r="J30" s="148" t="s">
        <v>8488</v>
      </c>
      <c r="K30" s="81" t="s">
        <v>6</v>
      </c>
      <c r="L30" s="149" t="s">
        <v>3316</v>
      </c>
      <c r="M30" s="145" t="str">
        <f>VLOOKUP(L30,CódigosRetorno!$A$2:$B$2080,2,FALSE)</f>
        <v>La moneda debe ser la misma en todo el documento</v>
      </c>
      <c r="N30" s="144" t="s">
        <v>9</v>
      </c>
      <c r="O30" s="210"/>
    </row>
    <row r="31" spans="1:15" ht="24" x14ac:dyDescent="0.25">
      <c r="A31" s="210"/>
      <c r="B31" s="991"/>
      <c r="C31" s="1223"/>
      <c r="D31" s="1062"/>
      <c r="E31" s="1062" t="s">
        <v>179</v>
      </c>
      <c r="F31" s="991"/>
      <c r="G31" s="647" t="s">
        <v>1082</v>
      </c>
      <c r="H31" s="724" t="s">
        <v>1083</v>
      </c>
      <c r="I31" s="144" t="s">
        <v>2411</v>
      </c>
      <c r="J31" s="145" t="s">
        <v>1084</v>
      </c>
      <c r="K31" s="80" t="s">
        <v>203</v>
      </c>
      <c r="L31" s="81" t="s">
        <v>1085</v>
      </c>
      <c r="M31" s="145" t="str">
        <f>VLOOKUP(L31,CódigosRetorno!$A$2:$B$2080,2,FALSE)</f>
        <v>El dato ingresado como atributo @listID es incorrecto.</v>
      </c>
      <c r="N31" s="647" t="s">
        <v>9</v>
      </c>
      <c r="O31" s="210"/>
    </row>
    <row r="32" spans="1:15" ht="24" x14ac:dyDescent="0.25">
      <c r="A32" s="210"/>
      <c r="B32" s="991"/>
      <c r="C32" s="1223"/>
      <c r="D32" s="1062"/>
      <c r="E32" s="1062"/>
      <c r="F32" s="991"/>
      <c r="G32" s="144" t="s">
        <v>1086</v>
      </c>
      <c r="H32" s="724" t="s">
        <v>1068</v>
      </c>
      <c r="I32" s="144" t="s">
        <v>2411</v>
      </c>
      <c r="J32" s="145" t="s">
        <v>1087</v>
      </c>
      <c r="K32" s="80" t="s">
        <v>203</v>
      </c>
      <c r="L32" s="81" t="s">
        <v>1070</v>
      </c>
      <c r="M32" s="145" t="str">
        <f>VLOOKUP(L32,CódigosRetorno!$A$2:$B$2080,2,FALSE)</f>
        <v>El dato ingresado como atributo @listName es incorrecto.</v>
      </c>
      <c r="N32" s="647" t="s">
        <v>9</v>
      </c>
      <c r="O32" s="210"/>
    </row>
    <row r="33" spans="1:15" ht="24" x14ac:dyDescent="0.25">
      <c r="A33" s="210"/>
      <c r="B33" s="991"/>
      <c r="C33" s="1223"/>
      <c r="D33" s="1062"/>
      <c r="E33" s="1062"/>
      <c r="F33" s="991"/>
      <c r="G33" s="647" t="s">
        <v>1088</v>
      </c>
      <c r="H33" s="724" t="s">
        <v>1065</v>
      </c>
      <c r="I33" s="144" t="s">
        <v>2411</v>
      </c>
      <c r="J33" s="145" t="s">
        <v>1089</v>
      </c>
      <c r="K33" s="81" t="s">
        <v>203</v>
      </c>
      <c r="L33" s="149" t="s">
        <v>1066</v>
      </c>
      <c r="M33" s="145" t="str">
        <f>VLOOKUP(L33,CódigosRetorno!$A$2:$B$2080,2,FALSE)</f>
        <v>El dato ingresado como atributo @listAgencyName es incorrecto.</v>
      </c>
      <c r="N33" s="647" t="s">
        <v>9</v>
      </c>
      <c r="O33" s="210"/>
    </row>
    <row r="34" spans="1:15" x14ac:dyDescent="0.25">
      <c r="A34" s="210"/>
      <c r="B34" s="177" t="s">
        <v>1091</v>
      </c>
      <c r="C34" s="758"/>
      <c r="D34" s="759"/>
      <c r="E34" s="759"/>
      <c r="F34" s="760"/>
      <c r="G34" s="729"/>
      <c r="H34" s="730"/>
      <c r="I34" s="729"/>
      <c r="J34" s="168"/>
      <c r="K34" s="731"/>
      <c r="L34" s="728"/>
      <c r="M34" s="168"/>
      <c r="N34" s="179"/>
      <c r="O34" s="210"/>
    </row>
    <row r="35" spans="1:15" ht="26.85" customHeight="1" x14ac:dyDescent="0.25">
      <c r="A35" s="210"/>
      <c r="B35" s="144">
        <v>9</v>
      </c>
      <c r="C35" s="86" t="s">
        <v>154</v>
      </c>
      <c r="D35" s="80" t="s">
        <v>60</v>
      </c>
      <c r="E35" s="80" t="s">
        <v>140</v>
      </c>
      <c r="F35" s="80" t="s">
        <v>155</v>
      </c>
      <c r="G35" s="80" t="s">
        <v>9</v>
      </c>
      <c r="H35" s="145" t="s">
        <v>9</v>
      </c>
      <c r="I35" s="144">
        <v>1</v>
      </c>
      <c r="J35" s="145" t="s">
        <v>1092</v>
      </c>
      <c r="K35" s="80" t="s">
        <v>9</v>
      </c>
      <c r="L35" s="81" t="s">
        <v>9</v>
      </c>
      <c r="M35" s="145" t="str">
        <f>VLOOKUP(L35,CódigosRetorno!$A$2:$B$2080,2,FALSE)</f>
        <v>-</v>
      </c>
      <c r="N35" s="144" t="s">
        <v>9</v>
      </c>
      <c r="O35" s="210"/>
    </row>
    <row r="36" spans="1:15" x14ac:dyDescent="0.25">
      <c r="A36" s="210"/>
      <c r="B36" s="177" t="s">
        <v>1093</v>
      </c>
      <c r="C36" s="758"/>
      <c r="D36" s="759"/>
      <c r="E36" s="759"/>
      <c r="F36" s="760"/>
      <c r="G36" s="729"/>
      <c r="H36" s="730"/>
      <c r="I36" s="729"/>
      <c r="J36" s="168"/>
      <c r="K36" s="731"/>
      <c r="L36" s="728"/>
      <c r="M36" s="168"/>
      <c r="N36" s="179"/>
      <c r="O36" s="210"/>
    </row>
    <row r="37" spans="1:15" ht="24" customHeight="1" x14ac:dyDescent="0.25">
      <c r="A37" s="210"/>
      <c r="B37" s="992">
        <f>B35+1</f>
        <v>10</v>
      </c>
      <c r="C37" s="1212" t="s">
        <v>623</v>
      </c>
      <c r="D37" s="998" t="s">
        <v>60</v>
      </c>
      <c r="E37" s="998" t="s">
        <v>140</v>
      </c>
      <c r="F37" s="998" t="s">
        <v>1808</v>
      </c>
      <c r="G37" s="1062" t="s">
        <v>184</v>
      </c>
      <c r="H37" s="990" t="s">
        <v>1095</v>
      </c>
      <c r="I37" s="991">
        <v>1</v>
      </c>
      <c r="J37" s="145" t="s">
        <v>1096</v>
      </c>
      <c r="K37" s="81" t="s">
        <v>6</v>
      </c>
      <c r="L37" s="149" t="s">
        <v>1097</v>
      </c>
      <c r="M37" s="145" t="str">
        <f>VLOOKUP(L37,CódigosRetorno!$A$2:$B$2080,2,FALSE)</f>
        <v>El XML contiene mas de un tag como elemento de numero de documento del emisor</v>
      </c>
      <c r="N37" s="144" t="s">
        <v>9</v>
      </c>
      <c r="O37" s="210"/>
    </row>
    <row r="38" spans="1:15" ht="40.35" customHeight="1" x14ac:dyDescent="0.25">
      <c r="A38" s="210"/>
      <c r="B38" s="994"/>
      <c r="C38" s="1224"/>
      <c r="D38" s="1061"/>
      <c r="E38" s="1061"/>
      <c r="F38" s="1061"/>
      <c r="G38" s="1062"/>
      <c r="H38" s="990"/>
      <c r="I38" s="991"/>
      <c r="J38" s="145" t="s">
        <v>186</v>
      </c>
      <c r="K38" s="81" t="s">
        <v>6</v>
      </c>
      <c r="L38" s="149" t="s">
        <v>187</v>
      </c>
      <c r="M38" s="145" t="str">
        <f>VLOOKUP(L38,CódigosRetorno!$A$2:$B$2080,2,FALSE)</f>
        <v>Número de RUC del nombre del archivo no coincide con el consignado en el contenido del archivo XML</v>
      </c>
      <c r="N38" s="144" t="s">
        <v>9</v>
      </c>
      <c r="O38" s="210"/>
    </row>
    <row r="39" spans="1:15" ht="24" customHeight="1" x14ac:dyDescent="0.25">
      <c r="A39" s="210"/>
      <c r="B39" s="994"/>
      <c r="C39" s="1224"/>
      <c r="D39" s="1061"/>
      <c r="E39" s="1061"/>
      <c r="F39" s="1061"/>
      <c r="G39" s="1062"/>
      <c r="H39" s="990"/>
      <c r="I39" s="991"/>
      <c r="J39" s="145" t="s">
        <v>3505</v>
      </c>
      <c r="K39" s="81" t="s">
        <v>6</v>
      </c>
      <c r="L39" s="149" t="s">
        <v>1099</v>
      </c>
      <c r="M39" s="145" t="str">
        <f>VLOOKUP(L39,CódigosRetorno!$A$2:$B$2080,2,FALSE)</f>
        <v>El contribuyente no esta activo</v>
      </c>
      <c r="N39" s="144" t="s">
        <v>253</v>
      </c>
      <c r="O39" s="210"/>
    </row>
    <row r="40" spans="1:15" ht="24" customHeight="1" x14ac:dyDescent="0.25">
      <c r="A40" s="210"/>
      <c r="B40" s="994"/>
      <c r="C40" s="1224"/>
      <c r="D40" s="1061"/>
      <c r="E40" s="1061"/>
      <c r="F40" s="1061"/>
      <c r="G40" s="1062"/>
      <c r="H40" s="990"/>
      <c r="I40" s="991"/>
      <c r="J40" s="145" t="s">
        <v>3506</v>
      </c>
      <c r="K40" s="81" t="s">
        <v>6</v>
      </c>
      <c r="L40" s="149" t="s">
        <v>627</v>
      </c>
      <c r="M40" s="145" t="str">
        <f>VLOOKUP(L40,CódigosRetorno!$A$2:$B$2080,2,FALSE)</f>
        <v>El contribuyente no esta habido</v>
      </c>
      <c r="N40" s="144" t="s">
        <v>253</v>
      </c>
      <c r="O40" s="210"/>
    </row>
    <row r="41" spans="1:15" ht="34.35" customHeight="1" x14ac:dyDescent="0.25">
      <c r="A41" s="210"/>
      <c r="B41" s="994"/>
      <c r="C41" s="1224"/>
      <c r="D41" s="1061"/>
      <c r="E41" s="1061"/>
      <c r="F41" s="998" t="s">
        <v>1106</v>
      </c>
      <c r="G41" s="1062" t="s">
        <v>1107</v>
      </c>
      <c r="H41" s="990" t="s">
        <v>1108</v>
      </c>
      <c r="I41" s="991">
        <v>1</v>
      </c>
      <c r="J41" s="145" t="s">
        <v>1109</v>
      </c>
      <c r="K41" s="81" t="s">
        <v>6</v>
      </c>
      <c r="L41" s="149" t="s">
        <v>1110</v>
      </c>
      <c r="M41" s="145" t="str">
        <f>VLOOKUP(L41,CódigosRetorno!$A$2:$B$2080,2,FALSE)</f>
        <v>El XML no contiene el tag o no existe informacion en tipo de documento del emisor.</v>
      </c>
      <c r="N41" s="144" t="s">
        <v>9</v>
      </c>
      <c r="O41" s="210"/>
    </row>
    <row r="42" spans="1:15" ht="33" customHeight="1" x14ac:dyDescent="0.25">
      <c r="A42" s="210"/>
      <c r="B42" s="994"/>
      <c r="C42" s="1224"/>
      <c r="D42" s="1061"/>
      <c r="E42" s="999"/>
      <c r="F42" s="999"/>
      <c r="G42" s="1062"/>
      <c r="H42" s="990"/>
      <c r="I42" s="991"/>
      <c r="J42" s="145" t="s">
        <v>3508</v>
      </c>
      <c r="K42" s="81" t="s">
        <v>6</v>
      </c>
      <c r="L42" s="149" t="s">
        <v>1111</v>
      </c>
      <c r="M42" s="145" t="str">
        <f>VLOOKUP(L42,CódigosRetorno!$A$2:$B$2080,2,FALSE)</f>
        <v>El dato ingresado no cumple con el estandar</v>
      </c>
      <c r="N42" s="144" t="s">
        <v>9</v>
      </c>
      <c r="O42" s="210"/>
    </row>
    <row r="43" spans="1:15" ht="24" customHeight="1" x14ac:dyDescent="0.25">
      <c r="A43" s="210"/>
      <c r="B43" s="994"/>
      <c r="C43" s="1224"/>
      <c r="D43" s="1061"/>
      <c r="E43" s="998" t="s">
        <v>179</v>
      </c>
      <c r="F43" s="1227"/>
      <c r="G43" s="647" t="s">
        <v>1112</v>
      </c>
      <c r="H43" s="722" t="s">
        <v>1113</v>
      </c>
      <c r="I43" s="144" t="s">
        <v>2411</v>
      </c>
      <c r="J43" s="145" t="s">
        <v>1114</v>
      </c>
      <c r="K43" s="80" t="s">
        <v>203</v>
      </c>
      <c r="L43" s="81" t="s">
        <v>1115</v>
      </c>
      <c r="M43" s="145" t="str">
        <f>VLOOKUP(L43,CódigosRetorno!$A$2:$B$2080,2,FALSE)</f>
        <v>El dato ingresado como atributo @schemeName es incorrecto.</v>
      </c>
      <c r="N43" s="647" t="s">
        <v>9</v>
      </c>
      <c r="O43" s="210"/>
    </row>
    <row r="44" spans="1:15" ht="24" customHeight="1" x14ac:dyDescent="0.25">
      <c r="A44" s="210"/>
      <c r="B44" s="994"/>
      <c r="C44" s="1224"/>
      <c r="D44" s="1061"/>
      <c r="E44" s="1061"/>
      <c r="F44" s="1228"/>
      <c r="G44" s="647" t="s">
        <v>1045</v>
      </c>
      <c r="H44" s="722" t="s">
        <v>1046</v>
      </c>
      <c r="I44" s="144" t="s">
        <v>2411</v>
      </c>
      <c r="J44" s="145" t="s">
        <v>1047</v>
      </c>
      <c r="K44" s="80" t="s">
        <v>203</v>
      </c>
      <c r="L44" s="81" t="s">
        <v>1048</v>
      </c>
      <c r="M44" s="145" t="str">
        <f>VLOOKUP(L44,CódigosRetorno!$A$2:$B$2080,2,FALSE)</f>
        <v>El dato ingresado como atributo @schemeAgencyName es incorrecto.</v>
      </c>
      <c r="N44" s="647" t="s">
        <v>9</v>
      </c>
      <c r="O44" s="210"/>
    </row>
    <row r="45" spans="1:15" ht="24" customHeight="1" x14ac:dyDescent="0.25">
      <c r="A45" s="210"/>
      <c r="B45" s="993"/>
      <c r="C45" s="1213"/>
      <c r="D45" s="999"/>
      <c r="E45" s="999"/>
      <c r="F45" s="1229"/>
      <c r="G45" s="647" t="s">
        <v>1116</v>
      </c>
      <c r="H45" s="722" t="s">
        <v>1117</v>
      </c>
      <c r="I45" s="144" t="s">
        <v>2411</v>
      </c>
      <c r="J45" s="145" t="s">
        <v>1118</v>
      </c>
      <c r="K45" s="81" t="s">
        <v>203</v>
      </c>
      <c r="L45" s="149" t="s">
        <v>1119</v>
      </c>
      <c r="M45" s="145" t="str">
        <f>VLOOKUP(L45,CódigosRetorno!$A$2:$B$2080,2,FALSE)</f>
        <v>El dato ingresado como atributo @schemeURI es incorrecto.</v>
      </c>
      <c r="N45" s="647" t="s">
        <v>9</v>
      </c>
      <c r="O45" s="210"/>
    </row>
    <row r="46" spans="1:15" ht="51.6" customHeight="1" x14ac:dyDescent="0.25">
      <c r="A46" s="210"/>
      <c r="B46" s="144">
        <f>B37+1</f>
        <v>11</v>
      </c>
      <c r="C46" s="86" t="s">
        <v>1120</v>
      </c>
      <c r="D46" s="80" t="s">
        <v>60</v>
      </c>
      <c r="E46" s="80" t="s">
        <v>179</v>
      </c>
      <c r="F46" s="80" t="s">
        <v>292</v>
      </c>
      <c r="G46" s="80"/>
      <c r="H46" s="145" t="s">
        <v>1121</v>
      </c>
      <c r="I46" s="144">
        <v>1</v>
      </c>
      <c r="J46" s="145" t="s">
        <v>9717</v>
      </c>
      <c r="K46" s="81" t="s">
        <v>203</v>
      </c>
      <c r="L46" s="149" t="s">
        <v>1123</v>
      </c>
      <c r="M46" s="145" t="str">
        <f>VLOOKUP(L46,CódigosRetorno!$A$2:$B$2080,2,FALSE)</f>
        <v>El nombre comercial del emisor no cumple con el formato establecido</v>
      </c>
      <c r="N46" s="144" t="s">
        <v>9</v>
      </c>
      <c r="O46" s="210"/>
    </row>
    <row r="47" spans="1:15" ht="24" customHeight="1" x14ac:dyDescent="0.25">
      <c r="A47" s="210"/>
      <c r="B47" s="992">
        <f>B46+1</f>
        <v>12</v>
      </c>
      <c r="C47" s="1223" t="s">
        <v>205</v>
      </c>
      <c r="D47" s="1062" t="s">
        <v>60</v>
      </c>
      <c r="E47" s="1062" t="s">
        <v>140</v>
      </c>
      <c r="F47" s="1062" t="s">
        <v>292</v>
      </c>
      <c r="G47" s="1062"/>
      <c r="H47" s="990" t="s">
        <v>1124</v>
      </c>
      <c r="I47" s="991">
        <v>1</v>
      </c>
      <c r="J47" s="145" t="s">
        <v>599</v>
      </c>
      <c r="K47" s="81" t="s">
        <v>6</v>
      </c>
      <c r="L47" s="149" t="s">
        <v>207</v>
      </c>
      <c r="M47" s="145" t="str">
        <f>VLOOKUP(L47,CódigosRetorno!$A$2:$B$2080,2,FALSE)</f>
        <v>El XML no contiene el tag o no existe informacion de RegistrationName del emisor del documento</v>
      </c>
      <c r="N47" s="144" t="s">
        <v>9</v>
      </c>
      <c r="O47" s="210"/>
    </row>
    <row r="48" spans="1:15" ht="60" customHeight="1" x14ac:dyDescent="0.25">
      <c r="A48" s="210"/>
      <c r="B48" s="993"/>
      <c r="C48" s="1223"/>
      <c r="D48" s="1062"/>
      <c r="E48" s="1062"/>
      <c r="F48" s="1062"/>
      <c r="G48" s="1062"/>
      <c r="H48" s="990"/>
      <c r="I48" s="991"/>
      <c r="J48" s="145" t="s">
        <v>9718</v>
      </c>
      <c r="K48" s="81" t="s">
        <v>203</v>
      </c>
      <c r="L48" s="149" t="s">
        <v>714</v>
      </c>
      <c r="M48" s="145" t="str">
        <f>VLOOKUP(L48,CódigosRetorno!$A$2:$B$2080,2,FALSE)</f>
        <v>RegistrationName - El nombre o razon social del emisor no cumple con el estandar</v>
      </c>
      <c r="N48" s="144" t="s">
        <v>9</v>
      </c>
      <c r="O48" s="210"/>
    </row>
    <row r="49" spans="1:15" ht="60" customHeight="1" x14ac:dyDescent="0.25">
      <c r="A49" s="210"/>
      <c r="B49" s="998">
        <f>B47+1</f>
        <v>13</v>
      </c>
      <c r="C49" s="1212" t="s">
        <v>1126</v>
      </c>
      <c r="D49" s="998" t="s">
        <v>60</v>
      </c>
      <c r="E49" s="998" t="s">
        <v>179</v>
      </c>
      <c r="F49" s="80" t="s">
        <v>1127</v>
      </c>
      <c r="G49" s="80"/>
      <c r="H49" s="145" t="s">
        <v>1128</v>
      </c>
      <c r="I49" s="144">
        <v>1</v>
      </c>
      <c r="J49" s="145" t="s">
        <v>9719</v>
      </c>
      <c r="K49" s="80" t="s">
        <v>203</v>
      </c>
      <c r="L49" s="81" t="s">
        <v>1130</v>
      </c>
      <c r="M49" s="145" t="str">
        <f>VLOOKUP(L49,CódigosRetorno!$A$2:$B$2080,2,FALSE)</f>
        <v>La dirección completa y detallada del domicilio fiscal del emisor no cumple con el formato establecido</v>
      </c>
      <c r="N49" s="647" t="s">
        <v>9</v>
      </c>
      <c r="O49" s="210"/>
    </row>
    <row r="50" spans="1:15" ht="60" customHeight="1" x14ac:dyDescent="0.25">
      <c r="A50" s="210"/>
      <c r="B50" s="1061"/>
      <c r="C50" s="1224"/>
      <c r="D50" s="1061"/>
      <c r="E50" s="1061"/>
      <c r="F50" s="80" t="s">
        <v>1131</v>
      </c>
      <c r="G50" s="80"/>
      <c r="H50" s="145" t="s">
        <v>1132</v>
      </c>
      <c r="I50" s="144" t="s">
        <v>2411</v>
      </c>
      <c r="J50" s="145" t="s">
        <v>9720</v>
      </c>
      <c r="K50" s="80" t="s">
        <v>203</v>
      </c>
      <c r="L50" s="81" t="s">
        <v>1134</v>
      </c>
      <c r="M50" s="145" t="str">
        <f>VLOOKUP(L50,CódigosRetorno!$A$2:$B$2080,2,FALSE)</f>
        <v>La urbanización del domicilio fiscal del emisor no cumple con el formato establecido</v>
      </c>
      <c r="N50" s="647" t="s">
        <v>9</v>
      </c>
      <c r="O50" s="210"/>
    </row>
    <row r="51" spans="1:15" ht="60" customHeight="1" x14ac:dyDescent="0.25">
      <c r="A51" s="210"/>
      <c r="B51" s="1061"/>
      <c r="C51" s="1224"/>
      <c r="D51" s="1061"/>
      <c r="E51" s="1061"/>
      <c r="F51" s="80" t="s">
        <v>223</v>
      </c>
      <c r="G51" s="80"/>
      <c r="H51" s="145" t="s">
        <v>1135</v>
      </c>
      <c r="I51" s="144" t="s">
        <v>2411</v>
      </c>
      <c r="J51" s="145" t="s">
        <v>9721</v>
      </c>
      <c r="K51" s="80" t="s">
        <v>203</v>
      </c>
      <c r="L51" s="81" t="s">
        <v>1137</v>
      </c>
      <c r="M51" s="145" t="str">
        <f>VLOOKUP(L51,CódigosRetorno!$A$2:$B$2080,2,FALSE)</f>
        <v>La provincia del domicilio fiscal del emisor no cumple con el formato establecido</v>
      </c>
      <c r="N51" s="647" t="s">
        <v>9</v>
      </c>
      <c r="O51" s="210"/>
    </row>
    <row r="52" spans="1:15" ht="36" customHeight="1" x14ac:dyDescent="0.25">
      <c r="A52" s="210"/>
      <c r="B52" s="1061"/>
      <c r="C52" s="1224"/>
      <c r="D52" s="1061"/>
      <c r="E52" s="1061"/>
      <c r="F52" s="147" t="s">
        <v>211</v>
      </c>
      <c r="G52" s="80" t="s">
        <v>212</v>
      </c>
      <c r="H52" s="145" t="s">
        <v>1138</v>
      </c>
      <c r="I52" s="144">
        <v>1</v>
      </c>
      <c r="J52" s="145" t="s">
        <v>214</v>
      </c>
      <c r="K52" s="80" t="s">
        <v>203</v>
      </c>
      <c r="L52" s="81" t="s">
        <v>1139</v>
      </c>
      <c r="M52" s="145" t="str">
        <f>VLOOKUP(L52,CódigosRetorno!$A$2:$B$2080,2,FALSE)</f>
        <v>El codigo de ubigeo del domicilio fiscal del emisor no es válido</v>
      </c>
      <c r="N52" s="144" t="s">
        <v>1140</v>
      </c>
      <c r="O52" s="210"/>
    </row>
    <row r="53" spans="1:15" ht="24" x14ac:dyDescent="0.25">
      <c r="A53" s="210"/>
      <c r="B53" s="1061"/>
      <c r="C53" s="1224"/>
      <c r="D53" s="1061"/>
      <c r="E53" s="1061"/>
      <c r="F53" s="1062"/>
      <c r="G53" s="144" t="s">
        <v>1141</v>
      </c>
      <c r="H53" s="724" t="s">
        <v>1046</v>
      </c>
      <c r="I53" s="144" t="s">
        <v>2411</v>
      </c>
      <c r="J53" s="145" t="s">
        <v>1142</v>
      </c>
      <c r="K53" s="80" t="s">
        <v>203</v>
      </c>
      <c r="L53" s="81" t="s">
        <v>1048</v>
      </c>
      <c r="M53" s="145" t="str">
        <f>VLOOKUP(L53,CódigosRetorno!$A$2:$B$2080,2,FALSE)</f>
        <v>El dato ingresado como atributo @schemeAgencyName es incorrecto.</v>
      </c>
      <c r="N53" s="144" t="s">
        <v>9</v>
      </c>
      <c r="O53" s="210"/>
    </row>
    <row r="54" spans="1:15" ht="24" x14ac:dyDescent="0.25">
      <c r="A54" s="210"/>
      <c r="B54" s="1061"/>
      <c r="C54" s="1224"/>
      <c r="D54" s="1061"/>
      <c r="E54" s="1061"/>
      <c r="F54" s="1062"/>
      <c r="G54" s="144" t="s">
        <v>1143</v>
      </c>
      <c r="H54" s="724" t="s">
        <v>1113</v>
      </c>
      <c r="I54" s="144" t="s">
        <v>2411</v>
      </c>
      <c r="J54" s="145" t="s">
        <v>1144</v>
      </c>
      <c r="K54" s="80" t="s">
        <v>203</v>
      </c>
      <c r="L54" s="81" t="s">
        <v>1115</v>
      </c>
      <c r="M54" s="145" t="str">
        <f>VLOOKUP(L54,CódigosRetorno!$A$2:$B$2080,2,FALSE)</f>
        <v>El dato ingresado como atributo @schemeName es incorrecto.</v>
      </c>
      <c r="N54" s="647" t="s">
        <v>9</v>
      </c>
      <c r="O54" s="210"/>
    </row>
    <row r="55" spans="1:15" ht="60" customHeight="1" x14ac:dyDescent="0.25">
      <c r="A55" s="210"/>
      <c r="B55" s="1061"/>
      <c r="C55" s="1224"/>
      <c r="D55" s="1061"/>
      <c r="E55" s="1061"/>
      <c r="F55" s="80" t="s">
        <v>223</v>
      </c>
      <c r="G55" s="80"/>
      <c r="H55" s="145" t="s">
        <v>1145</v>
      </c>
      <c r="I55" s="144" t="s">
        <v>2411</v>
      </c>
      <c r="J55" s="145" t="s">
        <v>9722</v>
      </c>
      <c r="K55" s="80" t="s">
        <v>203</v>
      </c>
      <c r="L55" s="81" t="s">
        <v>1147</v>
      </c>
      <c r="M55" s="145" t="str">
        <f>VLOOKUP(L55,CódigosRetorno!$A$2:$B$2080,2,FALSE)</f>
        <v>El departamento del domicilio fiscal del emisor no cumple con el formato establecido</v>
      </c>
      <c r="N55" s="647" t="s">
        <v>9</v>
      </c>
      <c r="O55" s="210"/>
    </row>
    <row r="56" spans="1:15" ht="60" customHeight="1" x14ac:dyDescent="0.25">
      <c r="A56" s="210"/>
      <c r="B56" s="1061"/>
      <c r="C56" s="1224"/>
      <c r="D56" s="1061"/>
      <c r="E56" s="1061"/>
      <c r="F56" s="80" t="s">
        <v>223</v>
      </c>
      <c r="G56" s="80"/>
      <c r="H56" s="145" t="s">
        <v>1148</v>
      </c>
      <c r="I56" s="144" t="s">
        <v>2411</v>
      </c>
      <c r="J56" s="145" t="s">
        <v>9722</v>
      </c>
      <c r="K56" s="80" t="s">
        <v>203</v>
      </c>
      <c r="L56" s="81" t="s">
        <v>1149</v>
      </c>
      <c r="M56" s="145" t="str">
        <f>VLOOKUP(L56,CódigosRetorno!$A$2:$B$2080,2,FALSE)</f>
        <v>El distrito del domicilio fiscal del emisor no cumple con el formato establecido</v>
      </c>
      <c r="N56" s="647" t="s">
        <v>9</v>
      </c>
      <c r="O56" s="210"/>
    </row>
    <row r="57" spans="1:15" ht="48" customHeight="1" x14ac:dyDescent="0.25">
      <c r="A57" s="210"/>
      <c r="B57" s="1061"/>
      <c r="C57" s="1224"/>
      <c r="D57" s="1061"/>
      <c r="E57" s="1061"/>
      <c r="F57" s="80" t="s">
        <v>325</v>
      </c>
      <c r="G57" s="80" t="s">
        <v>238</v>
      </c>
      <c r="H57" s="145" t="s">
        <v>1150</v>
      </c>
      <c r="I57" s="144">
        <v>1</v>
      </c>
      <c r="J57" s="145" t="s">
        <v>1151</v>
      </c>
      <c r="K57" s="80" t="s">
        <v>203</v>
      </c>
      <c r="L57" s="81" t="s">
        <v>1152</v>
      </c>
      <c r="M57" s="145" t="str">
        <f>VLOOKUP(L57,CódigosRetorno!$A$2:$B$2080,2,FALSE)</f>
        <v>El codigo de pais debe ser PE</v>
      </c>
      <c r="N57" s="144" t="s">
        <v>1153</v>
      </c>
      <c r="O57" s="210"/>
    </row>
    <row r="58" spans="1:15" ht="24" customHeight="1" x14ac:dyDescent="0.25">
      <c r="A58" s="210"/>
      <c r="B58" s="1061"/>
      <c r="C58" s="1224"/>
      <c r="D58" s="1061"/>
      <c r="E58" s="1061"/>
      <c r="F58" s="998"/>
      <c r="G58" s="647" t="s">
        <v>1154</v>
      </c>
      <c r="H58" s="145" t="s">
        <v>1083</v>
      </c>
      <c r="I58" s="144" t="s">
        <v>2411</v>
      </c>
      <c r="J58" s="145" t="s">
        <v>1155</v>
      </c>
      <c r="K58" s="80" t="s">
        <v>203</v>
      </c>
      <c r="L58" s="81" t="s">
        <v>1085</v>
      </c>
      <c r="M58" s="145" t="str">
        <f>VLOOKUP(L58,CódigosRetorno!$A$2:$B$2080,2,FALSE)</f>
        <v>El dato ingresado como atributo @listID es incorrecto.</v>
      </c>
      <c r="N58" s="144" t="s">
        <v>9</v>
      </c>
      <c r="O58" s="210"/>
    </row>
    <row r="59" spans="1:15" ht="60" customHeight="1" x14ac:dyDescent="0.25">
      <c r="A59" s="210"/>
      <c r="B59" s="1061"/>
      <c r="C59" s="1224"/>
      <c r="D59" s="1061"/>
      <c r="E59" s="1061"/>
      <c r="F59" s="1061"/>
      <c r="G59" s="647" t="s">
        <v>1156</v>
      </c>
      <c r="H59" s="145" t="s">
        <v>1065</v>
      </c>
      <c r="I59" s="144" t="s">
        <v>2411</v>
      </c>
      <c r="J59" s="145" t="s">
        <v>1089</v>
      </c>
      <c r="K59" s="80" t="s">
        <v>203</v>
      </c>
      <c r="L59" s="81" t="s">
        <v>1066</v>
      </c>
      <c r="M59" s="145" t="str">
        <f>VLOOKUP(L59,CódigosRetorno!$A$2:$B$2080,2,FALSE)</f>
        <v>El dato ingresado como atributo @listAgencyName es incorrecto.</v>
      </c>
      <c r="N59" s="647" t="s">
        <v>9</v>
      </c>
      <c r="O59" s="210"/>
    </row>
    <row r="60" spans="1:15" ht="24" customHeight="1" x14ac:dyDescent="0.25">
      <c r="A60" s="210"/>
      <c r="B60" s="999"/>
      <c r="C60" s="1213"/>
      <c r="D60" s="999"/>
      <c r="E60" s="999"/>
      <c r="F60" s="999"/>
      <c r="G60" s="144" t="s">
        <v>1157</v>
      </c>
      <c r="H60" s="145" t="s">
        <v>1068</v>
      </c>
      <c r="I60" s="144" t="s">
        <v>2411</v>
      </c>
      <c r="J60" s="145" t="s">
        <v>1158</v>
      </c>
      <c r="K60" s="81" t="s">
        <v>203</v>
      </c>
      <c r="L60" s="149" t="s">
        <v>1070</v>
      </c>
      <c r="M60" s="145" t="str">
        <f>VLOOKUP(L60,CódigosRetorno!$A$2:$B$2080,2,FALSE)</f>
        <v>El dato ingresado como atributo @listName es incorrecto.</v>
      </c>
      <c r="N60" s="647" t="s">
        <v>9</v>
      </c>
      <c r="O60" s="210"/>
    </row>
    <row r="61" spans="1:15" x14ac:dyDescent="0.25">
      <c r="A61" s="210"/>
      <c r="B61" s="177" t="s">
        <v>8489</v>
      </c>
      <c r="C61" s="192"/>
      <c r="D61" s="192"/>
      <c r="E61" s="192"/>
      <c r="F61" s="169"/>
      <c r="G61" s="729"/>
      <c r="H61" s="730"/>
      <c r="I61" s="729"/>
      <c r="J61" s="168"/>
      <c r="K61" s="169"/>
      <c r="L61" s="170"/>
      <c r="M61" s="168"/>
      <c r="N61" s="179"/>
      <c r="O61" s="210"/>
    </row>
    <row r="62" spans="1:15" ht="24" customHeight="1" x14ac:dyDescent="0.25">
      <c r="A62" s="210"/>
      <c r="B62" s="992">
        <v>14</v>
      </c>
      <c r="C62" s="1004" t="s">
        <v>8490</v>
      </c>
      <c r="D62" s="998" t="s">
        <v>60</v>
      </c>
      <c r="E62" s="998" t="s">
        <v>140</v>
      </c>
      <c r="F62" s="998" t="s">
        <v>184</v>
      </c>
      <c r="G62" s="1062"/>
      <c r="H62" s="990" t="s">
        <v>1199</v>
      </c>
      <c r="I62" s="991">
        <v>1</v>
      </c>
      <c r="J62" s="145" t="s">
        <v>1200</v>
      </c>
      <c r="K62" s="81" t="s">
        <v>6</v>
      </c>
      <c r="L62" s="149" t="s">
        <v>1201</v>
      </c>
      <c r="M62" s="145" t="str">
        <f>VLOOKUP(L62,CódigosRetorno!$A$2:$B$2080,2,FALSE)</f>
        <v>El XML contiene mas de un tag como elemento de numero de documento del receptor.</v>
      </c>
      <c r="N62" s="144" t="s">
        <v>9</v>
      </c>
      <c r="O62" s="210"/>
    </row>
    <row r="63" spans="1:15" ht="36" customHeight="1" x14ac:dyDescent="0.25">
      <c r="A63" s="210"/>
      <c r="B63" s="994"/>
      <c r="C63" s="1006"/>
      <c r="D63" s="1061"/>
      <c r="E63" s="1061"/>
      <c r="F63" s="1061"/>
      <c r="G63" s="1062"/>
      <c r="H63" s="990"/>
      <c r="I63" s="991"/>
      <c r="J63" s="145" t="s">
        <v>599</v>
      </c>
      <c r="K63" s="81" t="s">
        <v>6</v>
      </c>
      <c r="L63" s="149" t="s">
        <v>857</v>
      </c>
      <c r="M63" s="145" t="str">
        <f>VLOOKUP(L63,CódigosRetorno!$A$2:$B$2080,2,FALSE)</f>
        <v>El XML no contiene el tag o no existe informacion del número de documento de identidad del receptor del documento</v>
      </c>
      <c r="N63" s="144" t="s">
        <v>9</v>
      </c>
      <c r="O63" s="210"/>
    </row>
    <row r="64" spans="1:15" ht="40.35" customHeight="1" x14ac:dyDescent="0.25">
      <c r="A64" s="210"/>
      <c r="B64" s="994"/>
      <c r="C64" s="1006"/>
      <c r="D64" s="1061"/>
      <c r="E64" s="1061"/>
      <c r="F64" s="1061"/>
      <c r="G64" s="1062"/>
      <c r="H64" s="990"/>
      <c r="I64" s="991"/>
      <c r="J64" s="145" t="s">
        <v>1202</v>
      </c>
      <c r="K64" s="81" t="s">
        <v>6</v>
      </c>
      <c r="L64" s="149" t="s">
        <v>719</v>
      </c>
      <c r="M64" s="145" t="str">
        <f>VLOOKUP(L64,CódigosRetorno!$A$2:$B$2080,2,FALSE)</f>
        <v>El numero de documento de identidad del receptor debe ser  RUC</v>
      </c>
      <c r="N64" s="144" t="s">
        <v>9</v>
      </c>
      <c r="O64" s="210"/>
    </row>
    <row r="65" spans="1:15" ht="24" customHeight="1" x14ac:dyDescent="0.25">
      <c r="A65" s="210"/>
      <c r="B65" s="994"/>
      <c r="C65" s="1006"/>
      <c r="D65" s="1061"/>
      <c r="E65" s="1061"/>
      <c r="F65" s="1061"/>
      <c r="G65" s="1062"/>
      <c r="H65" s="990"/>
      <c r="I65" s="991"/>
      <c r="J65" s="145" t="s">
        <v>1203</v>
      </c>
      <c r="K65" s="81" t="s">
        <v>6</v>
      </c>
      <c r="L65" s="81" t="s">
        <v>1204</v>
      </c>
      <c r="M65" s="145" t="str">
        <f>VLOOKUP(L65,CódigosRetorno!$A$2:$B$2080,2,FALSE)</f>
        <v>El numero de RUC del receptor no existe</v>
      </c>
      <c r="N65" s="144" t="s">
        <v>253</v>
      </c>
      <c r="O65" s="210"/>
    </row>
    <row r="66" spans="1:15" ht="24" customHeight="1" x14ac:dyDescent="0.25">
      <c r="A66" s="210"/>
      <c r="B66" s="994"/>
      <c r="C66" s="1006"/>
      <c r="D66" s="1061"/>
      <c r="E66" s="1061"/>
      <c r="F66" s="1061"/>
      <c r="G66" s="1062"/>
      <c r="H66" s="990"/>
      <c r="I66" s="991"/>
      <c r="J66" s="145" t="s">
        <v>1205</v>
      </c>
      <c r="K66" s="81" t="s">
        <v>203</v>
      </c>
      <c r="L66" s="149" t="s">
        <v>1206</v>
      </c>
      <c r="M66" s="145" t="str">
        <f>VLOOKUP(L66,CódigosRetorno!$A$2:$B$2080,2,FALSE)</f>
        <v>El RUC  del receptor no esta activo</v>
      </c>
      <c r="N66" s="144" t="s">
        <v>253</v>
      </c>
      <c r="O66" s="210"/>
    </row>
    <row r="67" spans="1:15" ht="24" customHeight="1" x14ac:dyDescent="0.25">
      <c r="A67" s="210"/>
      <c r="B67" s="994"/>
      <c r="C67" s="1006"/>
      <c r="D67" s="1061"/>
      <c r="E67" s="1061"/>
      <c r="F67" s="999"/>
      <c r="G67" s="1062"/>
      <c r="H67" s="990"/>
      <c r="I67" s="991"/>
      <c r="J67" s="145" t="s">
        <v>1207</v>
      </c>
      <c r="K67" s="81" t="s">
        <v>203</v>
      </c>
      <c r="L67" s="149" t="s">
        <v>1208</v>
      </c>
      <c r="M67" s="145" t="str">
        <f>VLOOKUP(L67,CódigosRetorno!$A$2:$B$2080,2,FALSE)</f>
        <v>El RUC del receptor no esta habido</v>
      </c>
      <c r="N67" s="144" t="s">
        <v>253</v>
      </c>
      <c r="O67" s="210"/>
    </row>
    <row r="68" spans="1:15" ht="36" customHeight="1" x14ac:dyDescent="0.25">
      <c r="A68" s="210"/>
      <c r="B68" s="994"/>
      <c r="C68" s="1006"/>
      <c r="D68" s="1061"/>
      <c r="E68" s="1061"/>
      <c r="F68" s="998" t="s">
        <v>1213</v>
      </c>
      <c r="G68" s="1062" t="s">
        <v>193</v>
      </c>
      <c r="H68" s="990" t="s">
        <v>1214</v>
      </c>
      <c r="I68" s="991">
        <v>1</v>
      </c>
      <c r="J68" s="145" t="s">
        <v>1109</v>
      </c>
      <c r="K68" s="81" t="s">
        <v>6</v>
      </c>
      <c r="L68" s="149" t="s">
        <v>863</v>
      </c>
      <c r="M68" s="145" t="str">
        <f>VLOOKUP(L68,CódigosRetorno!$A$2:$B$2080,2,FALSE)</f>
        <v>El XML no contiene el tag o no existe informacion del tipo de documento de identidad del receptor del documento</v>
      </c>
      <c r="N68" s="144" t="s">
        <v>9</v>
      </c>
      <c r="O68" s="210"/>
    </row>
    <row r="69" spans="1:15" ht="22.35" customHeight="1" x14ac:dyDescent="0.25">
      <c r="A69" s="210"/>
      <c r="B69" s="994"/>
      <c r="C69" s="1006"/>
      <c r="D69" s="1061"/>
      <c r="E69" s="999"/>
      <c r="F69" s="999"/>
      <c r="G69" s="1062"/>
      <c r="H69" s="990"/>
      <c r="I69" s="991"/>
      <c r="J69" s="145" t="s">
        <v>3508</v>
      </c>
      <c r="K69" s="81" t="s">
        <v>6</v>
      </c>
      <c r="L69" s="149" t="s">
        <v>1217</v>
      </c>
      <c r="M69" s="145" t="str">
        <f>VLOOKUP(L69,CódigosRetorno!$A$2:$B$2080,2,FALSE)</f>
        <v>El dato ingresado en el tipo de documento de identidad del receptor no esta permitido.</v>
      </c>
      <c r="N69" s="144" t="s">
        <v>1821</v>
      </c>
      <c r="O69" s="210"/>
    </row>
    <row r="70" spans="1:15" ht="24" customHeight="1" x14ac:dyDescent="0.25">
      <c r="A70" s="210"/>
      <c r="B70" s="994"/>
      <c r="C70" s="1006"/>
      <c r="D70" s="1061"/>
      <c r="E70" s="998" t="s">
        <v>179</v>
      </c>
      <c r="F70" s="998"/>
      <c r="G70" s="647" t="s">
        <v>1112</v>
      </c>
      <c r="H70" s="145" t="s">
        <v>1113</v>
      </c>
      <c r="I70" s="144" t="s">
        <v>2411</v>
      </c>
      <c r="J70" s="145" t="s">
        <v>1114</v>
      </c>
      <c r="K70" s="80" t="s">
        <v>203</v>
      </c>
      <c r="L70" s="81" t="s">
        <v>1115</v>
      </c>
      <c r="M70" s="145" t="str">
        <f>VLOOKUP(L70,CódigosRetorno!$A$2:$B$2080,2,FALSE)</f>
        <v>El dato ingresado como atributo @schemeName es incorrecto.</v>
      </c>
      <c r="N70" s="647" t="s">
        <v>9</v>
      </c>
      <c r="O70" s="210"/>
    </row>
    <row r="71" spans="1:15" ht="24" customHeight="1" x14ac:dyDescent="0.25">
      <c r="A71" s="210"/>
      <c r="B71" s="994"/>
      <c r="C71" s="1006"/>
      <c r="D71" s="1061"/>
      <c r="E71" s="1061"/>
      <c r="F71" s="1061"/>
      <c r="G71" s="647" t="s">
        <v>1045</v>
      </c>
      <c r="H71" s="145" t="s">
        <v>1046</v>
      </c>
      <c r="I71" s="144" t="s">
        <v>2411</v>
      </c>
      <c r="J71" s="145" t="s">
        <v>1047</v>
      </c>
      <c r="K71" s="80" t="s">
        <v>203</v>
      </c>
      <c r="L71" s="81" t="s">
        <v>1048</v>
      </c>
      <c r="M71" s="145" t="str">
        <f>VLOOKUP(L71,CódigosRetorno!$A$2:$B$2080,2,FALSE)</f>
        <v>El dato ingresado como atributo @schemeAgencyName es incorrecto.</v>
      </c>
      <c r="N71" s="647" t="s">
        <v>9</v>
      </c>
      <c r="O71" s="210"/>
    </row>
    <row r="72" spans="1:15" ht="24" customHeight="1" x14ac:dyDescent="0.25">
      <c r="A72" s="210"/>
      <c r="B72" s="993"/>
      <c r="C72" s="1005"/>
      <c r="D72" s="999"/>
      <c r="E72" s="999"/>
      <c r="F72" s="999"/>
      <c r="G72" s="647" t="s">
        <v>1116</v>
      </c>
      <c r="H72" s="145" t="s">
        <v>1117</v>
      </c>
      <c r="I72" s="144" t="s">
        <v>2411</v>
      </c>
      <c r="J72" s="145" t="s">
        <v>1118</v>
      </c>
      <c r="K72" s="81" t="s">
        <v>203</v>
      </c>
      <c r="L72" s="149" t="s">
        <v>1119</v>
      </c>
      <c r="M72" s="145" t="str">
        <f>VLOOKUP(L72,CódigosRetorno!$A$2:$B$2080,2,FALSE)</f>
        <v>El dato ingresado como atributo @schemeURI es incorrecto.</v>
      </c>
      <c r="N72" s="647" t="s">
        <v>9</v>
      </c>
      <c r="O72" s="210"/>
    </row>
    <row r="73" spans="1:15" ht="24" customHeight="1" x14ac:dyDescent="0.25">
      <c r="A73" s="210"/>
      <c r="B73" s="992">
        <f>B62+1</f>
        <v>15</v>
      </c>
      <c r="C73" s="1004" t="s">
        <v>3675</v>
      </c>
      <c r="D73" s="998" t="s">
        <v>60</v>
      </c>
      <c r="E73" s="998" t="s">
        <v>140</v>
      </c>
      <c r="F73" s="998" t="s">
        <v>292</v>
      </c>
      <c r="G73" s="1062"/>
      <c r="H73" s="990" t="s">
        <v>1223</v>
      </c>
      <c r="I73" s="991">
        <v>1</v>
      </c>
      <c r="J73" s="145" t="s">
        <v>599</v>
      </c>
      <c r="K73" s="81" t="s">
        <v>6</v>
      </c>
      <c r="L73" s="149" t="s">
        <v>1224</v>
      </c>
      <c r="M73" s="145" t="str">
        <f>VLOOKUP(L73,CódigosRetorno!$A$2:$B$2080,2,FALSE)</f>
        <v>El XML no contiene el tag o no existe informacion de RegistrationName del receptor del documento</v>
      </c>
      <c r="N73" s="144" t="s">
        <v>9</v>
      </c>
      <c r="O73" s="210"/>
    </row>
    <row r="74" spans="1:15" ht="72" customHeight="1" x14ac:dyDescent="0.25">
      <c r="A74" s="210"/>
      <c r="B74" s="993"/>
      <c r="C74" s="1005"/>
      <c r="D74" s="999"/>
      <c r="E74" s="999"/>
      <c r="F74" s="999"/>
      <c r="G74" s="1062"/>
      <c r="H74" s="990"/>
      <c r="I74" s="991"/>
      <c r="J74" s="145" t="s">
        <v>9723</v>
      </c>
      <c r="K74" s="81" t="s">
        <v>6</v>
      </c>
      <c r="L74" s="149" t="s">
        <v>1226</v>
      </c>
      <c r="M74" s="145" t="str">
        <f>VLOOKUP(L74,CódigosRetorno!$A$2:$B$2080,2,FALSE)</f>
        <v>RegistrationName -  El dato ingresado no cumple con el estandar</v>
      </c>
      <c r="N74" s="144" t="s">
        <v>9</v>
      </c>
      <c r="O74" s="210"/>
    </row>
    <row r="75" spans="1:15" x14ac:dyDescent="0.25">
      <c r="A75" s="210"/>
      <c r="B75" s="757" t="s">
        <v>8491</v>
      </c>
      <c r="C75" s="758"/>
      <c r="D75" s="759"/>
      <c r="E75" s="759"/>
      <c r="F75" s="760"/>
      <c r="G75" s="729"/>
      <c r="H75" s="730"/>
      <c r="I75" s="729"/>
      <c r="J75" s="168"/>
      <c r="K75" s="169"/>
      <c r="L75" s="170"/>
      <c r="M75" s="168"/>
      <c r="N75" s="179"/>
      <c r="O75" s="210"/>
    </row>
    <row r="76" spans="1:15" ht="24" customHeight="1" x14ac:dyDescent="0.25">
      <c r="A76" s="210"/>
      <c r="B76" s="992">
        <f>B73+1</f>
        <v>16</v>
      </c>
      <c r="C76" s="1212" t="s">
        <v>8492</v>
      </c>
      <c r="D76" s="998" t="s">
        <v>60</v>
      </c>
      <c r="E76" s="998" t="s">
        <v>140</v>
      </c>
      <c r="F76" s="998" t="s">
        <v>8589</v>
      </c>
      <c r="G76" s="1062" t="s">
        <v>8588</v>
      </c>
      <c r="H76" s="1223" t="s">
        <v>8493</v>
      </c>
      <c r="I76" s="145"/>
      <c r="J76" s="145" t="s">
        <v>599</v>
      </c>
      <c r="K76" s="81" t="s">
        <v>6</v>
      </c>
      <c r="L76" s="149" t="s">
        <v>8675</v>
      </c>
      <c r="M76" s="145" t="str">
        <f>VLOOKUP(L76,CódigosRetorno!$A$2:$B$2080,2,FALSE)</f>
        <v>Debe consignar el Número de resolución</v>
      </c>
      <c r="N76" s="144" t="s">
        <v>9</v>
      </c>
      <c r="O76" s="210"/>
    </row>
    <row r="77" spans="1:15" ht="60" customHeight="1" x14ac:dyDescent="0.25">
      <c r="A77" s="210"/>
      <c r="B77" s="993"/>
      <c r="C77" s="1213"/>
      <c r="D77" s="999"/>
      <c r="E77" s="999"/>
      <c r="F77" s="999"/>
      <c r="G77" s="1062"/>
      <c r="H77" s="1223"/>
      <c r="I77" s="145"/>
      <c r="J77" s="145" t="s">
        <v>8587</v>
      </c>
      <c r="K77" s="81" t="s">
        <v>203</v>
      </c>
      <c r="L77" s="149" t="s">
        <v>8691</v>
      </c>
      <c r="M77" s="145" t="str">
        <f>VLOOKUP(L77,CódigosRetorno!$A$2:$B$2080,2,FALSE)</f>
        <v>El dato ingresado en el campo Número de Resolución  no cumple con el formato establecido.</v>
      </c>
      <c r="N77" s="144" t="s">
        <v>9</v>
      </c>
      <c r="O77" s="210"/>
    </row>
    <row r="78" spans="1:15" ht="15" customHeight="1" x14ac:dyDescent="0.25">
      <c r="A78" s="210"/>
      <c r="B78" s="992">
        <f>B76+1</f>
        <v>17</v>
      </c>
      <c r="C78" s="1212" t="s">
        <v>8495</v>
      </c>
      <c r="D78" s="998" t="s">
        <v>60</v>
      </c>
      <c r="E78" s="998" t="s">
        <v>8496</v>
      </c>
      <c r="F78" s="998" t="s">
        <v>223</v>
      </c>
      <c r="G78" s="1062"/>
      <c r="H78" s="1223" t="s">
        <v>8497</v>
      </c>
      <c r="I78" s="145"/>
      <c r="J78" s="145" t="s">
        <v>599</v>
      </c>
      <c r="K78" s="81" t="s">
        <v>6</v>
      </c>
      <c r="L78" s="149" t="s">
        <v>8676</v>
      </c>
      <c r="M78" s="145" t="str">
        <f>VLOOKUP(L78,CódigosRetorno!$A$2:$B$2080,2,FALSE)</f>
        <v>Debe consignar el Numero de contrato</v>
      </c>
      <c r="N78" s="144" t="s">
        <v>9</v>
      </c>
      <c r="O78" s="210"/>
    </row>
    <row r="79" spans="1:15" ht="72" customHeight="1" x14ac:dyDescent="0.25">
      <c r="A79" s="210"/>
      <c r="B79" s="993"/>
      <c r="C79" s="1213"/>
      <c r="D79" s="999"/>
      <c r="E79" s="999"/>
      <c r="F79" s="999"/>
      <c r="G79" s="1062"/>
      <c r="H79" s="1223"/>
      <c r="I79" s="145"/>
      <c r="J79" s="145" t="s">
        <v>9724</v>
      </c>
      <c r="K79" s="81" t="s">
        <v>203</v>
      </c>
      <c r="L79" s="149" t="s">
        <v>8692</v>
      </c>
      <c r="M79" s="145" t="str">
        <f>VLOOKUP(L79,CódigosRetorno!$A$2:$B$2080,2,FALSE)</f>
        <v>El dato ingresado en el campo Número de Contrato no cumple con el formato establecido.</v>
      </c>
      <c r="N79" s="144" t="s">
        <v>9</v>
      </c>
      <c r="O79" s="210"/>
    </row>
    <row r="80" spans="1:15" ht="15" customHeight="1" x14ac:dyDescent="0.25">
      <c r="A80" s="210"/>
      <c r="B80" s="992">
        <f>B78+1</f>
        <v>18</v>
      </c>
      <c r="C80" s="1212" t="s">
        <v>8499</v>
      </c>
      <c r="D80" s="998" t="s">
        <v>60</v>
      </c>
      <c r="E80" s="998" t="s">
        <v>140</v>
      </c>
      <c r="F80" s="998" t="s">
        <v>967</v>
      </c>
      <c r="G80" s="1062" t="s">
        <v>8292</v>
      </c>
      <c r="H80" s="1223" t="s">
        <v>8293</v>
      </c>
      <c r="I80" s="145"/>
      <c r="J80" s="145" t="s">
        <v>63</v>
      </c>
      <c r="K80" s="81" t="s">
        <v>6</v>
      </c>
      <c r="L80" s="149" t="s">
        <v>8677</v>
      </c>
      <c r="M80" s="145" t="str">
        <f>VLOOKUP(L80,CódigosRetorno!$A$2:$B$2080,2,FALSE)</f>
        <v>Debe consigar el porcentaje de participacion</v>
      </c>
      <c r="N80" s="144" t="s">
        <v>9</v>
      </c>
      <c r="O80" s="210"/>
    </row>
    <row r="81" spans="1:15" ht="39.6" customHeight="1" x14ac:dyDescent="0.25">
      <c r="A81" s="210"/>
      <c r="B81" s="993"/>
      <c r="C81" s="1213"/>
      <c r="D81" s="999"/>
      <c r="E81" s="999"/>
      <c r="F81" s="999"/>
      <c r="G81" s="1062"/>
      <c r="H81" s="1223"/>
      <c r="I81" s="145"/>
      <c r="J81" s="145" t="s">
        <v>8501</v>
      </c>
      <c r="K81" s="81" t="s">
        <v>6</v>
      </c>
      <c r="L81" s="149" t="s">
        <v>8678</v>
      </c>
      <c r="M81" s="145" t="str">
        <f>VLOOKUP(L81,CódigosRetorno!$A$2:$B$2080,2,FALSE)</f>
        <v>El dato ingresado en el campo Porcentaje de Atribución no cumple con el formato establecido.</v>
      </c>
      <c r="N81" s="144" t="s">
        <v>9</v>
      </c>
      <c r="O81" s="210"/>
    </row>
    <row r="82" spans="1:15" x14ac:dyDescent="0.25">
      <c r="A82" s="210"/>
      <c r="B82" s="757" t="s">
        <v>8502</v>
      </c>
      <c r="C82" s="758"/>
      <c r="D82" s="759"/>
      <c r="E82" s="759"/>
      <c r="F82" s="760"/>
      <c r="G82" s="191"/>
      <c r="H82" s="168"/>
      <c r="I82" s="168"/>
      <c r="J82" s="168"/>
      <c r="K82" s="170"/>
      <c r="L82" s="754"/>
      <c r="M82" s="168"/>
      <c r="N82" s="179"/>
      <c r="O82" s="210"/>
    </row>
    <row r="83" spans="1:15" ht="24" customHeight="1" x14ac:dyDescent="0.25">
      <c r="A83" s="210"/>
      <c r="B83" s="992">
        <f>B80+1</f>
        <v>19</v>
      </c>
      <c r="C83" s="1212" t="s">
        <v>8536</v>
      </c>
      <c r="D83" s="998" t="s">
        <v>639</v>
      </c>
      <c r="E83" s="998" t="s">
        <v>140</v>
      </c>
      <c r="F83" s="998" t="s">
        <v>1213</v>
      </c>
      <c r="G83" s="991" t="s">
        <v>192</v>
      </c>
      <c r="H83" s="1226" t="s">
        <v>1270</v>
      </c>
      <c r="I83" s="144"/>
      <c r="J83" s="145" t="s">
        <v>8503</v>
      </c>
      <c r="K83" s="81" t="s">
        <v>6</v>
      </c>
      <c r="L83" s="81" t="s">
        <v>765</v>
      </c>
      <c r="M83" s="145" t="str">
        <f>VLOOKUP(L83,CódigosRetorno!$A$2:$B$2080,2,FALSE)</f>
        <v>El Numero de orden del item no cumple con el formato establecido</v>
      </c>
      <c r="N83" s="144" t="s">
        <v>9</v>
      </c>
      <c r="O83" s="210"/>
    </row>
    <row r="84" spans="1:15" ht="15" customHeight="1" x14ac:dyDescent="0.25">
      <c r="A84" s="210"/>
      <c r="B84" s="993"/>
      <c r="C84" s="1213"/>
      <c r="D84" s="999"/>
      <c r="E84" s="999"/>
      <c r="F84" s="999"/>
      <c r="G84" s="991"/>
      <c r="H84" s="1226"/>
      <c r="I84" s="144"/>
      <c r="J84" s="148" t="s">
        <v>8504</v>
      </c>
      <c r="K84" s="81" t="s">
        <v>6</v>
      </c>
      <c r="L84" s="149" t="s">
        <v>649</v>
      </c>
      <c r="M84" s="145" t="str">
        <f>VLOOKUP(L84,CódigosRetorno!$A$2:$B$2080,2,FALSE)</f>
        <v>El número de ítem no puede estar duplicado.</v>
      </c>
      <c r="N84" s="144" t="s">
        <v>9</v>
      </c>
      <c r="O84" s="210"/>
    </row>
    <row r="85" spans="1:15" ht="24" customHeight="1" x14ac:dyDescent="0.25">
      <c r="A85" s="210"/>
      <c r="B85" s="992">
        <f>B83+1</f>
        <v>20</v>
      </c>
      <c r="C85" s="1212" t="s">
        <v>8505</v>
      </c>
      <c r="D85" s="998" t="s">
        <v>639</v>
      </c>
      <c r="E85" s="998" t="s">
        <v>140</v>
      </c>
      <c r="F85" s="998" t="s">
        <v>1213</v>
      </c>
      <c r="G85" s="991" t="s">
        <v>8506</v>
      </c>
      <c r="H85" s="1226" t="s">
        <v>8507</v>
      </c>
      <c r="I85" s="991"/>
      <c r="J85" s="145" t="s">
        <v>599</v>
      </c>
      <c r="K85" s="81" t="s">
        <v>6</v>
      </c>
      <c r="L85" s="149" t="s">
        <v>8679</v>
      </c>
      <c r="M85" s="145" t="str">
        <f>VLOOKUP(L85,CódigosRetorno!$A$2:$B$2080,2,FALSE)</f>
        <v>El indicador de tipo de monto no cumple con el formato establecido</v>
      </c>
      <c r="N85" s="144" t="s">
        <v>9</v>
      </c>
      <c r="O85" s="210"/>
    </row>
    <row r="86" spans="1:15" ht="24" x14ac:dyDescent="0.25">
      <c r="A86" s="210"/>
      <c r="B86" s="994"/>
      <c r="C86" s="1224"/>
      <c r="D86" s="1061"/>
      <c r="E86" s="1061"/>
      <c r="F86" s="1061"/>
      <c r="G86" s="991"/>
      <c r="H86" s="1226"/>
      <c r="I86" s="991"/>
      <c r="J86" s="145" t="s">
        <v>8509</v>
      </c>
      <c r="K86" s="81" t="s">
        <v>6</v>
      </c>
      <c r="L86" s="149" t="s">
        <v>8680</v>
      </c>
      <c r="M86" s="145" t="str">
        <f>VLOOKUP(L86,CódigosRetorno!$A$2:$B$2080,2,FALSE)</f>
        <v xml:space="preserve">El indicador de tipo de monto es diferente de '1', '2', '3' y '4' </v>
      </c>
      <c r="N86" s="144" t="s">
        <v>9</v>
      </c>
      <c r="O86" s="210"/>
    </row>
    <row r="87" spans="1:15" ht="53.25" customHeight="1" x14ac:dyDescent="0.25">
      <c r="A87" s="210"/>
      <c r="B87" s="993"/>
      <c r="C87" s="1213"/>
      <c r="D87" s="999"/>
      <c r="E87" s="999"/>
      <c r="F87" s="999"/>
      <c r="G87" s="991"/>
      <c r="H87" s="1226"/>
      <c r="I87" s="991"/>
      <c r="J87" s="145" t="s">
        <v>8584</v>
      </c>
      <c r="K87" s="81" t="s">
        <v>6</v>
      </c>
      <c r="L87" s="149" t="s">
        <v>8681</v>
      </c>
      <c r="M87" s="145" t="str">
        <f>VLOOKUP(L87,CódigosRetorno!$A$2:$B$2080,2,FALSE)</f>
        <v>Solo debe consignar un indicador de tipo de monto a atribuir en el documento</v>
      </c>
      <c r="N87" s="144" t="s">
        <v>9</v>
      </c>
      <c r="O87" s="210"/>
    </row>
    <row r="88" spans="1:15" ht="60" customHeight="1" x14ac:dyDescent="0.25">
      <c r="A88" s="210"/>
      <c r="B88" s="144">
        <f>B85+1</f>
        <v>21</v>
      </c>
      <c r="C88" s="86" t="s">
        <v>8512</v>
      </c>
      <c r="D88" s="80" t="s">
        <v>639</v>
      </c>
      <c r="E88" s="80" t="s">
        <v>179</v>
      </c>
      <c r="F88" s="80" t="s">
        <v>1127</v>
      </c>
      <c r="G88" s="144"/>
      <c r="H88" s="724" t="s">
        <v>1342</v>
      </c>
      <c r="I88" s="144"/>
      <c r="J88" s="145" t="s">
        <v>9725</v>
      </c>
      <c r="K88" s="81" t="s">
        <v>203</v>
      </c>
      <c r="L88" s="149" t="s">
        <v>8693</v>
      </c>
      <c r="M88" s="145" t="str">
        <f>VLOOKUP(L88,CódigosRetorno!$A$2:$B$2080,2,FALSE)</f>
        <v>La descripción del monto no cumple con el formato establecido</v>
      </c>
      <c r="N88" s="144" t="s">
        <v>9</v>
      </c>
      <c r="O88" s="210"/>
    </row>
    <row r="89" spans="1:15" ht="33" customHeight="1" x14ac:dyDescent="0.25">
      <c r="A89" s="210"/>
      <c r="B89" s="992">
        <f>B88+1</f>
        <v>22</v>
      </c>
      <c r="C89" s="1212" t="s">
        <v>8514</v>
      </c>
      <c r="D89" s="998" t="s">
        <v>639</v>
      </c>
      <c r="E89" s="998" t="s">
        <v>140</v>
      </c>
      <c r="F89" s="998" t="s">
        <v>295</v>
      </c>
      <c r="G89" s="1062" t="s">
        <v>296</v>
      </c>
      <c r="H89" s="1226" t="s">
        <v>1347</v>
      </c>
      <c r="I89" s="144"/>
      <c r="J89" s="145" t="s">
        <v>63</v>
      </c>
      <c r="K89" s="81" t="s">
        <v>6</v>
      </c>
      <c r="L89" s="149" t="s">
        <v>8682</v>
      </c>
      <c r="M89" s="145" t="str">
        <f>VLOOKUP(L89,CódigosRetorno!$A$2:$B$2080,2,FALSE)</f>
        <v>Debe consignar el monto atribuido</v>
      </c>
      <c r="N89" s="144" t="s">
        <v>9</v>
      </c>
      <c r="O89" s="210"/>
    </row>
    <row r="90" spans="1:15" ht="44.1" customHeight="1" x14ac:dyDescent="0.25">
      <c r="A90" s="210"/>
      <c r="B90" s="994"/>
      <c r="C90" s="1224"/>
      <c r="D90" s="1061"/>
      <c r="E90" s="1061"/>
      <c r="F90" s="1061"/>
      <c r="G90" s="1062"/>
      <c r="H90" s="1226"/>
      <c r="I90" s="144"/>
      <c r="J90" s="145" t="s">
        <v>1396</v>
      </c>
      <c r="K90" s="81" t="s">
        <v>6</v>
      </c>
      <c r="L90" s="81" t="s">
        <v>5499</v>
      </c>
      <c r="M90" s="145" t="str">
        <f>VLOOKUP(L90,CódigosRetorno!$A$2:$B$2080,2,FALSE)</f>
        <v>cac:Price/cbc:PriceAmount - El dato ingresado no cumple con el estandar</v>
      </c>
      <c r="N90" s="144" t="s">
        <v>9</v>
      </c>
      <c r="O90" s="210"/>
    </row>
    <row r="91" spans="1:15" ht="43.9" customHeight="1" x14ac:dyDescent="0.25">
      <c r="A91" s="210"/>
      <c r="B91" s="994"/>
      <c r="C91" s="1224"/>
      <c r="D91" s="1061"/>
      <c r="E91" s="1061"/>
      <c r="F91" s="1061"/>
      <c r="G91" s="1062"/>
      <c r="H91" s="1226"/>
      <c r="I91" s="144"/>
      <c r="J91" s="723" t="s">
        <v>8516</v>
      </c>
      <c r="K91" s="81" t="s">
        <v>6</v>
      </c>
      <c r="L91" s="149" t="s">
        <v>8683</v>
      </c>
      <c r="M91" s="145" t="str">
        <f>VLOOKUP(L91,CódigosRetorno!$A$2:$B$2080,2,FALSE)</f>
        <v>El dato ingresado en el campo Valor de Operaciones afectas IGV debe ser "cero".</v>
      </c>
      <c r="N91" s="144" t="s">
        <v>9</v>
      </c>
      <c r="O91" s="210"/>
    </row>
    <row r="92" spans="1:15" ht="64.349999999999994" customHeight="1" x14ac:dyDescent="0.25">
      <c r="A92" s="210"/>
      <c r="B92" s="994"/>
      <c r="C92" s="1224"/>
      <c r="D92" s="1061"/>
      <c r="E92" s="1061"/>
      <c r="F92" s="1061"/>
      <c r="G92" s="1062"/>
      <c r="H92" s="1226"/>
      <c r="I92" s="144"/>
      <c r="J92" s="723" t="s">
        <v>8518</v>
      </c>
      <c r="K92" s="81" t="s">
        <v>6</v>
      </c>
      <c r="L92" s="149" t="s">
        <v>8684</v>
      </c>
      <c r="M92" s="145" t="str">
        <f>VLOOKUP(L92,CódigosRetorno!$A$2:$B$2080,2,FALSE)</f>
        <v>El dato ingresado en el campo IGV de operaciones afectas debe ser "cero"</v>
      </c>
      <c r="N92" s="144" t="s">
        <v>9</v>
      </c>
      <c r="O92" s="210"/>
    </row>
    <row r="93" spans="1:15" ht="48" x14ac:dyDescent="0.25">
      <c r="A93" s="210"/>
      <c r="B93" s="994"/>
      <c r="C93" s="1224"/>
      <c r="D93" s="1061"/>
      <c r="E93" s="1061"/>
      <c r="F93" s="999"/>
      <c r="G93" s="1062"/>
      <c r="H93" s="1226"/>
      <c r="I93" s="144"/>
      <c r="J93" s="723" t="s">
        <v>9754</v>
      </c>
      <c r="K93" s="81" t="s">
        <v>203</v>
      </c>
      <c r="L93" s="149" t="s">
        <v>8694</v>
      </c>
      <c r="M93" s="145" t="str">
        <f>VLOOKUP(L93,CódigosRetorno!$A$2:$B$2080,2,FALSE)</f>
        <v xml:space="preserve">El dato ingresado en el campo IGV de operaciones afectas es mayor al 18% de las adquisiciones gravadas. </v>
      </c>
      <c r="N93" s="144" t="s">
        <v>9</v>
      </c>
      <c r="O93" s="210"/>
    </row>
    <row r="94" spans="1:15" ht="24.6" customHeight="1" x14ac:dyDescent="0.25">
      <c r="A94" s="210"/>
      <c r="B94" s="993"/>
      <c r="C94" s="1213"/>
      <c r="D94" s="999"/>
      <c r="E94" s="999"/>
      <c r="F94" s="80" t="s">
        <v>141</v>
      </c>
      <c r="G94" s="144" t="s">
        <v>303</v>
      </c>
      <c r="H94" s="724" t="s">
        <v>1353</v>
      </c>
      <c r="I94" s="144"/>
      <c r="J94" s="145" t="s">
        <v>1376</v>
      </c>
      <c r="K94" s="81" t="s">
        <v>6</v>
      </c>
      <c r="L94" s="81" t="s">
        <v>3316</v>
      </c>
      <c r="M94" s="145" t="str">
        <f>VLOOKUP(L94,CódigosRetorno!$A$2:$B$2080,2,FALSE)</f>
        <v>La moneda debe ser la misma en todo el documento</v>
      </c>
      <c r="N94" s="144" t="s">
        <v>1080</v>
      </c>
      <c r="O94" s="210"/>
    </row>
    <row r="95" spans="1:15" ht="33" customHeight="1" x14ac:dyDescent="0.25">
      <c r="A95" s="210"/>
      <c r="B95" s="992">
        <f>B89+1</f>
        <v>23</v>
      </c>
      <c r="C95" s="1212" t="s">
        <v>8520</v>
      </c>
      <c r="D95" s="998" t="s">
        <v>639</v>
      </c>
      <c r="E95" s="998" t="s">
        <v>140</v>
      </c>
      <c r="F95" s="998" t="s">
        <v>295</v>
      </c>
      <c r="G95" s="1062" t="s">
        <v>296</v>
      </c>
      <c r="H95" s="1226" t="s">
        <v>1497</v>
      </c>
      <c r="I95" s="144"/>
      <c r="J95" s="145" t="s">
        <v>1396</v>
      </c>
      <c r="K95" s="81" t="s">
        <v>6</v>
      </c>
      <c r="L95" s="81" t="s">
        <v>1498</v>
      </c>
      <c r="M95" s="145" t="str">
        <f>VLOOKUP(L95,CódigosRetorno!$A$2:$B$2080,2,FALSE)</f>
        <v>El dato ingresado en LineExtensionAmount del item no cumple con el formato establecido</v>
      </c>
      <c r="N95" s="144" t="s">
        <v>9</v>
      </c>
      <c r="O95" s="210"/>
    </row>
    <row r="96" spans="1:15" ht="24" customHeight="1" x14ac:dyDescent="0.25">
      <c r="A96" s="210"/>
      <c r="B96" s="994"/>
      <c r="C96" s="1224"/>
      <c r="D96" s="1061"/>
      <c r="E96" s="1061"/>
      <c r="F96" s="1061"/>
      <c r="G96" s="1062"/>
      <c r="H96" s="1226"/>
      <c r="I96" s="144"/>
      <c r="J96" s="145" t="s">
        <v>8590</v>
      </c>
      <c r="K96" s="81" t="s">
        <v>6</v>
      </c>
      <c r="L96" s="149" t="s">
        <v>8685</v>
      </c>
      <c r="M96" s="145" t="str">
        <f>VLOOKUP(L96,CódigosRetorno!$A$2:$B$2080,2,FALSE)</f>
        <v xml:space="preserve">El dato ingresado en el campo Monto atribuido debe ser "cero". </v>
      </c>
      <c r="N96" s="144" t="s">
        <v>9</v>
      </c>
      <c r="O96" s="210"/>
    </row>
    <row r="97" spans="1:15" ht="36" customHeight="1" x14ac:dyDescent="0.25">
      <c r="A97" s="210"/>
      <c r="B97" s="994"/>
      <c r="C97" s="1224"/>
      <c r="D97" s="1061"/>
      <c r="E97" s="1061"/>
      <c r="F97" s="999"/>
      <c r="G97" s="1062"/>
      <c r="H97" s="1226"/>
      <c r="I97" s="144"/>
      <c r="J97" s="145" t="s">
        <v>8522</v>
      </c>
      <c r="K97" s="81" t="s">
        <v>6</v>
      </c>
      <c r="L97" s="149" t="s">
        <v>8686</v>
      </c>
      <c r="M97" s="145" t="str">
        <f>VLOOKUP(L97,CódigosRetorno!$A$2:$B$2080,2,FALSE)</f>
        <v>El dato ingresado en el campo Monto atribuido es diferente al % de atribución.</v>
      </c>
      <c r="N97" s="144" t="s">
        <v>9</v>
      </c>
      <c r="O97" s="210"/>
    </row>
    <row r="98" spans="1:15" ht="24" customHeight="1" x14ac:dyDescent="0.25">
      <c r="A98" s="210"/>
      <c r="B98" s="993"/>
      <c r="C98" s="1213"/>
      <c r="D98" s="999"/>
      <c r="E98" s="999"/>
      <c r="F98" s="80" t="s">
        <v>141</v>
      </c>
      <c r="G98" s="144" t="s">
        <v>303</v>
      </c>
      <c r="H98" s="724" t="s">
        <v>1353</v>
      </c>
      <c r="I98" s="144"/>
      <c r="J98" s="145" t="s">
        <v>1376</v>
      </c>
      <c r="K98" s="81" t="s">
        <v>6</v>
      </c>
      <c r="L98" s="81" t="s">
        <v>3316</v>
      </c>
      <c r="M98" s="145" t="str">
        <f>VLOOKUP(L98,CódigosRetorno!$A$2:$B$2080,2,FALSE)</f>
        <v>La moneda debe ser la misma en todo el documento</v>
      </c>
      <c r="N98" s="144" t="s">
        <v>1080</v>
      </c>
      <c r="O98" s="210"/>
    </row>
    <row r="99" spans="1:15" x14ac:dyDescent="0.25">
      <c r="A99" s="210"/>
      <c r="B99" s="761" t="s">
        <v>8524</v>
      </c>
      <c r="C99" s="762"/>
      <c r="D99" s="762"/>
      <c r="E99" s="762"/>
      <c r="F99" s="763"/>
      <c r="G99" s="192"/>
      <c r="H99" s="168"/>
      <c r="I99" s="168"/>
      <c r="J99" s="180"/>
      <c r="K99" s="170"/>
      <c r="L99" s="728"/>
      <c r="M99" s="168"/>
      <c r="N99" s="179"/>
      <c r="O99" s="210"/>
    </row>
    <row r="100" spans="1:15" ht="24" customHeight="1" x14ac:dyDescent="0.25">
      <c r="A100" s="210"/>
      <c r="B100" s="992">
        <f>B95+1</f>
        <v>24</v>
      </c>
      <c r="C100" s="1212" t="s">
        <v>8525</v>
      </c>
      <c r="D100" s="998" t="s">
        <v>60</v>
      </c>
      <c r="E100" s="998" t="s">
        <v>140</v>
      </c>
      <c r="F100" s="998" t="s">
        <v>295</v>
      </c>
      <c r="G100" s="991" t="s">
        <v>296</v>
      </c>
      <c r="H100" s="1225" t="s">
        <v>1657</v>
      </c>
      <c r="I100" s="390"/>
      <c r="J100" s="145" t="s">
        <v>1396</v>
      </c>
      <c r="K100" s="81" t="s">
        <v>6</v>
      </c>
      <c r="L100" s="81" t="s">
        <v>5460</v>
      </c>
      <c r="M100" s="145" t="str">
        <f>VLOOKUP(L100,CódigosRetorno!$A$2:$B$2080,2,FALSE)</f>
        <v>El dato ingresado en PayableAmount no cumple con el formato establecido</v>
      </c>
      <c r="N100" s="144" t="s">
        <v>9</v>
      </c>
      <c r="O100" s="210"/>
    </row>
    <row r="101" spans="1:15" ht="36" customHeight="1" x14ac:dyDescent="0.25">
      <c r="A101" s="210"/>
      <c r="B101" s="994"/>
      <c r="C101" s="1224"/>
      <c r="D101" s="1061"/>
      <c r="E101" s="1061"/>
      <c r="F101" s="999"/>
      <c r="G101" s="991"/>
      <c r="H101" s="1225"/>
      <c r="I101" s="390"/>
      <c r="J101" s="724" t="s">
        <v>8526</v>
      </c>
      <c r="K101" s="81" t="s">
        <v>6</v>
      </c>
      <c r="L101" s="149" t="s">
        <v>8687</v>
      </c>
      <c r="M101" s="145" t="str">
        <f>VLOOKUP(L101,CódigosRetorno!$A$2:$B$2080,2,FALSE)</f>
        <v>La sumatoria de los montos atribuidos no es correcta.</v>
      </c>
      <c r="N101" s="144" t="s">
        <v>9</v>
      </c>
      <c r="O101" s="210"/>
    </row>
    <row r="102" spans="1:15" ht="24" x14ac:dyDescent="0.25">
      <c r="A102" s="210"/>
      <c r="B102" s="993"/>
      <c r="C102" s="1213"/>
      <c r="D102" s="999"/>
      <c r="E102" s="999"/>
      <c r="F102" s="80" t="s">
        <v>141</v>
      </c>
      <c r="G102" s="136" t="s">
        <v>303</v>
      </c>
      <c r="H102" s="727" t="s">
        <v>1353</v>
      </c>
      <c r="I102" s="390"/>
      <c r="J102" s="145" t="s">
        <v>1376</v>
      </c>
      <c r="K102" s="81" t="s">
        <v>6</v>
      </c>
      <c r="L102" s="81" t="s">
        <v>3316</v>
      </c>
      <c r="M102" s="145" t="str">
        <f>VLOOKUP(L102,CódigosRetorno!$A$2:$B$2080,2,FALSE)</f>
        <v>La moneda debe ser la misma en todo el documento</v>
      </c>
      <c r="N102" s="144" t="s">
        <v>1080</v>
      </c>
      <c r="O102" s="210"/>
    </row>
    <row r="103" spans="1:15" x14ac:dyDescent="0.25">
      <c r="A103" s="210"/>
      <c r="B103" s="757" t="s">
        <v>8527</v>
      </c>
      <c r="C103" s="758"/>
      <c r="D103" s="759"/>
      <c r="E103" s="759"/>
      <c r="F103" s="760"/>
      <c r="G103" s="756"/>
      <c r="H103" s="755"/>
      <c r="I103" s="179"/>
      <c r="J103" s="168"/>
      <c r="K103" s="170"/>
      <c r="L103" s="191"/>
      <c r="M103" s="168"/>
      <c r="N103" s="756"/>
      <c r="O103" s="210"/>
    </row>
    <row r="104" spans="1:15" ht="36" x14ac:dyDescent="0.25">
      <c r="A104" s="210"/>
      <c r="B104" s="991">
        <f>B100+1</f>
        <v>25</v>
      </c>
      <c r="C104" s="1223" t="s">
        <v>8528</v>
      </c>
      <c r="D104" s="1062" t="s">
        <v>60</v>
      </c>
      <c r="E104" s="1062" t="s">
        <v>179</v>
      </c>
      <c r="F104" s="80" t="s">
        <v>295</v>
      </c>
      <c r="G104" s="80" t="s">
        <v>296</v>
      </c>
      <c r="H104" s="86" t="s">
        <v>1531</v>
      </c>
      <c r="I104" s="80"/>
      <c r="J104" s="145" t="s">
        <v>1396</v>
      </c>
      <c r="K104" s="80" t="s">
        <v>6</v>
      </c>
      <c r="L104" s="149" t="s">
        <v>8688</v>
      </c>
      <c r="M104" s="145" t="str">
        <f>VLOOKUP(L104,CódigosRetorno!$A$2:$B$2080,2,FALSE)</f>
        <v>El dato ingresado en el campo Régimen de recuperación anticipada no cumple con el formato establecido.</v>
      </c>
      <c r="N104" s="144" t="s">
        <v>9</v>
      </c>
      <c r="O104" s="210"/>
    </row>
    <row r="105" spans="1:15" ht="24" x14ac:dyDescent="0.25">
      <c r="A105" s="210"/>
      <c r="B105" s="991"/>
      <c r="C105" s="1223"/>
      <c r="D105" s="1062"/>
      <c r="E105" s="1062"/>
      <c r="F105" s="144" t="s">
        <v>141</v>
      </c>
      <c r="G105" s="144" t="s">
        <v>303</v>
      </c>
      <c r="H105" s="724" t="s">
        <v>1353</v>
      </c>
      <c r="I105" s="144"/>
      <c r="J105" s="145" t="s">
        <v>1376</v>
      </c>
      <c r="K105" s="81" t="s">
        <v>6</v>
      </c>
      <c r="L105" s="81" t="s">
        <v>3316</v>
      </c>
      <c r="M105" s="145" t="str">
        <f>VLOOKUP(L105,CódigosRetorno!$A$2:$B$2080,2,FALSE)</f>
        <v>La moneda debe ser la misma en todo el documento</v>
      </c>
      <c r="N105" s="144" t="s">
        <v>1080</v>
      </c>
      <c r="O105" s="210"/>
    </row>
    <row r="106" spans="1:15" ht="34.35" customHeight="1" x14ac:dyDescent="0.25">
      <c r="A106" s="210"/>
      <c r="B106" s="991">
        <f>B104+1</f>
        <v>26</v>
      </c>
      <c r="C106" s="1223" t="s">
        <v>8529</v>
      </c>
      <c r="D106" s="1062" t="s">
        <v>60</v>
      </c>
      <c r="E106" s="1062" t="s">
        <v>179</v>
      </c>
      <c r="F106" s="991" t="s">
        <v>703</v>
      </c>
      <c r="G106" s="991"/>
      <c r="H106" s="1223" t="s">
        <v>8530</v>
      </c>
      <c r="I106" s="390"/>
      <c r="J106" s="723" t="s">
        <v>8531</v>
      </c>
      <c r="K106" s="80" t="s">
        <v>6</v>
      </c>
      <c r="L106" s="149" t="s">
        <v>8689</v>
      </c>
      <c r="M106" s="145" t="str">
        <f>VLOOKUP(L106,CódigosRetorno!$A$2:$B$2080,2,FALSE)</f>
        <v>Si consigna monto de IGV-Recuperacion anticipada, debe informar la norma de sustento</v>
      </c>
      <c r="N106" s="144" t="s">
        <v>9</v>
      </c>
      <c r="O106" s="210"/>
    </row>
    <row r="107" spans="1:15" ht="60" x14ac:dyDescent="0.25">
      <c r="A107" s="210"/>
      <c r="B107" s="991"/>
      <c r="C107" s="1223"/>
      <c r="D107" s="1062"/>
      <c r="E107" s="1062"/>
      <c r="F107" s="991"/>
      <c r="G107" s="991"/>
      <c r="H107" s="1223"/>
      <c r="I107" s="390"/>
      <c r="J107" s="723" t="s">
        <v>9726</v>
      </c>
      <c r="K107" s="80" t="s">
        <v>203</v>
      </c>
      <c r="L107" s="149" t="s">
        <v>8695</v>
      </c>
      <c r="M107" s="145" t="str">
        <f>VLOOKUP(L107,CódigosRetorno!$A$2:$B$2080,2,FALSE)</f>
        <v>El dato ingresado en el campo Norma del Régimen de recuperación anticipada  no cumple con el formato establecido.</v>
      </c>
      <c r="N107" s="144" t="s">
        <v>9</v>
      </c>
      <c r="O107" s="210"/>
    </row>
    <row r="108" spans="1:15" ht="36" x14ac:dyDescent="0.25">
      <c r="A108" s="210"/>
      <c r="B108" s="991"/>
      <c r="C108" s="1223"/>
      <c r="D108" s="1062"/>
      <c r="E108" s="1062"/>
      <c r="F108" s="144" t="s">
        <v>325</v>
      </c>
      <c r="G108" s="144" t="s">
        <v>8533</v>
      </c>
      <c r="H108" s="145" t="s">
        <v>1261</v>
      </c>
      <c r="I108" s="390"/>
      <c r="J108" s="723" t="s">
        <v>8534</v>
      </c>
      <c r="K108" s="80" t="s">
        <v>203</v>
      </c>
      <c r="L108" s="149" t="s">
        <v>8696</v>
      </c>
      <c r="M108" s="145" t="str">
        <f>VLOOKUP(L108,CódigosRetorno!$A$2:$B$2080,2,FALSE)</f>
        <v>El dato ingresado en el campo Tipo de documento relacionado no cumple con el formato establecido.</v>
      </c>
      <c r="N108" s="144" t="s">
        <v>9</v>
      </c>
      <c r="O108" s="210"/>
    </row>
    <row r="109" spans="1:15" ht="15" customHeight="1" x14ac:dyDescent="0.25">
      <c r="A109" s="210"/>
      <c r="B109" s="210"/>
      <c r="C109" s="210"/>
      <c r="D109" s="210"/>
      <c r="E109" s="210"/>
      <c r="F109" s="219"/>
      <c r="G109" s="247"/>
      <c r="H109" s="210"/>
      <c r="I109" s="210"/>
      <c r="J109" s="218"/>
      <c r="K109" s="247"/>
      <c r="L109" s="229"/>
      <c r="M109" s="210"/>
      <c r="N109" s="210"/>
      <c r="O109" s="210"/>
    </row>
  </sheetData>
  <mergeCells count="178">
    <mergeCell ref="G9:G14"/>
    <mergeCell ref="H9:H14"/>
    <mergeCell ref="I9:I14"/>
    <mergeCell ref="G6:G7"/>
    <mergeCell ref="H6:H7"/>
    <mergeCell ref="I6:I7"/>
    <mergeCell ref="I4:I5"/>
    <mergeCell ref="B6:B8"/>
    <mergeCell ref="C6:C8"/>
    <mergeCell ref="D6:D8"/>
    <mergeCell ref="E6:E7"/>
    <mergeCell ref="F6:F7"/>
    <mergeCell ref="B4:B5"/>
    <mergeCell ref="C4:C5"/>
    <mergeCell ref="D4:D5"/>
    <mergeCell ref="E4:E5"/>
    <mergeCell ref="F4:F5"/>
    <mergeCell ref="G4:G5"/>
    <mergeCell ref="H4:H5"/>
    <mergeCell ref="H20:H21"/>
    <mergeCell ref="I20:I21"/>
    <mergeCell ref="B20:B21"/>
    <mergeCell ref="C20:C21"/>
    <mergeCell ref="D20:D21"/>
    <mergeCell ref="E20:E21"/>
    <mergeCell ref="F20:F21"/>
    <mergeCell ref="G20:G21"/>
    <mergeCell ref="B15:B19"/>
    <mergeCell ref="C15:C19"/>
    <mergeCell ref="D15:D19"/>
    <mergeCell ref="E15:E19"/>
    <mergeCell ref="F15:F19"/>
    <mergeCell ref="G15:G19"/>
    <mergeCell ref="H15:H19"/>
    <mergeCell ref="H23:H24"/>
    <mergeCell ref="I23:I24"/>
    <mergeCell ref="B23:B27"/>
    <mergeCell ref="C23:C27"/>
    <mergeCell ref="D23:D27"/>
    <mergeCell ref="E23:E24"/>
    <mergeCell ref="F23:F24"/>
    <mergeCell ref="G23:G24"/>
    <mergeCell ref="E25:E27"/>
    <mergeCell ref="F25:F27"/>
    <mergeCell ref="H28:H30"/>
    <mergeCell ref="I28:I30"/>
    <mergeCell ref="B28:B33"/>
    <mergeCell ref="C28:C33"/>
    <mergeCell ref="D28:D33"/>
    <mergeCell ref="E28:E30"/>
    <mergeCell ref="F28:F30"/>
    <mergeCell ref="G28:G30"/>
    <mergeCell ref="E31:E33"/>
    <mergeCell ref="F31:F33"/>
    <mergeCell ref="H37:H40"/>
    <mergeCell ref="I37:I40"/>
    <mergeCell ref="B37:B45"/>
    <mergeCell ref="C37:C45"/>
    <mergeCell ref="D37:D45"/>
    <mergeCell ref="E37:E42"/>
    <mergeCell ref="F37:F40"/>
    <mergeCell ref="G37:G40"/>
    <mergeCell ref="F41:F42"/>
    <mergeCell ref="G41:G42"/>
    <mergeCell ref="E43:E45"/>
    <mergeCell ref="H47:H48"/>
    <mergeCell ref="I47:I48"/>
    <mergeCell ref="B47:B48"/>
    <mergeCell ref="C47:C48"/>
    <mergeCell ref="D47:D48"/>
    <mergeCell ref="E47:E48"/>
    <mergeCell ref="F47:F48"/>
    <mergeCell ref="G47:G48"/>
    <mergeCell ref="H41:H42"/>
    <mergeCell ref="I41:I42"/>
    <mergeCell ref="F43:F45"/>
    <mergeCell ref="H62:H67"/>
    <mergeCell ref="I62:I67"/>
    <mergeCell ref="B62:B72"/>
    <mergeCell ref="C62:C72"/>
    <mergeCell ref="D62:D72"/>
    <mergeCell ref="E62:E69"/>
    <mergeCell ref="F62:F67"/>
    <mergeCell ref="G62:G67"/>
    <mergeCell ref="F68:F69"/>
    <mergeCell ref="G68:G69"/>
    <mergeCell ref="E70:E72"/>
    <mergeCell ref="F70:F72"/>
    <mergeCell ref="H73:H74"/>
    <mergeCell ref="I73:I74"/>
    <mergeCell ref="B73:B74"/>
    <mergeCell ref="C73:C74"/>
    <mergeCell ref="D73:D74"/>
    <mergeCell ref="E73:E74"/>
    <mergeCell ref="F73:F74"/>
    <mergeCell ref="G73:G74"/>
    <mergeCell ref="H68:H69"/>
    <mergeCell ref="I68:I69"/>
    <mergeCell ref="G78:G79"/>
    <mergeCell ref="H78:H79"/>
    <mergeCell ref="H76:H77"/>
    <mergeCell ref="B78:B79"/>
    <mergeCell ref="C78:C79"/>
    <mergeCell ref="D78:D79"/>
    <mergeCell ref="E78:E79"/>
    <mergeCell ref="F78:F79"/>
    <mergeCell ref="B76:B77"/>
    <mergeCell ref="C76:C77"/>
    <mergeCell ref="D76:D77"/>
    <mergeCell ref="E76:E77"/>
    <mergeCell ref="F76:F77"/>
    <mergeCell ref="G76:G77"/>
    <mergeCell ref="H80:H81"/>
    <mergeCell ref="B83:B84"/>
    <mergeCell ref="C83:C84"/>
    <mergeCell ref="G83:G84"/>
    <mergeCell ref="H83:H84"/>
    <mergeCell ref="B80:B81"/>
    <mergeCell ref="C80:C81"/>
    <mergeCell ref="D80:D81"/>
    <mergeCell ref="E80:E81"/>
    <mergeCell ref="F80:F81"/>
    <mergeCell ref="G80:G81"/>
    <mergeCell ref="D83:D84"/>
    <mergeCell ref="E83:E84"/>
    <mergeCell ref="F83:F84"/>
    <mergeCell ref="G89:G93"/>
    <mergeCell ref="H89:H93"/>
    <mergeCell ref="I85:I87"/>
    <mergeCell ref="B89:B94"/>
    <mergeCell ref="C89:C94"/>
    <mergeCell ref="D89:D94"/>
    <mergeCell ref="E89:E94"/>
    <mergeCell ref="F89:F93"/>
    <mergeCell ref="B85:B87"/>
    <mergeCell ref="C85:C87"/>
    <mergeCell ref="D85:D87"/>
    <mergeCell ref="E85:E87"/>
    <mergeCell ref="F85:F87"/>
    <mergeCell ref="G85:G87"/>
    <mergeCell ref="H85:H87"/>
    <mergeCell ref="G106:G107"/>
    <mergeCell ref="H106:H107"/>
    <mergeCell ref="B104:B105"/>
    <mergeCell ref="C104:C105"/>
    <mergeCell ref="D104:D105"/>
    <mergeCell ref="E104:E105"/>
    <mergeCell ref="G100:G101"/>
    <mergeCell ref="H100:H101"/>
    <mergeCell ref="H95:H97"/>
    <mergeCell ref="F100:F101"/>
    <mergeCell ref="B95:B98"/>
    <mergeCell ref="C95:C98"/>
    <mergeCell ref="D95:D98"/>
    <mergeCell ref="E95:E98"/>
    <mergeCell ref="F95:F97"/>
    <mergeCell ref="G95:G97"/>
    <mergeCell ref="B100:B102"/>
    <mergeCell ref="C100:C102"/>
    <mergeCell ref="D100:D102"/>
    <mergeCell ref="E100:E102"/>
    <mergeCell ref="B3:F3"/>
    <mergeCell ref="B106:B108"/>
    <mergeCell ref="C106:C108"/>
    <mergeCell ref="D106:D108"/>
    <mergeCell ref="E106:E108"/>
    <mergeCell ref="F106:F107"/>
    <mergeCell ref="F53:F54"/>
    <mergeCell ref="F58:F60"/>
    <mergeCell ref="B49:B60"/>
    <mergeCell ref="C49:C60"/>
    <mergeCell ref="D49:D60"/>
    <mergeCell ref="E49:E60"/>
    <mergeCell ref="B9:B14"/>
    <mergeCell ref="C9:C14"/>
    <mergeCell ref="D9:D14"/>
    <mergeCell ref="E9:E14"/>
    <mergeCell ref="F9:F1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topLeftCell="G50" zoomScaleNormal="100" workbookViewId="0">
      <selection activeCell="K54" sqref="K54"/>
    </sheetView>
  </sheetViews>
  <sheetFormatPr baseColWidth="10" defaultColWidth="11.5703125" defaultRowHeight="15" zeroHeight="1" x14ac:dyDescent="0.25"/>
  <cols>
    <col min="1" max="1" width="2.5703125" customWidth="1"/>
    <col min="2" max="2" width="4.42578125" customWidth="1"/>
    <col min="3" max="3" width="23.42578125" customWidth="1"/>
    <col min="4" max="5" width="11.28515625" bestFit="1" customWidth="1"/>
    <col min="6" max="6" width="10.5703125" customWidth="1"/>
    <col min="7" max="7" width="37" customWidth="1"/>
    <col min="8" max="8" width="31.5703125" customWidth="1"/>
    <col min="9" max="10" width="8.42578125" customWidth="1"/>
    <col min="11" max="11" width="60.42578125" customWidth="1"/>
    <col min="12" max="12" width="2.5703125" customWidth="1"/>
    <col min="13" max="27" width="11.5703125" customWidth="1"/>
  </cols>
  <sheetData>
    <row r="1" spans="1:12" ht="12" customHeight="1" x14ac:dyDescent="0.25">
      <c r="A1" s="210"/>
      <c r="B1" s="214"/>
      <c r="C1" s="215"/>
      <c r="D1" s="212"/>
      <c r="E1" s="212"/>
      <c r="F1" s="212"/>
      <c r="G1" s="212"/>
      <c r="H1" s="212"/>
      <c r="I1" s="213"/>
      <c r="J1" s="213"/>
      <c r="K1" s="261"/>
      <c r="L1" s="210"/>
    </row>
    <row r="2" spans="1:12" ht="24" customHeight="1" x14ac:dyDescent="0.25">
      <c r="A2" s="268"/>
      <c r="B2" s="74" t="s">
        <v>130</v>
      </c>
      <c r="C2" s="74" t="s">
        <v>55</v>
      </c>
      <c r="D2" s="74" t="s">
        <v>131</v>
      </c>
      <c r="E2" s="74" t="s">
        <v>3798</v>
      </c>
      <c r="F2" s="74" t="s">
        <v>133</v>
      </c>
      <c r="G2" s="74" t="s">
        <v>3799</v>
      </c>
      <c r="H2" s="74" t="s">
        <v>3800</v>
      </c>
      <c r="I2" s="74" t="s">
        <v>3801</v>
      </c>
      <c r="J2" s="74" t="s">
        <v>3802</v>
      </c>
      <c r="K2" s="74" t="s">
        <v>3803</v>
      </c>
      <c r="L2" s="262"/>
    </row>
    <row r="3" spans="1:12" x14ac:dyDescent="0.25">
      <c r="A3" s="211"/>
      <c r="B3" s="1232">
        <v>1</v>
      </c>
      <c r="C3" s="1230" t="s">
        <v>3804</v>
      </c>
      <c r="D3" s="1232" t="s">
        <v>140</v>
      </c>
      <c r="E3" s="1232" t="s">
        <v>338</v>
      </c>
      <c r="F3" s="1236" t="s">
        <v>3805</v>
      </c>
      <c r="G3" s="1230" t="s">
        <v>3806</v>
      </c>
      <c r="H3" s="275" t="s">
        <v>3807</v>
      </c>
      <c r="I3" s="311" t="s">
        <v>145</v>
      </c>
      <c r="J3" s="278" t="s">
        <v>203</v>
      </c>
      <c r="K3" s="277" t="str">
        <f>VLOOKUP(I3,CódigosRetorno!$A$2:$B$2080,2,FALSE)</f>
        <v>El XML no contiene el tag o no existe informacion de UBLVersionID</v>
      </c>
      <c r="L3" s="263"/>
    </row>
    <row r="4" spans="1:12" x14ac:dyDescent="0.25">
      <c r="A4" s="211"/>
      <c r="B4" s="1234"/>
      <c r="C4" s="1231"/>
      <c r="D4" s="1234"/>
      <c r="E4" s="1234"/>
      <c r="F4" s="1237"/>
      <c r="G4" s="1231"/>
      <c r="H4" s="357" t="s">
        <v>3809</v>
      </c>
      <c r="I4" s="311" t="s">
        <v>147</v>
      </c>
      <c r="J4" s="278" t="s">
        <v>203</v>
      </c>
      <c r="K4" s="277" t="str">
        <f>VLOOKUP(I4,CódigosRetorno!$A$2:$B$2080,2,FALSE)</f>
        <v>UBLVersionID - La versión del UBL no es correcta</v>
      </c>
      <c r="L4" s="263"/>
    </row>
    <row r="5" spans="1:12" x14ac:dyDescent="0.25">
      <c r="A5" s="211"/>
      <c r="B5" s="1232">
        <f>B3+1</f>
        <v>2</v>
      </c>
      <c r="C5" s="1230" t="s">
        <v>3811</v>
      </c>
      <c r="D5" s="1232" t="s">
        <v>140</v>
      </c>
      <c r="E5" s="1232" t="s">
        <v>3812</v>
      </c>
      <c r="F5" s="1236" t="s">
        <v>149</v>
      </c>
      <c r="G5" s="1230" t="s">
        <v>3813</v>
      </c>
      <c r="H5" s="275" t="s">
        <v>3807</v>
      </c>
      <c r="I5" s="311" t="s">
        <v>151</v>
      </c>
      <c r="J5" s="278" t="s">
        <v>203</v>
      </c>
      <c r="K5" s="277" t="str">
        <f>VLOOKUP(I5,CódigosRetorno!$A$2:$B$2080,2,FALSE)</f>
        <v>El XML no contiene el tag o no existe informacion de CustomizationID</v>
      </c>
      <c r="L5" s="263"/>
    </row>
    <row r="6" spans="1:12" x14ac:dyDescent="0.25">
      <c r="A6" s="211"/>
      <c r="B6" s="1234"/>
      <c r="C6" s="1231"/>
      <c r="D6" s="1234"/>
      <c r="E6" s="1234"/>
      <c r="F6" s="1237"/>
      <c r="G6" s="1231"/>
      <c r="H6" s="357" t="s">
        <v>3814</v>
      </c>
      <c r="I6" s="311" t="s">
        <v>153</v>
      </c>
      <c r="J6" s="278" t="s">
        <v>203</v>
      </c>
      <c r="K6" s="277" t="str">
        <f>VLOOKUP(I6,CódigosRetorno!$A$2:$B$2080,2,FALSE)</f>
        <v>CustomizationID - La version del documento no es correcta</v>
      </c>
      <c r="L6" s="263"/>
    </row>
    <row r="7" spans="1:12" x14ac:dyDescent="0.25">
      <c r="A7" s="211"/>
      <c r="B7" s="1232">
        <f>B5+1</f>
        <v>3</v>
      </c>
      <c r="C7" s="1230" t="s">
        <v>3816</v>
      </c>
      <c r="D7" s="1232" t="s">
        <v>140</v>
      </c>
      <c r="E7" s="1232" t="s">
        <v>3817</v>
      </c>
      <c r="F7" s="1236"/>
      <c r="G7" s="1230" t="s">
        <v>3818</v>
      </c>
      <c r="H7" s="275" t="s">
        <v>3819</v>
      </c>
      <c r="I7" s="311" t="s">
        <v>4183</v>
      </c>
      <c r="J7" s="278" t="s">
        <v>203</v>
      </c>
      <c r="K7" s="277" t="str">
        <f>VLOOKUP(I7,CódigosRetorno!$A$2:$B$2080,2,FALSE)</f>
        <v>El XML no contiene informacion en el tag ID</v>
      </c>
      <c r="L7" s="263"/>
    </row>
    <row r="8" spans="1:12" ht="24" x14ac:dyDescent="0.25">
      <c r="A8" s="211"/>
      <c r="B8" s="1234"/>
      <c r="C8" s="1231"/>
      <c r="D8" s="1234"/>
      <c r="E8" s="1234"/>
      <c r="F8" s="1237"/>
      <c r="G8" s="1231"/>
      <c r="H8" s="357" t="s">
        <v>3820</v>
      </c>
      <c r="I8" s="311" t="s">
        <v>6471</v>
      </c>
      <c r="J8" s="278" t="s">
        <v>203</v>
      </c>
      <c r="K8" s="277" t="str">
        <f>VLOOKUP(I8,CódigosRetorno!$A$2:$B$2080,2,FALSE)</f>
        <v>ID - No cumple con el formato UUID</v>
      </c>
      <c r="L8" s="263"/>
    </row>
    <row r="9" spans="1:12" ht="36" x14ac:dyDescent="0.25">
      <c r="A9" s="210"/>
      <c r="B9" s="1232">
        <f>B7+1</f>
        <v>4</v>
      </c>
      <c r="C9" s="1230" t="s">
        <v>3822</v>
      </c>
      <c r="D9" s="1232" t="s">
        <v>140</v>
      </c>
      <c r="E9" s="1232" t="s">
        <v>3812</v>
      </c>
      <c r="F9" s="1232" t="s">
        <v>175</v>
      </c>
      <c r="G9" s="1230" t="s">
        <v>3823</v>
      </c>
      <c r="H9" s="275" t="s">
        <v>3824</v>
      </c>
      <c r="I9" s="81" t="s">
        <v>5303</v>
      </c>
      <c r="J9" s="278" t="s">
        <v>203</v>
      </c>
      <c r="K9" s="148" t="str">
        <f>VLOOKUP(I9,CódigosRetorno!$A$2:$B$2080,2,FALSE)</f>
        <v>IssueDate - El dato ingresado  no cumple con el patron YYYY-MM-DD</v>
      </c>
      <c r="L9" s="264"/>
    </row>
    <row r="10" spans="1:12" ht="24" x14ac:dyDescent="0.25">
      <c r="A10" s="210"/>
      <c r="B10" s="1234"/>
      <c r="C10" s="1231"/>
      <c r="D10" s="1234"/>
      <c r="E10" s="1234"/>
      <c r="F10" s="1234"/>
      <c r="G10" s="1231"/>
      <c r="H10" s="276" t="s">
        <v>3825</v>
      </c>
      <c r="I10" s="81" t="s">
        <v>3950</v>
      </c>
      <c r="J10" s="278" t="s">
        <v>203</v>
      </c>
      <c r="K10" s="148" t="str">
        <f>VLOOKUP(I10,CódigosRetorno!$A$2:$B$2080,2,FALSE)</f>
        <v>La fecha de recepcion del comprobante por OSE, no debe de ser mayor a la fecha de recepcion de SUNAT</v>
      </c>
      <c r="L10" s="264"/>
    </row>
    <row r="11" spans="1:12" ht="28.5" customHeight="1" x14ac:dyDescent="0.25">
      <c r="A11" s="210"/>
      <c r="B11" s="1232">
        <f>B9+1</f>
        <v>5</v>
      </c>
      <c r="C11" s="1230" t="s">
        <v>3826</v>
      </c>
      <c r="D11" s="1232" t="s">
        <v>140</v>
      </c>
      <c r="E11" s="1232" t="s">
        <v>3827</v>
      </c>
      <c r="F11" s="1236" t="s">
        <v>3828</v>
      </c>
      <c r="G11" s="1230" t="s">
        <v>3829</v>
      </c>
      <c r="H11" s="275" t="s">
        <v>3529</v>
      </c>
      <c r="I11" s="81" t="s">
        <v>6473</v>
      </c>
      <c r="J11" s="278" t="s">
        <v>203</v>
      </c>
      <c r="K11" s="148" t="str">
        <f>VLOOKUP(I11,CódigosRetorno!$A$2:$B$2080,2,FALSE)</f>
        <v>El XML no contiene el tag IssueTime</v>
      </c>
      <c r="L11" s="264"/>
    </row>
    <row r="12" spans="1:12" ht="24" x14ac:dyDescent="0.25">
      <c r="A12" s="210"/>
      <c r="B12" s="1234"/>
      <c r="C12" s="1231"/>
      <c r="D12" s="1234"/>
      <c r="E12" s="1234"/>
      <c r="F12" s="1237"/>
      <c r="G12" s="1231"/>
      <c r="H12" s="275" t="s">
        <v>3831</v>
      </c>
      <c r="I12" s="81" t="s">
        <v>6474</v>
      </c>
      <c r="J12" s="278" t="s">
        <v>203</v>
      </c>
      <c r="K12" s="148" t="str">
        <f>VLOOKUP(I12,CódigosRetorno!$A$2:$B$2080,2,FALSE)</f>
        <v>IssueTime - El dato ingresado  no cumple con el patrón hh:mm:ss.sssss</v>
      </c>
      <c r="L12" s="264"/>
    </row>
    <row r="13" spans="1:12" x14ac:dyDescent="0.25">
      <c r="A13" s="210"/>
      <c r="B13" s="1232">
        <f>B11+1</f>
        <v>6</v>
      </c>
      <c r="C13" s="1230" t="s">
        <v>3832</v>
      </c>
      <c r="D13" s="1232" t="s">
        <v>140</v>
      </c>
      <c r="E13" s="1232" t="s">
        <v>3812</v>
      </c>
      <c r="F13" s="1232" t="s">
        <v>175</v>
      </c>
      <c r="G13" s="1230" t="s">
        <v>3833</v>
      </c>
      <c r="H13" s="275" t="s">
        <v>3529</v>
      </c>
      <c r="I13" s="81" t="s">
        <v>6475</v>
      </c>
      <c r="J13" s="278" t="s">
        <v>6</v>
      </c>
      <c r="K13" s="148" t="str">
        <f>VLOOKUP(I13,CódigosRetorno!$A$2:$B$2080,2,FALSE)</f>
        <v>El XML no contiene el tag ResponseDate</v>
      </c>
      <c r="L13" s="264"/>
    </row>
    <row r="14" spans="1:12" ht="24" x14ac:dyDescent="0.25">
      <c r="A14" s="210"/>
      <c r="B14" s="1233"/>
      <c r="C14" s="1235"/>
      <c r="D14" s="1233"/>
      <c r="E14" s="1233"/>
      <c r="F14" s="1233"/>
      <c r="G14" s="1235"/>
      <c r="H14" s="275" t="s">
        <v>3831</v>
      </c>
      <c r="I14" s="81" t="s">
        <v>6476</v>
      </c>
      <c r="J14" s="278" t="s">
        <v>6</v>
      </c>
      <c r="K14" s="148" t="str">
        <f>VLOOKUP(I14,CódigosRetorno!$A$2:$B$2080,2,FALSE)</f>
        <v>ResponseDate - El dato ingresado  no cumple con el patrón YYYY-MM-DD</v>
      </c>
      <c r="L14" s="264"/>
    </row>
    <row r="15" spans="1:12" ht="36" x14ac:dyDescent="0.25">
      <c r="A15" s="210"/>
      <c r="B15" s="1233"/>
      <c r="C15" s="1235"/>
      <c r="D15" s="1233"/>
      <c r="E15" s="1233"/>
      <c r="F15" s="1233"/>
      <c r="G15" s="1235"/>
      <c r="H15" s="276" t="s">
        <v>3836</v>
      </c>
      <c r="I15" s="81" t="s">
        <v>6477</v>
      </c>
      <c r="J15" s="278" t="s">
        <v>203</v>
      </c>
      <c r="K15" s="148" t="str">
        <f>VLOOKUP(I15,CódigosRetorno!$A$2:$B$2080,2,FALSE)</f>
        <v>La fecha de recepcion del comprobante por OSE, no debe de ser mayor a la fecha de comprobacion del OSE</v>
      </c>
      <c r="L15" s="264"/>
    </row>
    <row r="16" spans="1:12" ht="24" x14ac:dyDescent="0.25">
      <c r="A16" s="210"/>
      <c r="B16" s="1233"/>
      <c r="C16" s="1235"/>
      <c r="D16" s="1233"/>
      <c r="E16" s="1233"/>
      <c r="F16" s="1233"/>
      <c r="G16" s="1235"/>
      <c r="H16" s="276" t="s">
        <v>3837</v>
      </c>
      <c r="I16" s="81" t="s">
        <v>6479</v>
      </c>
      <c r="J16" s="278" t="s">
        <v>203</v>
      </c>
      <c r="K16" s="148" t="str">
        <f>VLOOKUP(I16,CódigosRetorno!$A$2:$B$2080,2,FALSE)</f>
        <v>La fecha de comprobacion del comprobante en OSE no puede ser mayor a la fecha de recepcion en SUNAT</v>
      </c>
      <c r="L16" s="264"/>
    </row>
    <row r="17" spans="1:12" ht="79.5" customHeight="1" x14ac:dyDescent="0.25">
      <c r="A17" s="210"/>
      <c r="B17" s="1234"/>
      <c r="C17" s="1231"/>
      <c r="D17" s="1234"/>
      <c r="E17" s="1234"/>
      <c r="F17" s="1234"/>
      <c r="G17" s="1231"/>
      <c r="H17" s="277" t="s">
        <v>3838</v>
      </c>
      <c r="I17" s="81" t="s">
        <v>7601</v>
      </c>
      <c r="J17" s="278" t="s">
        <v>203</v>
      </c>
      <c r="K17" s="148" t="str">
        <f>VLOOKUP(I17,CódigosRetorno!$A$2:$B$2080,2,FALSE)</f>
        <v>La fecha de recepción en SUNAT es mayor a 1 hora(s) respecto a la fecha de comprobación por OSE</v>
      </c>
      <c r="L17" s="264"/>
    </row>
    <row r="18" spans="1:12" ht="48.6" customHeight="1" x14ac:dyDescent="0.25">
      <c r="A18" s="210"/>
      <c r="B18" s="1232">
        <f>B13+1</f>
        <v>7</v>
      </c>
      <c r="C18" s="1230" t="s">
        <v>3840</v>
      </c>
      <c r="D18" s="1232" t="s">
        <v>140</v>
      </c>
      <c r="E18" s="1232" t="s">
        <v>3827</v>
      </c>
      <c r="F18" s="1236" t="s">
        <v>3828</v>
      </c>
      <c r="G18" s="1230" t="s">
        <v>3841</v>
      </c>
      <c r="H18" s="275" t="s">
        <v>3529</v>
      </c>
      <c r="I18" s="81" t="s">
        <v>6481</v>
      </c>
      <c r="J18" s="278" t="s">
        <v>203</v>
      </c>
      <c r="K18" s="148" t="str">
        <f>VLOOKUP(I18,CódigosRetorno!$A$2:$B$2080,2,FALSE)</f>
        <v>El XML no contiene el tag ResponseTime</v>
      </c>
      <c r="L18" s="264"/>
    </row>
    <row r="19" spans="1:12" ht="48.6" customHeight="1" x14ac:dyDescent="0.25">
      <c r="A19" s="210"/>
      <c r="B19" s="1234"/>
      <c r="C19" s="1231"/>
      <c r="D19" s="1234"/>
      <c r="E19" s="1234"/>
      <c r="F19" s="1237"/>
      <c r="G19" s="1231"/>
      <c r="H19" s="275" t="s">
        <v>3831</v>
      </c>
      <c r="I19" s="81" t="s">
        <v>6482</v>
      </c>
      <c r="J19" s="278" t="s">
        <v>203</v>
      </c>
      <c r="K19" s="148" t="str">
        <f>VLOOKUP(I19,CódigosRetorno!$A$2:$B$2080,2,FALSE)</f>
        <v>ResponseTime - El dato ingresado  no cumple con el patrón hh:mm:ss.sssss</v>
      </c>
      <c r="L19" s="264"/>
    </row>
    <row r="20" spans="1:12" ht="24" x14ac:dyDescent="0.25">
      <c r="A20" s="210"/>
      <c r="B20" s="1243">
        <f>B18+1</f>
        <v>8</v>
      </c>
      <c r="C20" s="1239" t="s">
        <v>3843</v>
      </c>
      <c r="D20" s="1238" t="s">
        <v>140</v>
      </c>
      <c r="E20" s="1238" t="s">
        <v>295</v>
      </c>
      <c r="F20" s="1238"/>
      <c r="G20" s="1239" t="s">
        <v>3844</v>
      </c>
      <c r="H20" s="275" t="s">
        <v>3807</v>
      </c>
      <c r="I20" s="81" t="s">
        <v>6483</v>
      </c>
      <c r="J20" s="144" t="s">
        <v>203</v>
      </c>
      <c r="K20" s="148" t="str">
        <f>VLOOKUP(I20,CódigosRetorno!$A$2:$B$2080,2,FALSE)</f>
        <v>El XML no contiene el tag o no existe información del Número de documento de identificación del que envía el CPE (emisor o PSE)</v>
      </c>
      <c r="L20" s="264"/>
    </row>
    <row r="21" spans="1:12" ht="24" x14ac:dyDescent="0.25">
      <c r="A21" s="210"/>
      <c r="B21" s="1243"/>
      <c r="C21" s="1239"/>
      <c r="D21" s="1238"/>
      <c r="E21" s="1238"/>
      <c r="F21" s="1238"/>
      <c r="G21" s="1239"/>
      <c r="H21" s="277" t="s">
        <v>3846</v>
      </c>
      <c r="I21" s="81" t="s">
        <v>6484</v>
      </c>
      <c r="J21" s="144" t="s">
        <v>203</v>
      </c>
      <c r="K21" s="148" t="str">
        <f>VLOOKUP(I21,CódigosRetorno!$A$2:$B$2080,2,FALSE)</f>
        <v>El valor ingresado como Número de documento de identificación del que envía el CPE (emisor o PSE) es incorrecto</v>
      </c>
      <c r="L21" s="264"/>
    </row>
    <row r="22" spans="1:12" ht="24" customHeight="1" x14ac:dyDescent="0.25">
      <c r="A22" s="210"/>
      <c r="B22" s="1240">
        <f>B20+1</f>
        <v>9</v>
      </c>
      <c r="C22" s="1230" t="s">
        <v>3848</v>
      </c>
      <c r="D22" s="1232" t="s">
        <v>140</v>
      </c>
      <c r="E22" s="1232" t="s">
        <v>1213</v>
      </c>
      <c r="F22" s="1232"/>
      <c r="G22" s="1230" t="s">
        <v>3849</v>
      </c>
      <c r="H22" s="275" t="s">
        <v>3850</v>
      </c>
      <c r="I22" s="81" t="s">
        <v>6485</v>
      </c>
      <c r="J22" s="144" t="s">
        <v>203</v>
      </c>
      <c r="K22" s="148" t="str">
        <f>VLOOKUP(I22,CódigosRetorno!$A$2:$B$2080,2,FALSE)</f>
        <v>El XML no contiene el atributo schemeID o no existe información del Tipo de documento de identidad del que envía el CPE (emisor o PSE)</v>
      </c>
      <c r="L22" s="264"/>
    </row>
    <row r="23" spans="1:12" ht="24" x14ac:dyDescent="0.25">
      <c r="A23" s="210"/>
      <c r="B23" s="1241"/>
      <c r="C23" s="1235"/>
      <c r="D23" s="1233"/>
      <c r="E23" s="1233"/>
      <c r="F23" s="1233"/>
      <c r="G23" s="1231"/>
      <c r="H23" s="276" t="s">
        <v>3852</v>
      </c>
      <c r="I23" s="81" t="s">
        <v>6486</v>
      </c>
      <c r="J23" s="144" t="s">
        <v>203</v>
      </c>
      <c r="K23" s="148" t="str">
        <f>VLOOKUP(I23,CódigosRetorno!$A$2:$B$2080,2,FALSE)</f>
        <v>El valor ingresado como Tipo de documento de identidad del que envía el CPE (emisor o PSE) es incorrecto</v>
      </c>
      <c r="L23" s="264"/>
    </row>
    <row r="24" spans="1:12" ht="36" x14ac:dyDescent="0.25">
      <c r="A24" s="210"/>
      <c r="B24" s="1241"/>
      <c r="C24" s="1235"/>
      <c r="D24" s="1233"/>
      <c r="E24" s="1233"/>
      <c r="F24" s="1233"/>
      <c r="G24" s="1230" t="s">
        <v>3854</v>
      </c>
      <c r="H24" s="275" t="s">
        <v>1109</v>
      </c>
      <c r="I24" s="81" t="s">
        <v>6487</v>
      </c>
      <c r="J24" s="144" t="s">
        <v>203</v>
      </c>
      <c r="K24" s="148" t="str">
        <f>VLOOKUP(I24,CódigosRetorno!$A$2:$B$2080,2,FALSE)</f>
        <v>El XML no contiene el atributo schemeAgencyName o no existe información del Tipo de documento de identidad del que envía el CPE (emisor o PSE)</v>
      </c>
      <c r="L24" s="264"/>
    </row>
    <row r="25" spans="1:12" ht="24" x14ac:dyDescent="0.25">
      <c r="A25" s="210"/>
      <c r="B25" s="1241"/>
      <c r="C25" s="1235"/>
      <c r="D25" s="1233"/>
      <c r="E25" s="1233"/>
      <c r="F25" s="1233"/>
      <c r="G25" s="1231"/>
      <c r="H25" s="357" t="s">
        <v>3856</v>
      </c>
      <c r="I25" s="81" t="s">
        <v>6488</v>
      </c>
      <c r="J25" s="144" t="s">
        <v>203</v>
      </c>
      <c r="K25" s="148" t="str">
        <f>VLOOKUP(I25,CódigosRetorno!$A$2:$B$2080,2,FALSE)</f>
        <v>El valor ingresado en el atributo schemeAgencyName del Tipo de documento de identidad del que envía el CPE (emisor o PSE) es incorrecto</v>
      </c>
      <c r="L25" s="264"/>
    </row>
    <row r="26" spans="1:12" ht="24" customHeight="1" x14ac:dyDescent="0.25">
      <c r="A26" s="210"/>
      <c r="B26" s="1241"/>
      <c r="C26" s="1235"/>
      <c r="D26" s="1233"/>
      <c r="E26" s="1233"/>
      <c r="F26" s="1233"/>
      <c r="G26" s="1230" t="s">
        <v>3858</v>
      </c>
      <c r="H26" s="275" t="s">
        <v>1109</v>
      </c>
      <c r="I26" s="81" t="s">
        <v>6489</v>
      </c>
      <c r="J26" s="144" t="s">
        <v>203</v>
      </c>
      <c r="K26" s="148" t="str">
        <f>VLOOKUP(I26,CódigosRetorno!$A$2:$B$2080,2,FALSE)</f>
        <v>El XML no contiene el atributo schemeURI o no existe información del Tipo de documento de identidad del que envía el CPE (emisor o PSE)</v>
      </c>
      <c r="L26" s="264"/>
    </row>
    <row r="27" spans="1:12" ht="36" x14ac:dyDescent="0.25">
      <c r="A27" s="210"/>
      <c r="B27" s="1242"/>
      <c r="C27" s="1231"/>
      <c r="D27" s="1234"/>
      <c r="E27" s="1234"/>
      <c r="F27" s="1234"/>
      <c r="G27" s="1231"/>
      <c r="H27" s="357" t="s">
        <v>3860</v>
      </c>
      <c r="I27" s="81" t="s">
        <v>6490</v>
      </c>
      <c r="J27" s="144" t="s">
        <v>203</v>
      </c>
      <c r="K27" s="148" t="str">
        <f>VLOOKUP(I27,CódigosRetorno!$A$2:$B$2080,2,FALSE)</f>
        <v>El valor ingresado en el atributo schemeURI del Tipo de documento de identidad del que envía el CPE (emisor o PSE) es incorrecto</v>
      </c>
      <c r="L27" s="264"/>
    </row>
    <row r="28" spans="1:12" ht="24" x14ac:dyDescent="0.25">
      <c r="A28" s="210"/>
      <c r="B28" s="1232">
        <f>B22+1</f>
        <v>10</v>
      </c>
      <c r="C28" s="1230" t="s">
        <v>3862</v>
      </c>
      <c r="D28" s="1232" t="s">
        <v>140</v>
      </c>
      <c r="E28" s="1232" t="s">
        <v>410</v>
      </c>
      <c r="F28" s="1236"/>
      <c r="G28" s="1230" t="s">
        <v>3863</v>
      </c>
      <c r="H28" s="277" t="s">
        <v>3807</v>
      </c>
      <c r="I28" s="81" t="s">
        <v>6491</v>
      </c>
      <c r="J28" s="144" t="s">
        <v>6</v>
      </c>
      <c r="K28" s="148" t="str">
        <f>VLOOKUP(I28,CódigosRetorno!$A$2:$B$2080,2,FALSE)</f>
        <v>El XML no contiene el tag o no existe información del Número de documento de identificación del OSE</v>
      </c>
      <c r="L28" s="264"/>
    </row>
    <row r="29" spans="1:12" ht="24" x14ac:dyDescent="0.25">
      <c r="A29" s="210"/>
      <c r="B29" s="1233"/>
      <c r="C29" s="1235"/>
      <c r="D29" s="1233"/>
      <c r="E29" s="1233"/>
      <c r="F29" s="1246"/>
      <c r="G29" s="1235"/>
      <c r="H29" s="299" t="s">
        <v>3864</v>
      </c>
      <c r="I29" s="81" t="s">
        <v>6492</v>
      </c>
      <c r="J29" s="144" t="s">
        <v>6</v>
      </c>
      <c r="K29" s="148" t="str">
        <f>VLOOKUP(I29,CódigosRetorno!$A$2:$B$2080,2,FALSE)</f>
        <v>El valor ingresado como Número de documento de identificación del OSE es incorrecto</v>
      </c>
      <c r="L29" s="264"/>
    </row>
    <row r="30" spans="1:12" ht="36" x14ac:dyDescent="0.25">
      <c r="A30" s="210"/>
      <c r="B30" s="1233"/>
      <c r="C30" s="1235"/>
      <c r="D30" s="1233"/>
      <c r="E30" s="1233"/>
      <c r="F30" s="1246"/>
      <c r="G30" s="1235"/>
      <c r="H30" s="299" t="s">
        <v>3866</v>
      </c>
      <c r="I30" s="81" t="s">
        <v>6493</v>
      </c>
      <c r="J30" s="144" t="s">
        <v>203</v>
      </c>
      <c r="K30" s="148" t="str">
        <f>VLOOKUP(I30,CódigosRetorno!$A$2:$B$2080,2,FALSE)</f>
        <v>El certificado digital con el que se firma el CDR OSE no corresponde con el RUC del OSE informado</v>
      </c>
      <c r="L30" s="264"/>
    </row>
    <row r="31" spans="1:12" ht="24" x14ac:dyDescent="0.25">
      <c r="A31" s="210"/>
      <c r="B31" s="1233"/>
      <c r="C31" s="1235"/>
      <c r="D31" s="1233"/>
      <c r="E31" s="1233"/>
      <c r="F31" s="1246"/>
      <c r="G31" s="1235"/>
      <c r="H31" s="299" t="s">
        <v>3868</v>
      </c>
      <c r="I31" s="81" t="s">
        <v>6494</v>
      </c>
      <c r="J31" s="144" t="s">
        <v>6</v>
      </c>
      <c r="K31" s="148" t="str">
        <f>VLOOKUP(I31,CódigosRetorno!$A$2:$B$2080,2,FALSE)</f>
        <v>El Número de documento de identificación del OSE informado no esta registrado en el padron.</v>
      </c>
      <c r="L31" s="264"/>
    </row>
    <row r="32" spans="1:12" ht="84" x14ac:dyDescent="0.25">
      <c r="A32" s="210"/>
      <c r="B32" s="1234"/>
      <c r="C32" s="1231"/>
      <c r="D32" s="1234"/>
      <c r="E32" s="1234"/>
      <c r="F32" s="1237"/>
      <c r="G32" s="1231"/>
      <c r="H32" s="299" t="s">
        <v>3870</v>
      </c>
      <c r="I32" s="719" t="s">
        <v>6544</v>
      </c>
      <c r="J32" s="543" t="s">
        <v>203</v>
      </c>
      <c r="K32" s="217" t="str">
        <f>VLOOKUP(I32,CódigosRetorno!$A$2:$B$2080,2,FALSE)</f>
        <v>El Número de documento de identificación del OSE informado no se encuentra vinculado al emisor del comprobante en la fecha de recepcion en SUNAT</v>
      </c>
      <c r="L32" s="264"/>
    </row>
    <row r="33" spans="1:12" ht="24" x14ac:dyDescent="0.25">
      <c r="A33" s="210"/>
      <c r="B33" s="1232">
        <f>B28+1</f>
        <v>11</v>
      </c>
      <c r="C33" s="1230" t="s">
        <v>3871</v>
      </c>
      <c r="D33" s="1232" t="s">
        <v>140</v>
      </c>
      <c r="E33" s="1232" t="s">
        <v>192</v>
      </c>
      <c r="F33" s="1244" t="s">
        <v>3872</v>
      </c>
      <c r="G33" s="1230" t="s">
        <v>3873</v>
      </c>
      <c r="H33" s="275" t="s">
        <v>3874</v>
      </c>
      <c r="I33" s="81" t="s">
        <v>6495</v>
      </c>
      <c r="J33" s="144" t="s">
        <v>203</v>
      </c>
      <c r="K33" s="148" t="str">
        <f>VLOOKUP(I33,CódigosRetorno!$A$2:$B$2080,2,FALSE)</f>
        <v>El XML no contiene el atributo schemeID o no existe información del Tipo de documento de identidad del OSE</v>
      </c>
      <c r="L33" s="264"/>
    </row>
    <row r="34" spans="1:12" ht="24" x14ac:dyDescent="0.25">
      <c r="A34" s="210"/>
      <c r="B34" s="1233"/>
      <c r="C34" s="1235"/>
      <c r="D34" s="1233"/>
      <c r="E34" s="1234"/>
      <c r="F34" s="1245"/>
      <c r="G34" s="1231"/>
      <c r="H34" s="276" t="s">
        <v>3852</v>
      </c>
      <c r="I34" s="81" t="s">
        <v>6496</v>
      </c>
      <c r="J34" s="144" t="s">
        <v>203</v>
      </c>
      <c r="K34" s="148" t="str">
        <f>VLOOKUP(I34,CódigosRetorno!$A$2:$B$2080,2,FALSE)</f>
        <v>El valor ingresado como Tipo de documento de identidad del OSE es incorrecto</v>
      </c>
      <c r="L34" s="264"/>
    </row>
    <row r="35" spans="1:12" ht="24" x14ac:dyDescent="0.25">
      <c r="A35" s="210"/>
      <c r="B35" s="1233"/>
      <c r="C35" s="1235"/>
      <c r="D35" s="1233"/>
      <c r="E35" s="1232"/>
      <c r="F35" s="1236"/>
      <c r="G35" s="1230" t="s">
        <v>3877</v>
      </c>
      <c r="H35" s="275" t="s">
        <v>1109</v>
      </c>
      <c r="I35" s="81" t="s">
        <v>6497</v>
      </c>
      <c r="J35" s="144" t="s">
        <v>203</v>
      </c>
      <c r="K35" s="148" t="str">
        <f>VLOOKUP(I35,CódigosRetorno!$A$2:$B$2080,2,FALSE)</f>
        <v>El XML no contiene el atributo schemeAgencyName o no existe información del Tipo de documento de identidad del OSE</v>
      </c>
      <c r="L35" s="264"/>
    </row>
    <row r="36" spans="1:12" ht="24" x14ac:dyDescent="0.25">
      <c r="A36" s="210"/>
      <c r="B36" s="1233"/>
      <c r="C36" s="1235"/>
      <c r="D36" s="1233"/>
      <c r="E36" s="1233"/>
      <c r="F36" s="1246"/>
      <c r="G36" s="1231"/>
      <c r="H36" s="357" t="s">
        <v>3856</v>
      </c>
      <c r="I36" s="81" t="s">
        <v>6498</v>
      </c>
      <c r="J36" s="144" t="s">
        <v>203</v>
      </c>
      <c r="K36" s="148" t="str">
        <f>VLOOKUP(I36,CódigosRetorno!$A$2:$B$2080,2,FALSE)</f>
        <v>El valor ingresado en el atributo schemeAgencyName del Tipo de documento de identidad del OSE es incorrecto</v>
      </c>
      <c r="L36" s="264"/>
    </row>
    <row r="37" spans="1:12" ht="24" customHeight="1" x14ac:dyDescent="0.25">
      <c r="A37" s="210"/>
      <c r="B37" s="1233"/>
      <c r="C37" s="1235"/>
      <c r="D37" s="1233"/>
      <c r="E37" s="1234"/>
      <c r="F37" s="1237"/>
      <c r="G37" s="1230" t="s">
        <v>3880</v>
      </c>
      <c r="H37" s="275" t="s">
        <v>1109</v>
      </c>
      <c r="I37" s="81" t="s">
        <v>6499</v>
      </c>
      <c r="J37" s="144" t="s">
        <v>203</v>
      </c>
      <c r="K37" s="148" t="str">
        <f>VLOOKUP(I37,CódigosRetorno!$A$2:$B$2080,2,FALSE)</f>
        <v>El XML no contiene el atributo schemeURI o no existe información del Tipo de documento de identidad del OSE</v>
      </c>
      <c r="L37" s="264"/>
    </row>
    <row r="38" spans="1:12" ht="36" x14ac:dyDescent="0.25">
      <c r="A38" s="210"/>
      <c r="B38" s="1234"/>
      <c r="C38" s="1231"/>
      <c r="D38" s="1234"/>
      <c r="E38" s="286"/>
      <c r="F38" s="287"/>
      <c r="G38" s="1231"/>
      <c r="H38" s="357" t="s">
        <v>3860</v>
      </c>
      <c r="I38" s="81" t="s">
        <v>6500</v>
      </c>
      <c r="J38" s="144" t="s">
        <v>203</v>
      </c>
      <c r="K38" s="148" t="str">
        <f>VLOOKUP(I38,CódigosRetorno!$A$2:$B$2080,2,FALSE)</f>
        <v>El valor ingresado en el atributo schemeURI del Tipo de documento de identidad del OSE es incorrecto</v>
      </c>
      <c r="L38" s="264"/>
    </row>
    <row r="39" spans="1:12" ht="15" customHeight="1" x14ac:dyDescent="0.25">
      <c r="A39" s="210"/>
      <c r="B39" s="1232">
        <f>B33+1</f>
        <v>12</v>
      </c>
      <c r="C39" s="1230" t="s">
        <v>3883</v>
      </c>
      <c r="D39" s="1232" t="s">
        <v>140</v>
      </c>
      <c r="E39" s="1232" t="s">
        <v>192</v>
      </c>
      <c r="F39" s="1247"/>
      <c r="G39" s="1230" t="s">
        <v>3884</v>
      </c>
      <c r="H39" s="277" t="s">
        <v>3807</v>
      </c>
      <c r="I39" s="311" t="s">
        <v>6501</v>
      </c>
      <c r="J39" s="144" t="s">
        <v>203</v>
      </c>
      <c r="K39" s="277" t="str">
        <f>VLOOKUP(I39,CódigosRetorno!$A$2:$B$2080,2,FALSE)</f>
        <v>El XML no contiene el tag o no existe información del Código de Respuesta</v>
      </c>
      <c r="L39" s="265"/>
    </row>
    <row r="40" spans="1:12" ht="36" x14ac:dyDescent="0.25">
      <c r="A40" s="210"/>
      <c r="B40" s="1233"/>
      <c r="C40" s="1235"/>
      <c r="D40" s="1233"/>
      <c r="E40" s="1233"/>
      <c r="F40" s="1248"/>
      <c r="G40" s="1231"/>
      <c r="H40" s="357" t="s">
        <v>3886</v>
      </c>
      <c r="I40" s="311" t="s">
        <v>6502</v>
      </c>
      <c r="J40" s="144" t="s">
        <v>203</v>
      </c>
      <c r="K40" s="277" t="str">
        <f>VLOOKUP(I40,CódigosRetorno!$A$2:$B$2080,2,FALSE)</f>
        <v>El valor ingresado como Código de Respuesta es incorrecto</v>
      </c>
      <c r="L40" s="265"/>
    </row>
    <row r="41" spans="1:12" ht="24" x14ac:dyDescent="0.25">
      <c r="A41" s="210"/>
      <c r="B41" s="1233"/>
      <c r="C41" s="1235"/>
      <c r="D41" s="1233"/>
      <c r="E41" s="1233"/>
      <c r="F41" s="1236"/>
      <c r="G41" s="1230" t="s">
        <v>3888</v>
      </c>
      <c r="H41" s="277" t="s">
        <v>1109</v>
      </c>
      <c r="I41" s="311" t="s">
        <v>6503</v>
      </c>
      <c r="J41" s="278" t="s">
        <v>203</v>
      </c>
      <c r="K41" s="277" t="str">
        <f>VLOOKUP(I41,CódigosRetorno!$A$2:$B$2080,2,FALSE)</f>
        <v>El XML no contiene el atributo listAgencyName o no existe información del Código de Respuesta</v>
      </c>
      <c r="L41" s="265"/>
    </row>
    <row r="42" spans="1:12" ht="24" x14ac:dyDescent="0.25">
      <c r="A42" s="210"/>
      <c r="B42" s="1234"/>
      <c r="C42" s="1231"/>
      <c r="D42" s="1234"/>
      <c r="E42" s="1234"/>
      <c r="F42" s="1237"/>
      <c r="G42" s="1231"/>
      <c r="H42" s="275" t="s">
        <v>3856</v>
      </c>
      <c r="I42" s="311" t="s">
        <v>6504</v>
      </c>
      <c r="J42" s="144" t="s">
        <v>203</v>
      </c>
      <c r="K42" s="277" t="str">
        <f>VLOOKUP(I42,CódigosRetorno!$A$2:$B$2080,2,FALSE)</f>
        <v>El valor ingresado en el atributo listAgencyName del Código de Respuesta es incorrecto</v>
      </c>
      <c r="L42" s="265"/>
    </row>
    <row r="43" spans="1:12" ht="24" x14ac:dyDescent="0.25">
      <c r="A43" s="210"/>
      <c r="B43" s="1232">
        <f>B39+1</f>
        <v>13</v>
      </c>
      <c r="C43" s="1230" t="s">
        <v>3891</v>
      </c>
      <c r="D43" s="1232" t="s">
        <v>140</v>
      </c>
      <c r="E43" s="1232" t="s">
        <v>292</v>
      </c>
      <c r="F43" s="1236"/>
      <c r="G43" s="1230" t="s">
        <v>3892</v>
      </c>
      <c r="H43" s="277" t="s">
        <v>3807</v>
      </c>
      <c r="I43" s="311" t="s">
        <v>6505</v>
      </c>
      <c r="J43" s="144" t="s">
        <v>203</v>
      </c>
      <c r="K43" s="277" t="str">
        <f>VLOOKUP(I43,CódigosRetorno!$A$2:$B$2080,2,FALSE)</f>
        <v>El XML no contiene el tag o no existe información de la Descripción de la Respuesta</v>
      </c>
      <c r="L43" s="265"/>
    </row>
    <row r="44" spans="1:12" ht="36" x14ac:dyDescent="0.25">
      <c r="A44" s="210"/>
      <c r="B44" s="1234"/>
      <c r="C44" s="1231"/>
      <c r="D44" s="1234"/>
      <c r="E44" s="1234"/>
      <c r="F44" s="1237"/>
      <c r="G44" s="1231"/>
      <c r="H44" s="275" t="s">
        <v>3893</v>
      </c>
      <c r="I44" s="311" t="s">
        <v>6506</v>
      </c>
      <c r="J44" s="144" t="s">
        <v>203</v>
      </c>
      <c r="K44" s="277" t="str">
        <f>VLOOKUP(I44,CódigosRetorno!$A$2:$B$2080,2,FALSE)</f>
        <v>El valor ingresado como Descripción de la Respuesta es incorrecto</v>
      </c>
      <c r="L44" s="265"/>
    </row>
    <row r="45" spans="1:12" ht="36" customHeight="1" x14ac:dyDescent="0.25">
      <c r="A45" s="210"/>
      <c r="B45" s="1232">
        <f>B43+1</f>
        <v>14</v>
      </c>
      <c r="C45" s="1230" t="s">
        <v>3895</v>
      </c>
      <c r="D45" s="1232" t="s">
        <v>179</v>
      </c>
      <c r="E45" s="1232" t="s">
        <v>1182</v>
      </c>
      <c r="F45" s="1236"/>
      <c r="G45" s="1230" t="s">
        <v>3896</v>
      </c>
      <c r="H45" s="277" t="s">
        <v>3897</v>
      </c>
      <c r="I45" s="311" t="s">
        <v>6507</v>
      </c>
      <c r="J45" s="278" t="s">
        <v>203</v>
      </c>
      <c r="K45" s="277" t="str">
        <f>VLOOKUP(I45,CódigosRetorno!$A$2:$B$2080,2,FALSE)</f>
        <v>El valor ingresado como Código de observación es incorrecto</v>
      </c>
      <c r="L45" s="265"/>
    </row>
    <row r="46" spans="1:12" ht="24" x14ac:dyDescent="0.25">
      <c r="A46" s="210"/>
      <c r="B46" s="1233"/>
      <c r="C46" s="1235"/>
      <c r="D46" s="1233"/>
      <c r="E46" s="1233"/>
      <c r="F46" s="1246"/>
      <c r="G46" s="1231"/>
      <c r="H46" s="299" t="s">
        <v>3529</v>
      </c>
      <c r="I46" s="311" t="s">
        <v>6513</v>
      </c>
      <c r="J46" s="278" t="s">
        <v>203</v>
      </c>
      <c r="K46" s="277" t="str">
        <f>VLOOKUP(I46,CódigosRetorno!$A$2:$B$2080,2,FALSE)</f>
        <v>No se encontro el tag cbc:StatusReasonCode cuando ingresó la Descripción de la observación</v>
      </c>
      <c r="L46" s="265"/>
    </row>
    <row r="47" spans="1:12" ht="36" x14ac:dyDescent="0.25">
      <c r="A47" s="210"/>
      <c r="B47" s="1233"/>
      <c r="C47" s="1235"/>
      <c r="D47" s="1233"/>
      <c r="E47" s="1233"/>
      <c r="F47" s="1246"/>
      <c r="G47" s="1230" t="s">
        <v>3900</v>
      </c>
      <c r="H47" s="277" t="s">
        <v>3901</v>
      </c>
      <c r="I47" s="311" t="s">
        <v>6508</v>
      </c>
      <c r="J47" s="278" t="s">
        <v>203</v>
      </c>
      <c r="K47" s="277" t="str">
        <f>VLOOKUP(I47,CódigosRetorno!$A$2:$B$2080,2,FALSE)</f>
        <v>El XML no contiene el atributo listURI o no existe información del Código de observación</v>
      </c>
      <c r="L47" s="265"/>
    </row>
    <row r="48" spans="1:12" ht="36" x14ac:dyDescent="0.25">
      <c r="A48" s="210"/>
      <c r="B48" s="1234"/>
      <c r="C48" s="1231"/>
      <c r="D48" s="1234"/>
      <c r="E48" s="1234"/>
      <c r="F48" s="1237"/>
      <c r="G48" s="1231"/>
      <c r="H48" s="357" t="s">
        <v>3902</v>
      </c>
      <c r="I48" s="311" t="s">
        <v>6509</v>
      </c>
      <c r="J48" s="278" t="s">
        <v>203</v>
      </c>
      <c r="K48" s="277" t="str">
        <f>VLOOKUP(I48,CódigosRetorno!$A$2:$B$2080,2,FALSE)</f>
        <v>El valor ingresado en el atributo listURI del Código de observación es incorrecto</v>
      </c>
      <c r="L48" s="265"/>
    </row>
    <row r="49" spans="1:12" ht="48" customHeight="1" x14ac:dyDescent="0.25">
      <c r="A49" s="210"/>
      <c r="B49" s="1232">
        <f>B45+1</f>
        <v>15</v>
      </c>
      <c r="C49" s="1230" t="s">
        <v>3903</v>
      </c>
      <c r="D49" s="1232" t="s">
        <v>179</v>
      </c>
      <c r="E49" s="1232" t="s">
        <v>2718</v>
      </c>
      <c r="F49" s="1236"/>
      <c r="G49" s="1230" t="s">
        <v>3904</v>
      </c>
      <c r="H49" s="277" t="s">
        <v>3905</v>
      </c>
      <c r="I49" s="311" t="s">
        <v>6510</v>
      </c>
      <c r="J49" s="278" t="s">
        <v>203</v>
      </c>
      <c r="K49" s="277" t="str">
        <f>VLOOKUP(I49,CódigosRetorno!$A$2:$B$2080,2,FALSE)</f>
        <v>El XML no contiene el tag o no existe información de la Descripción de la observación</v>
      </c>
      <c r="L49" s="265"/>
    </row>
    <row r="50" spans="1:12" ht="36" customHeight="1" x14ac:dyDescent="0.25">
      <c r="A50" s="210"/>
      <c r="B50" s="1233"/>
      <c r="C50" s="1235"/>
      <c r="D50" s="1233"/>
      <c r="E50" s="1233"/>
      <c r="F50" s="1246"/>
      <c r="G50" s="1235"/>
      <c r="H50" s="277" t="s">
        <v>3906</v>
      </c>
      <c r="I50" s="311" t="s">
        <v>6511</v>
      </c>
      <c r="J50" s="278" t="s">
        <v>203</v>
      </c>
      <c r="K50" s="277" t="str">
        <f>VLOOKUP(I50,CódigosRetorno!$A$2:$B$2080,2,FALSE)</f>
        <v>El valor ingresado como Descripción de la observación es incorrecto</v>
      </c>
      <c r="L50" s="265"/>
    </row>
    <row r="51" spans="1:12" ht="24" customHeight="1" x14ac:dyDescent="0.25">
      <c r="A51" s="210"/>
      <c r="B51" s="1233"/>
      <c r="C51" s="1235"/>
      <c r="D51" s="1233"/>
      <c r="E51" s="1233"/>
      <c r="F51" s="1246"/>
      <c r="G51" s="1235"/>
      <c r="H51" s="299" t="s">
        <v>3908</v>
      </c>
      <c r="I51" s="311" t="s">
        <v>6512</v>
      </c>
      <c r="J51" s="278" t="s">
        <v>203</v>
      </c>
      <c r="K51" s="277" t="str">
        <f>VLOOKUP(I51,CódigosRetorno!$A$2:$B$2080,2,FALSE)</f>
        <v>Se ha encontrado mas de una Descripción de la observación, tag cac:Response/cac:Status/cbc:StatusReason</v>
      </c>
      <c r="L51" s="265"/>
    </row>
    <row r="52" spans="1:12" ht="24" x14ac:dyDescent="0.25">
      <c r="A52" s="210"/>
      <c r="B52" s="1232">
        <f>B49+1</f>
        <v>16</v>
      </c>
      <c r="C52" s="1230" t="s">
        <v>785</v>
      </c>
      <c r="D52" s="1232" t="s">
        <v>140</v>
      </c>
      <c r="E52" s="1232" t="s">
        <v>3910</v>
      </c>
      <c r="F52" s="1236" t="s">
        <v>3911</v>
      </c>
      <c r="G52" s="1230" t="s">
        <v>3912</v>
      </c>
      <c r="H52" s="275" t="s">
        <v>3913</v>
      </c>
      <c r="I52" s="311" t="s">
        <v>6514</v>
      </c>
      <c r="J52" s="278" t="s">
        <v>6</v>
      </c>
      <c r="K52" s="277" t="str">
        <f>VLOOKUP(I52,CódigosRetorno!$A$2:$B$2080,2,FALSE)</f>
        <v>El XML contiene mas de un elemento cac:DocumentReference</v>
      </c>
      <c r="L52" s="265"/>
    </row>
    <row r="53" spans="1:12" ht="17.649999999999999" customHeight="1" x14ac:dyDescent="0.25">
      <c r="A53" s="210"/>
      <c r="B53" s="1233"/>
      <c r="C53" s="1235"/>
      <c r="D53" s="1233"/>
      <c r="E53" s="1233"/>
      <c r="F53" s="1246"/>
      <c r="G53" s="1235"/>
      <c r="H53" s="275" t="s">
        <v>3914</v>
      </c>
      <c r="I53" s="311" t="s">
        <v>6515</v>
      </c>
      <c r="J53" s="278" t="s">
        <v>6</v>
      </c>
      <c r="K53" s="277" t="str">
        <f>VLOOKUP(I53,CódigosRetorno!$A$2:$B$2080,2,FALSE)</f>
        <v>El XML no contiene informacion en el tag cac:DocumentReference/cbc:ID</v>
      </c>
      <c r="L53" s="265"/>
    </row>
    <row r="54" spans="1:12" ht="36" x14ac:dyDescent="0.25">
      <c r="A54" s="210"/>
      <c r="B54" s="1233"/>
      <c r="C54" s="1235"/>
      <c r="D54" s="1233"/>
      <c r="E54" s="1233"/>
      <c r="F54" s="1246"/>
      <c r="G54" s="1235"/>
      <c r="H54" s="275" t="s">
        <v>3916</v>
      </c>
      <c r="I54" s="311" t="s">
        <v>6546</v>
      </c>
      <c r="J54" s="278" t="s">
        <v>6</v>
      </c>
      <c r="K54" s="277" t="str">
        <f>VLOOKUP(I54,CódigosRetorno!$A$2:$B$2080,2,FALSE)</f>
        <v>ID - El dato ingresado no cumple con el formato R#-fecha-correlativo</v>
      </c>
      <c r="L54" s="265"/>
    </row>
    <row r="55" spans="1:12" ht="24" x14ac:dyDescent="0.25">
      <c r="A55" s="210"/>
      <c r="B55" s="1234"/>
      <c r="C55" s="1231"/>
      <c r="D55" s="1234"/>
      <c r="E55" s="1234"/>
      <c r="F55" s="1237"/>
      <c r="G55" s="1231"/>
      <c r="H55" s="275" t="s">
        <v>3918</v>
      </c>
      <c r="I55" s="311" t="s">
        <v>6516</v>
      </c>
      <c r="J55" s="278" t="s">
        <v>6</v>
      </c>
      <c r="K55" s="277" t="str">
        <f>VLOOKUP(I55,CódigosRetorno!$A$2:$B$2080,2,FALSE)</f>
        <v>El valor ingresado como Serie y número del comprobante no corresponde con el del comprobante</v>
      </c>
      <c r="L55" s="265"/>
    </row>
    <row r="56" spans="1:12" ht="24" x14ac:dyDescent="0.25">
      <c r="A56" s="210"/>
      <c r="B56" s="1232">
        <f>B52+1</f>
        <v>17</v>
      </c>
      <c r="C56" s="1230" t="s">
        <v>3920</v>
      </c>
      <c r="D56" s="1232" t="s">
        <v>140</v>
      </c>
      <c r="E56" s="1232" t="s">
        <v>3812</v>
      </c>
      <c r="F56" s="1236" t="s">
        <v>175</v>
      </c>
      <c r="G56" s="1230" t="s">
        <v>3921</v>
      </c>
      <c r="H56" s="277" t="s">
        <v>3807</v>
      </c>
      <c r="I56" s="311" t="s">
        <v>6517</v>
      </c>
      <c r="J56" s="278" t="s">
        <v>203</v>
      </c>
      <c r="K56" s="277" t="str">
        <f>VLOOKUP(I56,CódigosRetorno!$A$2:$B$2080,2,FALSE)</f>
        <v>El XML no contiene el tag o no existe información de la Fecha de emisión del comprobante</v>
      </c>
      <c r="L56" s="265"/>
    </row>
    <row r="57" spans="1:12" ht="24" x14ac:dyDescent="0.25">
      <c r="A57" s="210"/>
      <c r="B57" s="1233"/>
      <c r="C57" s="1235"/>
      <c r="D57" s="1233"/>
      <c r="E57" s="1233"/>
      <c r="F57" s="1246"/>
      <c r="G57" s="1235"/>
      <c r="H57" s="275" t="s">
        <v>3923</v>
      </c>
      <c r="I57" s="311" t="s">
        <v>5303</v>
      </c>
      <c r="J57" s="278" t="s">
        <v>203</v>
      </c>
      <c r="K57" s="277" t="str">
        <f>VLOOKUP(I57,CódigosRetorno!$A$2:$B$2080,2,FALSE)</f>
        <v>IssueDate - El dato ingresado  no cumple con el patron YYYY-MM-DD</v>
      </c>
      <c r="L57" s="265"/>
    </row>
    <row r="58" spans="1:12" ht="24" x14ac:dyDescent="0.25">
      <c r="A58" s="210"/>
      <c r="B58" s="1234"/>
      <c r="C58" s="1231"/>
      <c r="D58" s="1234"/>
      <c r="E58" s="1234"/>
      <c r="F58" s="1237"/>
      <c r="G58" s="1231"/>
      <c r="H58" s="275" t="s">
        <v>3925</v>
      </c>
      <c r="I58" s="311" t="s">
        <v>6518</v>
      </c>
      <c r="J58" s="278" t="s">
        <v>203</v>
      </c>
      <c r="K58" s="277" t="str">
        <f>VLOOKUP(I58,CódigosRetorno!$A$2:$B$2080,2,FALSE)</f>
        <v>El valor ingresado como Fecha de emisión del comprobante no corresponde con el del comprobante</v>
      </c>
      <c r="L58" s="265"/>
    </row>
    <row r="59" spans="1:12" ht="24" x14ac:dyDescent="0.25">
      <c r="A59" s="210"/>
      <c r="B59" s="1232">
        <f>B56+1</f>
        <v>18</v>
      </c>
      <c r="C59" s="1230" t="s">
        <v>3927</v>
      </c>
      <c r="D59" s="1232" t="s">
        <v>140</v>
      </c>
      <c r="E59" s="1232" t="s">
        <v>280</v>
      </c>
      <c r="F59" s="1232" t="s">
        <v>3928</v>
      </c>
      <c r="G59" s="1230" t="s">
        <v>3929</v>
      </c>
      <c r="H59" s="277" t="s">
        <v>3807</v>
      </c>
      <c r="I59" s="311" t="s">
        <v>6522</v>
      </c>
      <c r="J59" s="278" t="s">
        <v>203</v>
      </c>
      <c r="K59" s="277" t="str">
        <f>VLOOKUP(I59,CódigosRetorno!$A$2:$B$2080,2,FALSE)</f>
        <v>El XML no contiene el tag o no existe información del Tipo de comprobante</v>
      </c>
      <c r="L59" s="265"/>
    </row>
    <row r="60" spans="1:12" ht="24" x14ac:dyDescent="0.25">
      <c r="A60" s="210"/>
      <c r="B60" s="1233"/>
      <c r="C60" s="1235"/>
      <c r="D60" s="1233"/>
      <c r="E60" s="1233"/>
      <c r="F60" s="1233"/>
      <c r="G60" s="1235"/>
      <c r="H60" s="275" t="s">
        <v>3831</v>
      </c>
      <c r="I60" s="311" t="s">
        <v>6523</v>
      </c>
      <c r="J60" s="278" t="s">
        <v>203</v>
      </c>
      <c r="K60" s="277" t="str">
        <f>VLOOKUP(I60,CódigosRetorno!$A$2:$B$2080,2,FALSE)</f>
        <v>El valor ingresado como Tipo de comprobante es incorrecto</v>
      </c>
      <c r="L60" s="265"/>
    </row>
    <row r="61" spans="1:12" ht="24" x14ac:dyDescent="0.25">
      <c r="A61" s="210"/>
      <c r="B61" s="1234"/>
      <c r="C61" s="1231"/>
      <c r="D61" s="1234"/>
      <c r="E61" s="1234"/>
      <c r="F61" s="1234"/>
      <c r="G61" s="1231"/>
      <c r="H61" s="275" t="s">
        <v>3925</v>
      </c>
      <c r="I61" s="311" t="s">
        <v>6524</v>
      </c>
      <c r="J61" s="278" t="s">
        <v>203</v>
      </c>
      <c r="K61" s="277" t="str">
        <f>VLOOKUP(I61,CódigosRetorno!$A$2:$B$2080,2,FALSE)</f>
        <v>El valor ingresado como Tipo de comprobante no corresponde con el del comprobante</v>
      </c>
      <c r="L61" s="265"/>
    </row>
    <row r="62" spans="1:12" ht="24" x14ac:dyDescent="0.25">
      <c r="A62" s="210"/>
      <c r="B62" s="1232">
        <f>B59+1</f>
        <v>19</v>
      </c>
      <c r="C62" s="1230" t="s">
        <v>3933</v>
      </c>
      <c r="D62" s="1232" t="s">
        <v>140</v>
      </c>
      <c r="E62" s="1232"/>
      <c r="F62" s="1236"/>
      <c r="G62" s="1230" t="s">
        <v>3934</v>
      </c>
      <c r="H62" s="277" t="s">
        <v>3807</v>
      </c>
      <c r="I62" s="311" t="s">
        <v>6525</v>
      </c>
      <c r="J62" s="278" t="s">
        <v>203</v>
      </c>
      <c r="K62" s="277" t="str">
        <f>VLOOKUP(I62,CódigosRetorno!$A$2:$B$2080,2,FALSE)</f>
        <v>El XML no contiene el tag o no existe información del Hash del comprobante</v>
      </c>
      <c r="L62" s="265"/>
    </row>
    <row r="63" spans="1:12" ht="48" x14ac:dyDescent="0.25">
      <c r="A63" s="210"/>
      <c r="B63" s="1233"/>
      <c r="C63" s="1235"/>
      <c r="D63" s="1233"/>
      <c r="E63" s="1233"/>
      <c r="F63" s="1246"/>
      <c r="G63" s="1235"/>
      <c r="H63" s="275" t="s">
        <v>3935</v>
      </c>
      <c r="I63" s="311" t="s">
        <v>6526</v>
      </c>
      <c r="J63" s="278" t="s">
        <v>203</v>
      </c>
      <c r="K63" s="277" t="str">
        <f>VLOOKUP(I63,CódigosRetorno!$A$2:$B$2080,2,FALSE)</f>
        <v>El valor ingresado como Hash del comprobante es incorrecto</v>
      </c>
      <c r="L63" s="265"/>
    </row>
    <row r="64" spans="1:12" ht="24" x14ac:dyDescent="0.25">
      <c r="A64" s="210"/>
      <c r="B64" s="1234"/>
      <c r="C64" s="1231"/>
      <c r="D64" s="1234"/>
      <c r="E64" s="1234"/>
      <c r="F64" s="1237"/>
      <c r="G64" s="1231"/>
      <c r="H64" s="275" t="s">
        <v>3925</v>
      </c>
      <c r="I64" s="311" t="s">
        <v>6527</v>
      </c>
      <c r="J64" s="278" t="s">
        <v>203</v>
      </c>
      <c r="K64" s="277" t="str">
        <f>VLOOKUP(I64,CódigosRetorno!$A$2:$B$2080,2,FALSE)</f>
        <v>El valor ingresado como Hash del comprobante no corresponde con el del comprobante</v>
      </c>
      <c r="L64" s="265"/>
    </row>
    <row r="65" spans="1:12" ht="24" x14ac:dyDescent="0.25">
      <c r="A65" s="210"/>
      <c r="B65" s="1232">
        <f>B62+1</f>
        <v>20</v>
      </c>
      <c r="C65" s="1230" t="s">
        <v>3938</v>
      </c>
      <c r="D65" s="1232" t="s">
        <v>140</v>
      </c>
      <c r="E65" s="1232" t="s">
        <v>295</v>
      </c>
      <c r="F65" s="1236"/>
      <c r="G65" s="1230" t="s">
        <v>3939</v>
      </c>
      <c r="H65" s="277" t="s">
        <v>3807</v>
      </c>
      <c r="I65" s="311" t="s">
        <v>6528</v>
      </c>
      <c r="J65" s="278" t="s">
        <v>6</v>
      </c>
      <c r="K65" s="277" t="str">
        <f>VLOOKUP(I65,CódigosRetorno!$A$2:$B$2080,2,FALSE)</f>
        <v>El XML no contiene el tag o no existe información del Número de documento de identificación del emisor</v>
      </c>
      <c r="L65" s="265"/>
    </row>
    <row r="66" spans="1:12" ht="24" x14ac:dyDescent="0.25">
      <c r="A66" s="210"/>
      <c r="B66" s="1233"/>
      <c r="C66" s="1235"/>
      <c r="D66" s="1233"/>
      <c r="E66" s="1233"/>
      <c r="F66" s="1246"/>
      <c r="G66" s="1235"/>
      <c r="H66" s="275" t="s">
        <v>3846</v>
      </c>
      <c r="I66" s="771" t="s">
        <v>6529</v>
      </c>
      <c r="J66" s="278" t="s">
        <v>6</v>
      </c>
      <c r="K66" s="277" t="str">
        <f>VLOOKUP(I66,CódigosRetorno!$A$2:$B$2080,2,FALSE)</f>
        <v>El valor ingresado como Número de documento de identificación del emisor es incorrecto</v>
      </c>
      <c r="L66" s="265"/>
    </row>
    <row r="67" spans="1:12" ht="24" x14ac:dyDescent="0.25">
      <c r="A67" s="210"/>
      <c r="B67" s="1233"/>
      <c r="C67" s="1235"/>
      <c r="D67" s="1233"/>
      <c r="E67" s="1233"/>
      <c r="F67" s="1246"/>
      <c r="G67" s="1235"/>
      <c r="H67" s="275" t="s">
        <v>3918</v>
      </c>
      <c r="I67" s="771" t="s">
        <v>6530</v>
      </c>
      <c r="J67" s="278" t="s">
        <v>6</v>
      </c>
      <c r="K67" s="277" t="str">
        <f>VLOOKUP(I67,CódigosRetorno!$A$2:$B$2080,2,FALSE)</f>
        <v>El valor ingresado como Número de documento de identificación del emisor no corresponde con el del comprobante</v>
      </c>
      <c r="L67" s="265"/>
    </row>
    <row r="68" spans="1:12" ht="60" x14ac:dyDescent="0.25">
      <c r="A68" s="210"/>
      <c r="B68" s="1234"/>
      <c r="C68" s="1231"/>
      <c r="D68" s="1234"/>
      <c r="E68" s="1234"/>
      <c r="F68" s="1237"/>
      <c r="G68" s="1231"/>
      <c r="H68" s="275" t="s">
        <v>3942</v>
      </c>
      <c r="I68" s="772" t="s">
        <v>6542</v>
      </c>
      <c r="J68" s="278" t="s">
        <v>203</v>
      </c>
      <c r="K68" s="277" t="str">
        <f>VLOOKUP(I68,CódigosRetorno!$A$2:$B$2080,2,FALSE)</f>
        <v>El PSE informado no se encuentra vinculado con el  emisor del comprobante en la fecha de comprobación</v>
      </c>
      <c r="L68" s="265"/>
    </row>
    <row r="69" spans="1:12" ht="24" x14ac:dyDescent="0.25">
      <c r="A69" s="210"/>
      <c r="B69" s="1232">
        <f>B65+1</f>
        <v>21</v>
      </c>
      <c r="C69" s="1230" t="s">
        <v>3507</v>
      </c>
      <c r="D69" s="1232" t="s">
        <v>140</v>
      </c>
      <c r="E69" s="1232" t="s">
        <v>192</v>
      </c>
      <c r="F69" s="1236" t="s">
        <v>3872</v>
      </c>
      <c r="G69" s="1230" t="s">
        <v>3943</v>
      </c>
      <c r="H69" s="277" t="s">
        <v>1109</v>
      </c>
      <c r="I69" s="771" t="s">
        <v>6531</v>
      </c>
      <c r="J69" s="278" t="s">
        <v>203</v>
      </c>
      <c r="K69" s="277" t="str">
        <f>VLOOKUP(I69,CódigosRetorno!$A$2:$B$2080,2,FALSE)</f>
        <v>El XML no contiene el atributo o no existe información del Tipo de documento de identidad del emisor</v>
      </c>
      <c r="L69" s="265"/>
    </row>
    <row r="70" spans="1:12" ht="24" x14ac:dyDescent="0.25">
      <c r="A70" s="210"/>
      <c r="B70" s="1233"/>
      <c r="C70" s="1235"/>
      <c r="D70" s="1233"/>
      <c r="E70" s="1233"/>
      <c r="F70" s="1246"/>
      <c r="G70" s="1235"/>
      <c r="H70" s="277" t="s">
        <v>3945</v>
      </c>
      <c r="I70" s="311" t="s">
        <v>6532</v>
      </c>
      <c r="J70" s="278" t="s">
        <v>203</v>
      </c>
      <c r="K70" s="277" t="str">
        <f>VLOOKUP(I70,CódigosRetorno!$A$2:$B$2080,2,FALSE)</f>
        <v>El valor ingresado como Tipo de documento de identidad del emisor es incorrecto</v>
      </c>
      <c r="L70" s="291"/>
    </row>
    <row r="71" spans="1:12" ht="24" x14ac:dyDescent="0.25">
      <c r="A71" s="210"/>
      <c r="B71" s="1234"/>
      <c r="C71" s="1231"/>
      <c r="D71" s="1234"/>
      <c r="E71" s="1234"/>
      <c r="F71" s="1237"/>
      <c r="G71" s="1231"/>
      <c r="H71" s="275" t="s">
        <v>3925</v>
      </c>
      <c r="I71" s="311" t="s">
        <v>6533</v>
      </c>
      <c r="J71" s="278" t="s">
        <v>203</v>
      </c>
      <c r="K71" s="277" t="str">
        <f>VLOOKUP(I71,CódigosRetorno!$A$2:$B$2080,2,FALSE)</f>
        <v>El valor ingresado como Tipo de documento de identidad del emisor no corresponde con el del comprobante</v>
      </c>
      <c r="L71" s="291"/>
    </row>
    <row r="72" spans="1:12" x14ac:dyDescent="0.25">
      <c r="A72" s="210"/>
      <c r="B72" s="288"/>
      <c r="C72" s="289"/>
      <c r="D72" s="288"/>
      <c r="E72" s="288"/>
      <c r="F72" s="290"/>
      <c r="G72" s="289"/>
      <c r="H72" s="289"/>
      <c r="I72" s="288"/>
      <c r="J72" s="288"/>
      <c r="K72" s="289"/>
      <c r="L72" s="291"/>
    </row>
    <row r="73" spans="1:12" x14ac:dyDescent="0.25">
      <c r="A73" s="210"/>
      <c r="B73" s="214"/>
      <c r="C73" s="215"/>
      <c r="D73" s="212"/>
      <c r="E73" s="212"/>
      <c r="F73" s="212"/>
      <c r="G73" s="212"/>
      <c r="H73" s="212"/>
      <c r="I73" s="213"/>
      <c r="J73" s="213"/>
      <c r="K73" s="261"/>
      <c r="L73" s="210"/>
    </row>
    <row r="74" spans="1:12" x14ac:dyDescent="0.25"/>
    <row r="75" spans="1:12" x14ac:dyDescent="0.25"/>
    <row r="76" spans="1:12" x14ac:dyDescent="0.25"/>
    <row r="77" spans="1:12" x14ac:dyDescent="0.25"/>
    <row r="78" spans="1:12" x14ac:dyDescent="0.25"/>
    <row r="79" spans="1:12" x14ac:dyDescent="0.25"/>
    <row r="80" spans="1:12" x14ac:dyDescent="0.25"/>
    <row r="81" x14ac:dyDescent="0.25"/>
    <row r="82" x14ac:dyDescent="0.25"/>
    <row r="83" x14ac:dyDescent="0.25"/>
    <row r="84" x14ac:dyDescent="0.25"/>
  </sheetData>
  <mergeCells count="135">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59:G61"/>
    <mergeCell ref="B56:B58"/>
    <mergeCell ref="C56:C58"/>
    <mergeCell ref="D56:D58"/>
    <mergeCell ref="E56:E58"/>
    <mergeCell ref="F56:F58"/>
    <mergeCell ref="G56:G58"/>
    <mergeCell ref="B59:B61"/>
    <mergeCell ref="C59:C61"/>
    <mergeCell ref="D59:D61"/>
    <mergeCell ref="E59:E61"/>
    <mergeCell ref="F59:F61"/>
    <mergeCell ref="G69:G71"/>
    <mergeCell ref="G65:G68"/>
    <mergeCell ref="B62:B64"/>
    <mergeCell ref="C62:C64"/>
    <mergeCell ref="D62:D64"/>
    <mergeCell ref="E62:E64"/>
    <mergeCell ref="F62:F64"/>
    <mergeCell ref="G62:G64"/>
    <mergeCell ref="B65:B68"/>
    <mergeCell ref="C65:C68"/>
    <mergeCell ref="D65:D68"/>
    <mergeCell ref="E65:E68"/>
    <mergeCell ref="F65:F68"/>
    <mergeCell ref="B28:B32"/>
    <mergeCell ref="C28:C32"/>
    <mergeCell ref="D28:D32"/>
    <mergeCell ref="E28:E32"/>
    <mergeCell ref="F28:F32"/>
    <mergeCell ref="B69:B71"/>
    <mergeCell ref="C69:C71"/>
    <mergeCell ref="D69:D71"/>
    <mergeCell ref="E69:E71"/>
    <mergeCell ref="F69:F71"/>
    <mergeCell ref="E35:E37"/>
    <mergeCell ref="F35:F37"/>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C9:C10"/>
    <mergeCell ref="B9:B10"/>
    <mergeCell ref="D9:D10"/>
    <mergeCell ref="E9:E10"/>
    <mergeCell ref="B18:B19"/>
    <mergeCell ref="C18:C19"/>
    <mergeCell ref="B13:B17"/>
    <mergeCell ref="C13:C17"/>
    <mergeCell ref="B11:B12"/>
    <mergeCell ref="C11:C12"/>
    <mergeCell ref="C3:C4"/>
    <mergeCell ref="B5:B6"/>
    <mergeCell ref="C5:C6"/>
    <mergeCell ref="D3:D4"/>
    <mergeCell ref="D5:D6"/>
    <mergeCell ref="E3:E4"/>
    <mergeCell ref="E5:E6"/>
    <mergeCell ref="C7:C8"/>
    <mergeCell ref="B7:B8"/>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s>
  <pageMargins left="0.7" right="0.7" top="0.75" bottom="0.75" header="0.3" footer="0.3"/>
  <pageSetup orientation="portrait" r:id="rId1"/>
  <ignoredErrors>
    <ignoredError sqref="F5 F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topLeftCell="A54" zoomScaleNormal="100" workbookViewId="0">
      <selection activeCell="F56" sqref="F56:F59"/>
    </sheetView>
  </sheetViews>
  <sheetFormatPr baseColWidth="10" defaultColWidth="0" defaultRowHeight="15" zeroHeight="1" x14ac:dyDescent="0.25"/>
  <cols>
    <col min="1" max="1" width="2.5703125" customWidth="1"/>
    <col min="2" max="2" width="4.42578125" customWidth="1"/>
    <col min="3" max="3" width="23.42578125" bestFit="1" customWidth="1"/>
    <col min="4" max="5" width="11.28515625" customWidth="1"/>
    <col min="6" max="6" width="13.42578125" customWidth="1"/>
    <col min="7" max="7" width="36" customWidth="1"/>
    <col min="8" max="8" width="31.42578125" customWidth="1"/>
    <col min="9" max="9" width="10.42578125" customWidth="1"/>
    <col min="10" max="10" width="8.42578125" customWidth="1"/>
    <col min="11" max="11" width="69.5703125" customWidth="1"/>
    <col min="12" max="12" width="2.5703125" customWidth="1"/>
    <col min="13" max="16384" width="11.5703125" hidden="1"/>
  </cols>
  <sheetData>
    <row r="1" spans="1:12" ht="12" customHeight="1" x14ac:dyDescent="0.25">
      <c r="A1" s="210"/>
      <c r="B1" s="214"/>
      <c r="C1" s="215"/>
      <c r="D1" s="213"/>
      <c r="E1" s="214"/>
      <c r="F1" s="213"/>
      <c r="G1" s="215"/>
      <c r="H1" s="215"/>
      <c r="I1" s="214"/>
      <c r="J1" s="214"/>
      <c r="K1" s="210"/>
      <c r="L1" s="210"/>
    </row>
    <row r="2" spans="1:12" ht="24" customHeight="1" x14ac:dyDescent="0.25">
      <c r="A2" s="210"/>
      <c r="B2" s="74" t="s">
        <v>130</v>
      </c>
      <c r="C2" s="74" t="s">
        <v>55</v>
      </c>
      <c r="D2" s="74" t="s">
        <v>131</v>
      </c>
      <c r="E2" s="74" t="s">
        <v>3798</v>
      </c>
      <c r="F2" s="74" t="s">
        <v>133</v>
      </c>
      <c r="G2" s="74" t="s">
        <v>3799</v>
      </c>
      <c r="H2" s="74" t="s">
        <v>3800</v>
      </c>
      <c r="I2" s="74" t="s">
        <v>3801</v>
      </c>
      <c r="J2" s="74" t="s">
        <v>3802</v>
      </c>
      <c r="K2" s="74" t="s">
        <v>3803</v>
      </c>
      <c r="L2" s="210"/>
    </row>
    <row r="3" spans="1:12" x14ac:dyDescent="0.25">
      <c r="A3" s="211"/>
      <c r="B3" s="1232">
        <v>1</v>
      </c>
      <c r="C3" s="1230" t="s">
        <v>3804</v>
      </c>
      <c r="D3" s="1232" t="s">
        <v>140</v>
      </c>
      <c r="E3" s="1232" t="s">
        <v>338</v>
      </c>
      <c r="F3" s="1232" t="s">
        <v>3805</v>
      </c>
      <c r="G3" s="1230" t="s">
        <v>3806</v>
      </c>
      <c r="H3" s="275" t="s">
        <v>3807</v>
      </c>
      <c r="I3" s="311" t="s">
        <v>145</v>
      </c>
      <c r="J3" s="278" t="s">
        <v>203</v>
      </c>
      <c r="K3" s="277" t="str">
        <f>VLOOKUP(I3,CódigosRetorno!$A$2:$B$2080,2,FALSE)</f>
        <v>El XML no contiene el tag o no existe informacion de UBLVersionID</v>
      </c>
      <c r="L3" s="211"/>
    </row>
    <row r="4" spans="1:12" x14ac:dyDescent="0.25">
      <c r="A4" s="211"/>
      <c r="B4" s="1234"/>
      <c r="C4" s="1231"/>
      <c r="D4" s="1234"/>
      <c r="E4" s="1234"/>
      <c r="F4" s="1234"/>
      <c r="G4" s="1231"/>
      <c r="H4" s="357" t="s">
        <v>3809</v>
      </c>
      <c r="I4" s="311" t="s">
        <v>147</v>
      </c>
      <c r="J4" s="278" t="s">
        <v>203</v>
      </c>
      <c r="K4" s="277" t="str">
        <f>VLOOKUP(I4,CódigosRetorno!$A$2:$B$2080,2,FALSE)</f>
        <v>UBLVersionID - La versión del UBL no es correcta</v>
      </c>
      <c r="L4" s="211"/>
    </row>
    <row r="5" spans="1:12" x14ac:dyDescent="0.25">
      <c r="A5" s="211"/>
      <c r="B5" s="1232">
        <f>B3+1</f>
        <v>2</v>
      </c>
      <c r="C5" s="1230" t="s">
        <v>3811</v>
      </c>
      <c r="D5" s="1232" t="s">
        <v>140</v>
      </c>
      <c r="E5" s="1232" t="s">
        <v>3812</v>
      </c>
      <c r="F5" s="1232" t="s">
        <v>149</v>
      </c>
      <c r="G5" s="1230" t="s">
        <v>3813</v>
      </c>
      <c r="H5" s="275" t="s">
        <v>3807</v>
      </c>
      <c r="I5" s="311" t="s">
        <v>151</v>
      </c>
      <c r="J5" s="278" t="s">
        <v>203</v>
      </c>
      <c r="K5" s="277" t="str">
        <f>VLOOKUP(I5,CódigosRetorno!$A$2:$B$2080,2,FALSE)</f>
        <v>El XML no contiene el tag o no existe informacion de CustomizationID</v>
      </c>
      <c r="L5" s="211"/>
    </row>
    <row r="6" spans="1:12" x14ac:dyDescent="0.25">
      <c r="A6" s="211"/>
      <c r="B6" s="1234"/>
      <c r="C6" s="1231"/>
      <c r="D6" s="1234"/>
      <c r="E6" s="1234"/>
      <c r="F6" s="1234"/>
      <c r="G6" s="1231"/>
      <c r="H6" s="357" t="s">
        <v>3814</v>
      </c>
      <c r="I6" s="311" t="s">
        <v>153</v>
      </c>
      <c r="J6" s="278" t="s">
        <v>203</v>
      </c>
      <c r="K6" s="277" t="str">
        <f>VLOOKUP(I6,CódigosRetorno!$A$2:$B$2080,2,FALSE)</f>
        <v>CustomizationID - La version del documento no es correcta</v>
      </c>
      <c r="L6" s="211"/>
    </row>
    <row r="7" spans="1:12" x14ac:dyDescent="0.25">
      <c r="A7" s="211"/>
      <c r="B7" s="1232">
        <f>B5+1</f>
        <v>3</v>
      </c>
      <c r="C7" s="1230" t="s">
        <v>3816</v>
      </c>
      <c r="D7" s="1232" t="s">
        <v>140</v>
      </c>
      <c r="E7" s="1232" t="s">
        <v>3817</v>
      </c>
      <c r="F7" s="1232"/>
      <c r="G7" s="1230" t="s">
        <v>3818</v>
      </c>
      <c r="H7" s="275" t="s">
        <v>3819</v>
      </c>
      <c r="I7" s="311" t="s">
        <v>4183</v>
      </c>
      <c r="J7" s="278" t="s">
        <v>203</v>
      </c>
      <c r="K7" s="277" t="str">
        <f>VLOOKUP(I7,CódigosRetorno!$A$2:$B$2080,2,FALSE)</f>
        <v>El XML no contiene informacion en el tag ID</v>
      </c>
      <c r="L7" s="211"/>
    </row>
    <row r="8" spans="1:12" ht="24" x14ac:dyDescent="0.25">
      <c r="A8" s="211"/>
      <c r="B8" s="1234"/>
      <c r="C8" s="1231"/>
      <c r="D8" s="1234"/>
      <c r="E8" s="1234"/>
      <c r="F8" s="1234"/>
      <c r="G8" s="1231"/>
      <c r="H8" s="357" t="s">
        <v>3820</v>
      </c>
      <c r="I8" s="311" t="s">
        <v>6471</v>
      </c>
      <c r="J8" s="278" t="s">
        <v>203</v>
      </c>
      <c r="K8" s="277" t="str">
        <f>VLOOKUP(I8,CódigosRetorno!$A$2:$B$2080,2,FALSE)</f>
        <v>ID - No cumple con el formato UUID</v>
      </c>
      <c r="L8" s="211"/>
    </row>
    <row r="9" spans="1:12" ht="36" customHeight="1" x14ac:dyDescent="0.25">
      <c r="A9" s="211"/>
      <c r="B9" s="1232">
        <f>B7+1</f>
        <v>4</v>
      </c>
      <c r="C9" s="1230" t="s">
        <v>3822</v>
      </c>
      <c r="D9" s="1232" t="s">
        <v>140</v>
      </c>
      <c r="E9" s="1232" t="s">
        <v>3812</v>
      </c>
      <c r="F9" s="1232" t="s">
        <v>175</v>
      </c>
      <c r="G9" s="1230" t="s">
        <v>3823</v>
      </c>
      <c r="H9" s="275" t="s">
        <v>3824</v>
      </c>
      <c r="I9" s="311" t="s">
        <v>5303</v>
      </c>
      <c r="J9" s="278" t="s">
        <v>203</v>
      </c>
      <c r="K9" s="277" t="str">
        <f>VLOOKUP(I9,CódigosRetorno!$A$2:$B$2080,2,FALSE)</f>
        <v>IssueDate - El dato ingresado  no cumple con el patron YYYY-MM-DD</v>
      </c>
      <c r="L9" s="211"/>
    </row>
    <row r="10" spans="1:12" ht="24" x14ac:dyDescent="0.25">
      <c r="A10" s="211"/>
      <c r="B10" s="1233"/>
      <c r="C10" s="1235"/>
      <c r="D10" s="1233"/>
      <c r="E10" s="1233"/>
      <c r="F10" s="1233"/>
      <c r="G10" s="1235"/>
      <c r="H10" s="276" t="s">
        <v>3825</v>
      </c>
      <c r="I10" s="311" t="s">
        <v>3950</v>
      </c>
      <c r="J10" s="278" t="s">
        <v>203</v>
      </c>
      <c r="K10" s="277" t="str">
        <f>VLOOKUP(I10,CódigosRetorno!$A$2:$B$2080,2,FALSE)</f>
        <v>La fecha de recepcion del comprobante por OSE, no debe de ser mayor a la fecha de recepcion de SUNAT</v>
      </c>
      <c r="L10" s="211"/>
    </row>
    <row r="11" spans="1:12" ht="120" x14ac:dyDescent="0.25">
      <c r="A11" s="211"/>
      <c r="B11" s="1233"/>
      <c r="C11" s="1235"/>
      <c r="D11" s="1233"/>
      <c r="E11" s="1233"/>
      <c r="F11" s="1233"/>
      <c r="G11" s="1235"/>
      <c r="H11" s="979" t="s">
        <v>9750</v>
      </c>
      <c r="I11" s="980" t="s">
        <v>3951</v>
      </c>
      <c r="J11" s="981" t="s">
        <v>203</v>
      </c>
      <c r="K11" s="277" t="str">
        <f>VLOOKUP(I11,CódigosRetorno!$A$2:$B$2080,2,FALSE)</f>
        <v>La fecha de recepción del comprobante por OSE debe ser mayor a la fecha de emisión del comprobante enviado</v>
      </c>
      <c r="L11" s="211"/>
    </row>
    <row r="12" spans="1:12" ht="132" x14ac:dyDescent="0.25">
      <c r="A12" s="211"/>
      <c r="B12" s="1233"/>
      <c r="C12" s="1235"/>
      <c r="D12" s="1233"/>
      <c r="E12" s="1233"/>
      <c r="F12" s="1233"/>
      <c r="G12" s="1235"/>
      <c r="H12" s="982" t="s">
        <v>9751</v>
      </c>
      <c r="I12" s="980" t="s">
        <v>3952</v>
      </c>
      <c r="J12" s="981" t="s">
        <v>203</v>
      </c>
      <c r="K12" s="277" t="str">
        <f>VLOOKUP(I12,CódigosRetorno!$A$2:$B$2080,2,FALSE)</f>
        <v>El comprobante ha sido presentado fuera de plazo</v>
      </c>
      <c r="L12" s="211"/>
    </row>
    <row r="13" spans="1:12" ht="64.900000000000006" customHeight="1" x14ac:dyDescent="0.25">
      <c r="A13" s="211"/>
      <c r="B13" s="1233"/>
      <c r="C13" s="1235"/>
      <c r="D13" s="1233"/>
      <c r="E13" s="1233"/>
      <c r="F13" s="1233"/>
      <c r="G13" s="1235"/>
      <c r="H13" s="276" t="s">
        <v>3953</v>
      </c>
      <c r="I13" s="311" t="s">
        <v>3952</v>
      </c>
      <c r="J13" s="278" t="s">
        <v>203</v>
      </c>
      <c r="K13" s="277" t="str">
        <f>VLOOKUP(I13,CódigosRetorno!$A$2:$B$2080,2,FALSE)</f>
        <v>El comprobante ha sido presentado fuera de plazo</v>
      </c>
      <c r="L13" s="211"/>
    </row>
    <row r="14" spans="1:12" ht="182.65" customHeight="1" x14ac:dyDescent="0.25">
      <c r="A14" s="211"/>
      <c r="B14" s="1233"/>
      <c r="C14" s="1235"/>
      <c r="D14" s="1233"/>
      <c r="E14" s="1233"/>
      <c r="F14" s="1233"/>
      <c r="G14" s="1235"/>
      <c r="H14" s="276" t="s">
        <v>3954</v>
      </c>
      <c r="I14" s="311" t="s">
        <v>3952</v>
      </c>
      <c r="J14" s="278" t="s">
        <v>203</v>
      </c>
      <c r="K14" s="277" t="str">
        <f>VLOOKUP(I14,CódigosRetorno!$A$2:$B$2080,2,FALSE)</f>
        <v>El comprobante ha sido presentado fuera de plazo</v>
      </c>
      <c r="L14" s="211"/>
    </row>
    <row r="15" spans="1:12" x14ac:dyDescent="0.25">
      <c r="A15" s="211"/>
      <c r="B15" s="1232">
        <f>B9+1</f>
        <v>5</v>
      </c>
      <c r="C15" s="1230" t="s">
        <v>3826</v>
      </c>
      <c r="D15" s="278" t="s">
        <v>140</v>
      </c>
      <c r="E15" s="1232" t="s">
        <v>3827</v>
      </c>
      <c r="F15" s="1232" t="s">
        <v>3828</v>
      </c>
      <c r="G15" s="1230" t="s">
        <v>3829</v>
      </c>
      <c r="H15" s="275" t="s">
        <v>3529</v>
      </c>
      <c r="I15" s="311" t="s">
        <v>6473</v>
      </c>
      <c r="J15" s="278" t="s">
        <v>203</v>
      </c>
      <c r="K15" s="277" t="str">
        <f>VLOOKUP(I15,CódigosRetorno!$A$2:$B$2080,2,FALSE)</f>
        <v>El XML no contiene el tag IssueTime</v>
      </c>
      <c r="L15" s="211"/>
    </row>
    <row r="16" spans="1:12" ht="24" x14ac:dyDescent="0.25">
      <c r="A16" s="211"/>
      <c r="B16" s="1234"/>
      <c r="C16" s="1231"/>
      <c r="D16" s="278"/>
      <c r="E16" s="1234"/>
      <c r="F16" s="1234"/>
      <c r="G16" s="1231"/>
      <c r="H16" s="275" t="s">
        <v>3831</v>
      </c>
      <c r="I16" s="311" t="s">
        <v>6474</v>
      </c>
      <c r="J16" s="278" t="s">
        <v>203</v>
      </c>
      <c r="K16" s="277" t="str">
        <f>VLOOKUP(I16,CódigosRetorno!$A$2:$B$2080,2,FALSE)</f>
        <v>IssueTime - El dato ingresado  no cumple con el patrón hh:mm:ss.sssss</v>
      </c>
      <c r="L16" s="211"/>
    </row>
    <row r="17" spans="1:12" x14ac:dyDescent="0.25">
      <c r="A17" s="211"/>
      <c r="B17" s="1232">
        <f>B15+1</f>
        <v>6</v>
      </c>
      <c r="C17" s="1230" t="s">
        <v>3832</v>
      </c>
      <c r="D17" s="1232" t="s">
        <v>140</v>
      </c>
      <c r="E17" s="1232" t="s">
        <v>3812</v>
      </c>
      <c r="F17" s="1232" t="s">
        <v>175</v>
      </c>
      <c r="G17" s="1230" t="s">
        <v>3833</v>
      </c>
      <c r="H17" s="275" t="s">
        <v>3529</v>
      </c>
      <c r="I17" s="311" t="s">
        <v>6475</v>
      </c>
      <c r="J17" s="278" t="s">
        <v>6</v>
      </c>
      <c r="K17" s="277" t="str">
        <f>VLOOKUP(I17,CódigosRetorno!$A$2:$B$2080,2,FALSE)</f>
        <v>El XML no contiene el tag ResponseDate</v>
      </c>
      <c r="L17" s="211"/>
    </row>
    <row r="18" spans="1:12" ht="24" x14ac:dyDescent="0.25">
      <c r="A18" s="211"/>
      <c r="B18" s="1233"/>
      <c r="C18" s="1235"/>
      <c r="D18" s="1233"/>
      <c r="E18" s="1233"/>
      <c r="F18" s="1233"/>
      <c r="G18" s="1235"/>
      <c r="H18" s="275" t="s">
        <v>3831</v>
      </c>
      <c r="I18" s="311" t="s">
        <v>6476</v>
      </c>
      <c r="J18" s="278" t="s">
        <v>6</v>
      </c>
      <c r="K18" s="277" t="str">
        <f>VLOOKUP(I18,CódigosRetorno!$A$2:$B$2080,2,FALSE)</f>
        <v>ResponseDate - El dato ingresado  no cumple con el patrón YYYY-MM-DD</v>
      </c>
      <c r="L18" s="211"/>
    </row>
    <row r="19" spans="1:12" ht="36" x14ac:dyDescent="0.25">
      <c r="A19" s="211"/>
      <c r="B19" s="1233"/>
      <c r="C19" s="1235"/>
      <c r="D19" s="1233"/>
      <c r="E19" s="1233"/>
      <c r="F19" s="1233"/>
      <c r="G19" s="1235"/>
      <c r="H19" s="276" t="s">
        <v>3836</v>
      </c>
      <c r="I19" s="311" t="s">
        <v>6477</v>
      </c>
      <c r="J19" s="278" t="s">
        <v>203</v>
      </c>
      <c r="K19" s="277" t="str">
        <f>VLOOKUP(I19,CódigosRetorno!$A$2:$B$2080,2,FALSE)</f>
        <v>La fecha de recepcion del comprobante por OSE, no debe de ser mayor a la fecha de comprobacion del OSE</v>
      </c>
      <c r="L19" s="211"/>
    </row>
    <row r="20" spans="1:12" ht="24" x14ac:dyDescent="0.25">
      <c r="A20" s="211"/>
      <c r="B20" s="1233"/>
      <c r="C20" s="1235"/>
      <c r="D20" s="1233"/>
      <c r="E20" s="1233"/>
      <c r="F20" s="1233"/>
      <c r="G20" s="1235"/>
      <c r="H20" s="276" t="s">
        <v>3837</v>
      </c>
      <c r="I20" s="311" t="s">
        <v>6479</v>
      </c>
      <c r="J20" s="278" t="s">
        <v>203</v>
      </c>
      <c r="K20" s="277" t="str">
        <f>VLOOKUP(I20,CódigosRetorno!$A$2:$B$2080,2,FALSE)</f>
        <v>La fecha de comprobacion del comprobante en OSE no puede ser mayor a la fecha de recepcion en SUNAT</v>
      </c>
      <c r="L20" s="211"/>
    </row>
    <row r="21" spans="1:12" ht="72" x14ac:dyDescent="0.25">
      <c r="A21" s="211"/>
      <c r="B21" s="1234"/>
      <c r="C21" s="1231"/>
      <c r="D21" s="1234"/>
      <c r="E21" s="1234"/>
      <c r="F21" s="1234"/>
      <c r="G21" s="1231"/>
      <c r="H21" s="277" t="s">
        <v>3838</v>
      </c>
      <c r="I21" s="311" t="s">
        <v>7601</v>
      </c>
      <c r="J21" s="278" t="s">
        <v>203</v>
      </c>
      <c r="K21" s="148" t="str">
        <f>VLOOKUP(I21,CódigosRetorno!$A$2:$B$2080,2,FALSE)</f>
        <v>La fecha de recepción en SUNAT es mayor a 1 hora(s) respecto a la fecha de comprobación por OSE</v>
      </c>
      <c r="L21" s="211"/>
    </row>
    <row r="22" spans="1:12" x14ac:dyDescent="0.25">
      <c r="A22" s="211"/>
      <c r="B22" s="1232">
        <f>B17+1</f>
        <v>7</v>
      </c>
      <c r="C22" s="1230" t="s">
        <v>3840</v>
      </c>
      <c r="D22" s="1232" t="s">
        <v>140</v>
      </c>
      <c r="E22" s="1232" t="s">
        <v>3827</v>
      </c>
      <c r="F22" s="1232" t="s">
        <v>3828</v>
      </c>
      <c r="G22" s="1230" t="s">
        <v>3841</v>
      </c>
      <c r="H22" s="275" t="s">
        <v>3529</v>
      </c>
      <c r="I22" s="311" t="s">
        <v>6481</v>
      </c>
      <c r="J22" s="278" t="s">
        <v>203</v>
      </c>
      <c r="K22" s="277" t="str">
        <f>VLOOKUP(I22,CódigosRetorno!$A$2:$B$2080,2,FALSE)</f>
        <v>El XML no contiene el tag ResponseTime</v>
      </c>
      <c r="L22" s="211"/>
    </row>
    <row r="23" spans="1:12" ht="24" x14ac:dyDescent="0.25">
      <c r="A23" s="211"/>
      <c r="B23" s="1234"/>
      <c r="C23" s="1231"/>
      <c r="D23" s="1234"/>
      <c r="E23" s="1234"/>
      <c r="F23" s="1234"/>
      <c r="G23" s="1231"/>
      <c r="H23" s="275" t="s">
        <v>3831</v>
      </c>
      <c r="I23" s="311" t="s">
        <v>6482</v>
      </c>
      <c r="J23" s="278" t="s">
        <v>203</v>
      </c>
      <c r="K23" s="277" t="str">
        <f>VLOOKUP(I23,CódigosRetorno!$A$2:$B$2080,2,FALSE)</f>
        <v>ResponseTime - El dato ingresado  no cumple con el patrón hh:mm:ss.sssss</v>
      </c>
      <c r="L23" s="211"/>
    </row>
    <row r="24" spans="1:12" ht="24" x14ac:dyDescent="0.25">
      <c r="A24" s="211"/>
      <c r="B24" s="1232">
        <f>B22+1</f>
        <v>8</v>
      </c>
      <c r="C24" s="1230" t="s">
        <v>3843</v>
      </c>
      <c r="D24" s="1232" t="s">
        <v>140</v>
      </c>
      <c r="E24" s="1232" t="s">
        <v>295</v>
      </c>
      <c r="F24" s="1232"/>
      <c r="G24" s="1230" t="s">
        <v>3844</v>
      </c>
      <c r="H24" s="275" t="s">
        <v>3807</v>
      </c>
      <c r="I24" s="311" t="s">
        <v>6483</v>
      </c>
      <c r="J24" s="278" t="s">
        <v>203</v>
      </c>
      <c r="K24" s="277" t="str">
        <f>VLOOKUP(I24,CódigosRetorno!$A$2:$B$2080,2,FALSE)</f>
        <v>El XML no contiene el tag o no existe información del Número de documento de identificación del que envía el CPE (emisor o PSE)</v>
      </c>
      <c r="L24" s="211"/>
    </row>
    <row r="25" spans="1:12" ht="24" x14ac:dyDescent="0.25">
      <c r="A25" s="211"/>
      <c r="B25" s="1233"/>
      <c r="C25" s="1235"/>
      <c r="D25" s="1233"/>
      <c r="E25" s="1233"/>
      <c r="F25" s="1233"/>
      <c r="G25" s="1235"/>
      <c r="H25" s="277" t="s">
        <v>3846</v>
      </c>
      <c r="I25" s="311" t="s">
        <v>6484</v>
      </c>
      <c r="J25" s="278" t="s">
        <v>203</v>
      </c>
      <c r="K25" s="277" t="str">
        <f>VLOOKUP(I25,CódigosRetorno!$A$2:$B$2080,2,FALSE)</f>
        <v>El valor ingresado como Número de documento de identificación del que envía el CPE (emisor o PSE) es incorrecto</v>
      </c>
      <c r="L25" s="211"/>
    </row>
    <row r="26" spans="1:12" ht="24" x14ac:dyDescent="0.25">
      <c r="A26" s="211"/>
      <c r="B26" s="1232">
        <f>B24+1</f>
        <v>9</v>
      </c>
      <c r="C26" s="1230" t="s">
        <v>3848</v>
      </c>
      <c r="D26" s="1232" t="s">
        <v>140</v>
      </c>
      <c r="E26" s="1232" t="s">
        <v>192</v>
      </c>
      <c r="F26" s="1232" t="s">
        <v>3872</v>
      </c>
      <c r="G26" s="1230" t="s">
        <v>3849</v>
      </c>
      <c r="H26" s="275" t="s">
        <v>3850</v>
      </c>
      <c r="I26" s="311" t="s">
        <v>6485</v>
      </c>
      <c r="J26" s="278" t="s">
        <v>203</v>
      </c>
      <c r="K26" s="277" t="str">
        <f>VLOOKUP(I26,CódigosRetorno!$A$2:$B$2080,2,FALSE)</f>
        <v>El XML no contiene el atributo schemeID o no existe información del Tipo de documento de identidad del que envía el CPE (emisor o PSE)</v>
      </c>
      <c r="L26" s="211"/>
    </row>
    <row r="27" spans="1:12" ht="24" x14ac:dyDescent="0.25">
      <c r="A27" s="211"/>
      <c r="B27" s="1233"/>
      <c r="C27" s="1235"/>
      <c r="D27" s="1233"/>
      <c r="E27" s="1234"/>
      <c r="F27" s="1234"/>
      <c r="G27" s="1231"/>
      <c r="H27" s="276" t="s">
        <v>3852</v>
      </c>
      <c r="I27" s="311" t="s">
        <v>6486</v>
      </c>
      <c r="J27" s="278" t="s">
        <v>203</v>
      </c>
      <c r="K27" s="277" t="str">
        <f>VLOOKUP(I27,CódigosRetorno!$A$2:$B$2080,2,FALSE)</f>
        <v>El valor ingresado como Tipo de documento de identidad del que envía el CPE (emisor o PSE) es incorrecto</v>
      </c>
      <c r="L27" s="211"/>
    </row>
    <row r="28" spans="1:12" ht="24" x14ac:dyDescent="0.25">
      <c r="A28" s="211"/>
      <c r="B28" s="1233"/>
      <c r="C28" s="1235"/>
      <c r="D28" s="1233"/>
      <c r="E28" s="1232"/>
      <c r="F28" s="1232"/>
      <c r="G28" s="1230" t="s">
        <v>3854</v>
      </c>
      <c r="H28" s="275" t="s">
        <v>1109</v>
      </c>
      <c r="I28" s="311" t="s">
        <v>6487</v>
      </c>
      <c r="J28" s="278" t="s">
        <v>203</v>
      </c>
      <c r="K28" s="277" t="str">
        <f>VLOOKUP(I28,CódigosRetorno!$A$2:$B$2080,2,FALSE)</f>
        <v>El XML no contiene el atributo schemeAgencyName o no existe información del Tipo de documento de identidad del que envía el CPE (emisor o PSE)</v>
      </c>
      <c r="L28" s="211"/>
    </row>
    <row r="29" spans="1:12" ht="24" x14ac:dyDescent="0.25">
      <c r="A29" s="211"/>
      <c r="B29" s="1233"/>
      <c r="C29" s="1235"/>
      <c r="D29" s="1233"/>
      <c r="E29" s="1234"/>
      <c r="F29" s="1234"/>
      <c r="G29" s="1231"/>
      <c r="H29" s="357" t="s">
        <v>3856</v>
      </c>
      <c r="I29" s="311" t="s">
        <v>6488</v>
      </c>
      <c r="J29" s="278" t="s">
        <v>203</v>
      </c>
      <c r="K29" s="277" t="str">
        <f>VLOOKUP(I29,CódigosRetorno!$A$2:$B$2080,2,FALSE)</f>
        <v>El valor ingresado en el atributo schemeAgencyName del Tipo de documento de identidad del que envía el CPE (emisor o PSE) es incorrecto</v>
      </c>
      <c r="L29" s="211"/>
    </row>
    <row r="30" spans="1:12" ht="24" customHeight="1" x14ac:dyDescent="0.25">
      <c r="A30" s="211"/>
      <c r="B30" s="1233"/>
      <c r="C30" s="1235"/>
      <c r="D30" s="1233"/>
      <c r="E30" s="1232"/>
      <c r="F30" s="1232"/>
      <c r="G30" s="1230" t="s">
        <v>3858</v>
      </c>
      <c r="H30" s="275" t="s">
        <v>1109</v>
      </c>
      <c r="I30" s="311" t="s">
        <v>6489</v>
      </c>
      <c r="J30" s="278" t="s">
        <v>203</v>
      </c>
      <c r="K30" s="277" t="str">
        <f>VLOOKUP(I30,CódigosRetorno!$A$2:$B$2080,2,FALSE)</f>
        <v>El XML no contiene el atributo schemeURI o no existe información del Tipo de documento de identidad del que envía el CPE (emisor o PSE)</v>
      </c>
      <c r="L30" s="211"/>
    </row>
    <row r="31" spans="1:12" ht="36" x14ac:dyDescent="0.25">
      <c r="A31" s="211"/>
      <c r="B31" s="1234"/>
      <c r="C31" s="1231"/>
      <c r="D31" s="1234"/>
      <c r="E31" s="1234"/>
      <c r="F31" s="1234"/>
      <c r="G31" s="1231"/>
      <c r="H31" s="357" t="s">
        <v>3860</v>
      </c>
      <c r="I31" s="311" t="s">
        <v>6490</v>
      </c>
      <c r="J31" s="278" t="s">
        <v>203</v>
      </c>
      <c r="K31" s="277" t="str">
        <f>VLOOKUP(I31,CódigosRetorno!$A$2:$B$2080,2,FALSE)</f>
        <v>El valor ingresado en el atributo schemeURI del Tipo de documento de identidad del que envía el CPE (emisor o PSE) es incorrecto</v>
      </c>
      <c r="L31" s="211"/>
    </row>
    <row r="32" spans="1:12" ht="24" x14ac:dyDescent="0.25">
      <c r="A32" s="211"/>
      <c r="B32" s="1232">
        <f>B26+1</f>
        <v>10</v>
      </c>
      <c r="C32" s="1230" t="s">
        <v>3862</v>
      </c>
      <c r="D32" s="1232" t="s">
        <v>140</v>
      </c>
      <c r="E32" s="1232" t="s">
        <v>410</v>
      </c>
      <c r="F32" s="1232"/>
      <c r="G32" s="1230" t="s">
        <v>3863</v>
      </c>
      <c r="H32" s="277" t="s">
        <v>3807</v>
      </c>
      <c r="I32" s="311" t="s">
        <v>6491</v>
      </c>
      <c r="J32" s="278" t="s">
        <v>6</v>
      </c>
      <c r="K32" s="277" t="str">
        <f>VLOOKUP(I32,CódigosRetorno!$A$2:$B$2080,2,FALSE)</f>
        <v>El XML no contiene el tag o no existe información del Número de documento de identificación del OSE</v>
      </c>
      <c r="L32" s="211"/>
    </row>
    <row r="33" spans="1:12" ht="24" x14ac:dyDescent="0.25">
      <c r="A33" s="211"/>
      <c r="B33" s="1233"/>
      <c r="C33" s="1235"/>
      <c r="D33" s="1233"/>
      <c r="E33" s="1233"/>
      <c r="F33" s="1233"/>
      <c r="G33" s="1235"/>
      <c r="H33" s="299" t="s">
        <v>3864</v>
      </c>
      <c r="I33" s="311" t="s">
        <v>6492</v>
      </c>
      <c r="J33" s="278" t="s">
        <v>6</v>
      </c>
      <c r="K33" s="277" t="str">
        <f>VLOOKUP(I33,CódigosRetorno!$A$2:$B$2080,2,FALSE)</f>
        <v>El valor ingresado como Número de documento de identificación del OSE es incorrecto</v>
      </c>
      <c r="L33" s="211"/>
    </row>
    <row r="34" spans="1:12" ht="36" x14ac:dyDescent="0.25">
      <c r="A34" s="211"/>
      <c r="B34" s="1233"/>
      <c r="C34" s="1235"/>
      <c r="D34" s="1233"/>
      <c r="E34" s="1233"/>
      <c r="F34" s="1233"/>
      <c r="G34" s="1235"/>
      <c r="H34" s="299" t="s">
        <v>3866</v>
      </c>
      <c r="I34" s="311" t="s">
        <v>6493</v>
      </c>
      <c r="J34" s="278" t="s">
        <v>203</v>
      </c>
      <c r="K34" s="277" t="str">
        <f>VLOOKUP(I34,CódigosRetorno!$A$2:$B$2080,2,FALSE)</f>
        <v>El certificado digital con el que se firma el CDR OSE no corresponde con el RUC del OSE informado</v>
      </c>
      <c r="L34" s="211"/>
    </row>
    <row r="35" spans="1:12" ht="24" x14ac:dyDescent="0.25">
      <c r="A35" s="211"/>
      <c r="B35" s="1233"/>
      <c r="C35" s="1235"/>
      <c r="D35" s="1233"/>
      <c r="E35" s="1233"/>
      <c r="F35" s="1233"/>
      <c r="G35" s="1235"/>
      <c r="H35" s="299" t="s">
        <v>3868</v>
      </c>
      <c r="I35" s="311" t="s">
        <v>6494</v>
      </c>
      <c r="J35" s="278" t="s">
        <v>6</v>
      </c>
      <c r="K35" s="277" t="str">
        <f>VLOOKUP(I35,CódigosRetorno!$A$2:$B$2080,2,FALSE)</f>
        <v>El Número de documento de identificación del OSE informado no esta registrado en el padron.</v>
      </c>
      <c r="L35" s="211"/>
    </row>
    <row r="36" spans="1:12" ht="84" x14ac:dyDescent="0.25">
      <c r="A36" s="211"/>
      <c r="B36" s="1234"/>
      <c r="C36" s="1231"/>
      <c r="D36" s="1234"/>
      <c r="E36" s="1234"/>
      <c r="F36" s="1234"/>
      <c r="G36" s="1231"/>
      <c r="H36" s="299" t="s">
        <v>3870</v>
      </c>
      <c r="I36" s="311" t="s">
        <v>6544</v>
      </c>
      <c r="J36" s="278" t="s">
        <v>203</v>
      </c>
      <c r="K36" s="277" t="str">
        <f>VLOOKUP(I36,CódigosRetorno!$A$2:$B$2080,2,FALSE)</f>
        <v>El Número de documento de identificación del OSE informado no se encuentra vinculado al emisor del comprobante en la fecha de recepcion en SUNAT</v>
      </c>
      <c r="L36" s="211"/>
    </row>
    <row r="37" spans="1:12" ht="24" x14ac:dyDescent="0.25">
      <c r="A37" s="211"/>
      <c r="B37" s="1232">
        <f>B32+1</f>
        <v>11</v>
      </c>
      <c r="C37" s="1230" t="s">
        <v>3871</v>
      </c>
      <c r="D37" s="1232" t="s">
        <v>140</v>
      </c>
      <c r="E37" s="1232" t="s">
        <v>192</v>
      </c>
      <c r="F37" s="1232" t="s">
        <v>3872</v>
      </c>
      <c r="G37" s="1230" t="s">
        <v>3873</v>
      </c>
      <c r="H37" s="275" t="s">
        <v>3874</v>
      </c>
      <c r="I37" s="311" t="s">
        <v>6495</v>
      </c>
      <c r="J37" s="278" t="s">
        <v>203</v>
      </c>
      <c r="K37" s="277" t="str">
        <f>VLOOKUP(I37,CódigosRetorno!$A$2:$B$2080,2,FALSE)</f>
        <v>El XML no contiene el atributo schemeID o no existe información del Tipo de documento de identidad del OSE</v>
      </c>
      <c r="L37" s="211"/>
    </row>
    <row r="38" spans="1:12" ht="24" x14ac:dyDescent="0.25">
      <c r="A38" s="211"/>
      <c r="B38" s="1233"/>
      <c r="C38" s="1235"/>
      <c r="D38" s="1233"/>
      <c r="E38" s="1234"/>
      <c r="F38" s="1234"/>
      <c r="G38" s="1231"/>
      <c r="H38" s="276" t="s">
        <v>3852</v>
      </c>
      <c r="I38" s="311" t="s">
        <v>6496</v>
      </c>
      <c r="J38" s="278" t="s">
        <v>203</v>
      </c>
      <c r="K38" s="277" t="str">
        <f>VLOOKUP(I38,CódigosRetorno!$A$2:$B$2080,2,FALSE)</f>
        <v>El valor ingresado como Tipo de documento de identidad del OSE es incorrecto</v>
      </c>
      <c r="L38" s="211"/>
    </row>
    <row r="39" spans="1:12" ht="24" x14ac:dyDescent="0.25">
      <c r="A39" s="211"/>
      <c r="B39" s="1233"/>
      <c r="C39" s="1235"/>
      <c r="D39" s="1233"/>
      <c r="E39" s="1232"/>
      <c r="F39" s="1232"/>
      <c r="G39" s="1230" t="s">
        <v>3877</v>
      </c>
      <c r="H39" s="275" t="s">
        <v>1109</v>
      </c>
      <c r="I39" s="311" t="s">
        <v>6497</v>
      </c>
      <c r="J39" s="278" t="s">
        <v>203</v>
      </c>
      <c r="K39" s="277" t="str">
        <f>VLOOKUP(I39,CódigosRetorno!$A$2:$B$2080,2,FALSE)</f>
        <v>El XML no contiene el atributo schemeAgencyName o no existe información del Tipo de documento de identidad del OSE</v>
      </c>
      <c r="L39" s="211"/>
    </row>
    <row r="40" spans="1:12" ht="24" x14ac:dyDescent="0.25">
      <c r="A40" s="211"/>
      <c r="B40" s="1233"/>
      <c r="C40" s="1235"/>
      <c r="D40" s="1233"/>
      <c r="E40" s="1234"/>
      <c r="F40" s="1234"/>
      <c r="G40" s="1231"/>
      <c r="H40" s="357" t="s">
        <v>3856</v>
      </c>
      <c r="I40" s="311" t="s">
        <v>6498</v>
      </c>
      <c r="J40" s="278" t="s">
        <v>203</v>
      </c>
      <c r="K40" s="277" t="str">
        <f>VLOOKUP(I40,CódigosRetorno!$A$2:$B$2080,2,FALSE)</f>
        <v>El valor ingresado en el atributo schemeAgencyName del Tipo de documento de identidad del OSE es incorrecto</v>
      </c>
      <c r="L40" s="211"/>
    </row>
    <row r="41" spans="1:12" ht="24" customHeight="1" x14ac:dyDescent="0.25">
      <c r="A41" s="211"/>
      <c r="B41" s="1233"/>
      <c r="C41" s="1235"/>
      <c r="D41" s="1233"/>
      <c r="E41" s="1232"/>
      <c r="F41" s="1232"/>
      <c r="G41" s="1230" t="s">
        <v>3880</v>
      </c>
      <c r="H41" s="275" t="s">
        <v>1109</v>
      </c>
      <c r="I41" s="311" t="s">
        <v>6499</v>
      </c>
      <c r="J41" s="278" t="s">
        <v>203</v>
      </c>
      <c r="K41" s="277" t="str">
        <f>VLOOKUP(I41,CódigosRetorno!$A$2:$B$2080,2,FALSE)</f>
        <v>El XML no contiene el atributo schemeURI o no existe información del Tipo de documento de identidad del OSE</v>
      </c>
      <c r="L41" s="211"/>
    </row>
    <row r="42" spans="1:12" ht="36" x14ac:dyDescent="0.25">
      <c r="A42" s="211"/>
      <c r="B42" s="1234"/>
      <c r="C42" s="1231"/>
      <c r="D42" s="1234"/>
      <c r="E42" s="1234"/>
      <c r="F42" s="1234"/>
      <c r="G42" s="1231"/>
      <c r="H42" s="357" t="s">
        <v>3860</v>
      </c>
      <c r="I42" s="311" t="s">
        <v>6500</v>
      </c>
      <c r="J42" s="278" t="s">
        <v>203</v>
      </c>
      <c r="K42" s="277" t="str">
        <f>VLOOKUP(I42,CódigosRetorno!$A$2:$B$2080,2,FALSE)</f>
        <v>El valor ingresado en el atributo schemeURI del Tipo de documento de identidad del OSE es incorrecto</v>
      </c>
      <c r="L42" s="211"/>
    </row>
    <row r="43" spans="1:12" x14ac:dyDescent="0.25">
      <c r="A43" s="211"/>
      <c r="B43" s="1232">
        <f>B37+1</f>
        <v>12</v>
      </c>
      <c r="C43" s="1230" t="s">
        <v>3883</v>
      </c>
      <c r="D43" s="1232" t="s">
        <v>140</v>
      </c>
      <c r="E43" s="1232" t="s">
        <v>192</v>
      </c>
      <c r="F43" s="1232"/>
      <c r="G43" s="1230" t="s">
        <v>3884</v>
      </c>
      <c r="H43" s="277" t="s">
        <v>3807</v>
      </c>
      <c r="I43" s="311" t="s">
        <v>6501</v>
      </c>
      <c r="J43" s="278" t="s">
        <v>203</v>
      </c>
      <c r="K43" s="277" t="str">
        <f>VLOOKUP(I43,CódigosRetorno!$A$2:$B$2080,2,FALSE)</f>
        <v>El XML no contiene el tag o no existe información del Código de Respuesta</v>
      </c>
      <c r="L43" s="211"/>
    </row>
    <row r="44" spans="1:12" ht="36" x14ac:dyDescent="0.25">
      <c r="A44" s="211"/>
      <c r="B44" s="1233"/>
      <c r="C44" s="1235"/>
      <c r="D44" s="1233"/>
      <c r="E44" s="1234"/>
      <c r="F44" s="1234"/>
      <c r="G44" s="1231"/>
      <c r="H44" s="357" t="s">
        <v>3886</v>
      </c>
      <c r="I44" s="311" t="s">
        <v>6502</v>
      </c>
      <c r="J44" s="278" t="s">
        <v>203</v>
      </c>
      <c r="K44" s="277" t="str">
        <f>VLOOKUP(I44,CódigosRetorno!$A$2:$B$2080,2,FALSE)</f>
        <v>El valor ingresado como Código de Respuesta es incorrecto</v>
      </c>
      <c r="L44" s="211"/>
    </row>
    <row r="45" spans="1:12" ht="24" x14ac:dyDescent="0.25">
      <c r="A45" s="211"/>
      <c r="B45" s="1233"/>
      <c r="C45" s="1235"/>
      <c r="D45" s="1233"/>
      <c r="E45" s="1232"/>
      <c r="F45" s="1232"/>
      <c r="G45" s="1230" t="s">
        <v>3888</v>
      </c>
      <c r="H45" s="277" t="s">
        <v>1109</v>
      </c>
      <c r="I45" s="311" t="s">
        <v>6503</v>
      </c>
      <c r="J45" s="278" t="s">
        <v>203</v>
      </c>
      <c r="K45" s="277" t="str">
        <f>VLOOKUP(I45,CódigosRetorno!$A$2:$B$2080,2,FALSE)</f>
        <v>El XML no contiene el atributo listAgencyName o no existe información del Código de Respuesta</v>
      </c>
      <c r="L45" s="211"/>
    </row>
    <row r="46" spans="1:12" ht="24" x14ac:dyDescent="0.25">
      <c r="A46" s="211"/>
      <c r="B46" s="1234"/>
      <c r="C46" s="1231"/>
      <c r="D46" s="1234"/>
      <c r="E46" s="1234"/>
      <c r="F46" s="1234"/>
      <c r="G46" s="1231"/>
      <c r="H46" s="275" t="s">
        <v>3856</v>
      </c>
      <c r="I46" s="311" t="s">
        <v>6504</v>
      </c>
      <c r="J46" s="278" t="s">
        <v>203</v>
      </c>
      <c r="K46" s="277" t="str">
        <f>VLOOKUP(I46,CódigosRetorno!$A$2:$B$2080,2,FALSE)</f>
        <v>El valor ingresado en el atributo listAgencyName del Código de Respuesta es incorrecto</v>
      </c>
      <c r="L46" s="211"/>
    </row>
    <row r="47" spans="1:12" x14ac:dyDescent="0.25">
      <c r="A47" s="211"/>
      <c r="B47" s="1232">
        <f>B43+1</f>
        <v>13</v>
      </c>
      <c r="C47" s="1230" t="s">
        <v>3891</v>
      </c>
      <c r="D47" s="1232" t="s">
        <v>140</v>
      </c>
      <c r="E47" s="1232" t="s">
        <v>292</v>
      </c>
      <c r="F47" s="1232"/>
      <c r="G47" s="1230" t="s">
        <v>3892</v>
      </c>
      <c r="H47" s="277" t="s">
        <v>3807</v>
      </c>
      <c r="I47" s="311" t="s">
        <v>6505</v>
      </c>
      <c r="J47" s="278" t="s">
        <v>203</v>
      </c>
      <c r="K47" s="277" t="str">
        <f>VLOOKUP(I47,CódigosRetorno!$A$2:$B$2080,2,FALSE)</f>
        <v>El XML no contiene el tag o no existe información de la Descripción de la Respuesta</v>
      </c>
      <c r="L47" s="211"/>
    </row>
    <row r="48" spans="1:12" ht="36" x14ac:dyDescent="0.25">
      <c r="A48" s="211"/>
      <c r="B48" s="1234"/>
      <c r="C48" s="1231"/>
      <c r="D48" s="1234"/>
      <c r="E48" s="1234"/>
      <c r="F48" s="1234"/>
      <c r="G48" s="1231"/>
      <c r="H48" s="275" t="s">
        <v>3893</v>
      </c>
      <c r="I48" s="311" t="s">
        <v>6506</v>
      </c>
      <c r="J48" s="278" t="s">
        <v>203</v>
      </c>
      <c r="K48" s="277" t="str">
        <f>VLOOKUP(I48,CódigosRetorno!$A$2:$B$2080,2,FALSE)</f>
        <v>El valor ingresado como Descripción de la Respuesta es incorrecto</v>
      </c>
      <c r="L48" s="211"/>
    </row>
    <row r="49" spans="1:12" ht="36" customHeight="1" x14ac:dyDescent="0.25">
      <c r="A49" s="211"/>
      <c r="B49" s="1232">
        <f>B47+1</f>
        <v>14</v>
      </c>
      <c r="C49" s="1230" t="s">
        <v>3895</v>
      </c>
      <c r="D49" s="1232" t="s">
        <v>179</v>
      </c>
      <c r="E49" s="1232" t="s">
        <v>1182</v>
      </c>
      <c r="F49" s="1232"/>
      <c r="G49" s="1230" t="s">
        <v>3896</v>
      </c>
      <c r="H49" s="277" t="s">
        <v>3897</v>
      </c>
      <c r="I49" s="311" t="s">
        <v>6507</v>
      </c>
      <c r="J49" s="278" t="s">
        <v>203</v>
      </c>
      <c r="K49" s="277" t="str">
        <f>VLOOKUP(I49,CódigosRetorno!$A$2:$B$2080,2,FALSE)</f>
        <v>El valor ingresado como Código de observación es incorrecto</v>
      </c>
      <c r="L49" s="211"/>
    </row>
    <row r="50" spans="1:12" ht="24" x14ac:dyDescent="0.25">
      <c r="A50" s="211"/>
      <c r="B50" s="1233"/>
      <c r="C50" s="1235"/>
      <c r="D50" s="1233"/>
      <c r="E50" s="1233"/>
      <c r="F50" s="1234"/>
      <c r="G50" s="1231"/>
      <c r="H50" s="299" t="s">
        <v>3529</v>
      </c>
      <c r="I50" s="311" t="s">
        <v>6513</v>
      </c>
      <c r="J50" s="278" t="s">
        <v>203</v>
      </c>
      <c r="K50" s="277" t="str">
        <f>VLOOKUP(I50,CódigosRetorno!$A$2:$B$2080,2,FALSE)</f>
        <v>No se encontro el tag cbc:StatusReasonCode cuando ingresó la Descripción de la observación</v>
      </c>
      <c r="L50" s="211"/>
    </row>
    <row r="51" spans="1:12" ht="36" x14ac:dyDescent="0.25">
      <c r="A51" s="211"/>
      <c r="B51" s="1233"/>
      <c r="C51" s="1235"/>
      <c r="D51" s="1233"/>
      <c r="E51" s="1233"/>
      <c r="F51" s="1232"/>
      <c r="G51" s="1230" t="s">
        <v>3900</v>
      </c>
      <c r="H51" s="277" t="s">
        <v>3901</v>
      </c>
      <c r="I51" s="311" t="s">
        <v>6508</v>
      </c>
      <c r="J51" s="278" t="s">
        <v>203</v>
      </c>
      <c r="K51" s="277" t="str">
        <f>VLOOKUP(I51,CódigosRetorno!$A$2:$B$2080,2,FALSE)</f>
        <v>El XML no contiene el atributo listURI o no existe información del Código de observación</v>
      </c>
      <c r="L51" s="211"/>
    </row>
    <row r="52" spans="1:12" ht="36" x14ac:dyDescent="0.25">
      <c r="A52" s="211"/>
      <c r="B52" s="1234"/>
      <c r="C52" s="1231"/>
      <c r="D52" s="1234"/>
      <c r="E52" s="1234"/>
      <c r="F52" s="1234"/>
      <c r="G52" s="1231"/>
      <c r="H52" s="357" t="s">
        <v>3902</v>
      </c>
      <c r="I52" s="311" t="s">
        <v>6509</v>
      </c>
      <c r="J52" s="278" t="s">
        <v>203</v>
      </c>
      <c r="K52" s="277" t="str">
        <f>VLOOKUP(I52,CódigosRetorno!$A$2:$B$2080,2,FALSE)</f>
        <v>El valor ingresado en el atributo listURI del Código de observación es incorrecto</v>
      </c>
      <c r="L52" s="211"/>
    </row>
    <row r="53" spans="1:12" ht="36" x14ac:dyDescent="0.25">
      <c r="A53" s="211"/>
      <c r="B53" s="1232">
        <f>B49+1</f>
        <v>15</v>
      </c>
      <c r="C53" s="1230" t="s">
        <v>3903</v>
      </c>
      <c r="D53" s="1232" t="s">
        <v>179</v>
      </c>
      <c r="E53" s="1232" t="s">
        <v>2718</v>
      </c>
      <c r="F53" s="1232"/>
      <c r="G53" s="1230" t="s">
        <v>3904</v>
      </c>
      <c r="H53" s="277" t="s">
        <v>3905</v>
      </c>
      <c r="I53" s="311" t="s">
        <v>6510</v>
      </c>
      <c r="J53" s="278" t="s">
        <v>203</v>
      </c>
      <c r="K53" s="277" t="str">
        <f>VLOOKUP(I53,CódigosRetorno!$A$2:$B$2080,2,FALSE)</f>
        <v>El XML no contiene el tag o no existe información de la Descripción de la observación</v>
      </c>
      <c r="L53" s="211"/>
    </row>
    <row r="54" spans="1:12" ht="36" x14ac:dyDescent="0.25">
      <c r="A54" s="211"/>
      <c r="B54" s="1233"/>
      <c r="C54" s="1235"/>
      <c r="D54" s="1233"/>
      <c r="E54" s="1233"/>
      <c r="F54" s="1233"/>
      <c r="G54" s="1235"/>
      <c r="H54" s="277" t="s">
        <v>3906</v>
      </c>
      <c r="I54" s="311" t="s">
        <v>6511</v>
      </c>
      <c r="J54" s="278" t="s">
        <v>203</v>
      </c>
      <c r="K54" s="277" t="str">
        <f>VLOOKUP(I54,CódigosRetorno!$A$2:$B$2080,2,FALSE)</f>
        <v>El valor ingresado como Descripción de la observación es incorrecto</v>
      </c>
      <c r="L54" s="211"/>
    </row>
    <row r="55" spans="1:12" ht="24" x14ac:dyDescent="0.25">
      <c r="A55" s="211"/>
      <c r="B55" s="1233"/>
      <c r="C55" s="1235"/>
      <c r="D55" s="1233"/>
      <c r="E55" s="1233"/>
      <c r="F55" s="1233"/>
      <c r="G55" s="1235"/>
      <c r="H55" s="299" t="s">
        <v>3908</v>
      </c>
      <c r="I55" s="311" t="s">
        <v>6512</v>
      </c>
      <c r="J55" s="278" t="s">
        <v>203</v>
      </c>
      <c r="K55" s="277" t="str">
        <f>VLOOKUP(I55,CódigosRetorno!$A$2:$B$2080,2,FALSE)</f>
        <v>Se ha encontrado mas de una Descripción de la observación, tag cac:Response/cac:Status/cbc:StatusReason</v>
      </c>
      <c r="L55" s="211"/>
    </row>
    <row r="56" spans="1:12" ht="24" x14ac:dyDescent="0.25">
      <c r="A56" s="211"/>
      <c r="B56" s="1232">
        <f>B53+1</f>
        <v>16</v>
      </c>
      <c r="C56" s="1230" t="s">
        <v>3962</v>
      </c>
      <c r="D56" s="1232" t="s">
        <v>140</v>
      </c>
      <c r="E56" s="1232" t="s">
        <v>3910</v>
      </c>
      <c r="F56" s="1232" t="s">
        <v>3963</v>
      </c>
      <c r="G56" s="1230" t="s">
        <v>3912</v>
      </c>
      <c r="H56" s="275" t="s">
        <v>3913</v>
      </c>
      <c r="I56" s="311" t="s">
        <v>6514</v>
      </c>
      <c r="J56" s="278" t="s">
        <v>6</v>
      </c>
      <c r="K56" s="277" t="str">
        <f>VLOOKUP(I56,CódigosRetorno!$A$2:$B$2080,2,FALSE)</f>
        <v>El XML contiene mas de un elemento cac:DocumentReference</v>
      </c>
      <c r="L56" s="211"/>
    </row>
    <row r="57" spans="1:12" x14ac:dyDescent="0.25">
      <c r="A57" s="211"/>
      <c r="B57" s="1233"/>
      <c r="C57" s="1235"/>
      <c r="D57" s="1233"/>
      <c r="E57" s="1233"/>
      <c r="F57" s="1233"/>
      <c r="G57" s="1235"/>
      <c r="H57" s="275" t="s">
        <v>3914</v>
      </c>
      <c r="I57" s="311" t="s">
        <v>6515</v>
      </c>
      <c r="J57" s="278" t="s">
        <v>6</v>
      </c>
      <c r="K57" s="277" t="str">
        <f>VLOOKUP(I57,CódigosRetorno!$A$2:$B$2080,2,FALSE)</f>
        <v>El XML no contiene informacion en el tag cac:DocumentReference/cbc:ID</v>
      </c>
      <c r="L57" s="211"/>
    </row>
    <row r="58" spans="1:12" ht="36" x14ac:dyDescent="0.25">
      <c r="A58" s="211"/>
      <c r="B58" s="1233"/>
      <c r="C58" s="1235"/>
      <c r="D58" s="1233"/>
      <c r="E58" s="1233"/>
      <c r="F58" s="1233"/>
      <c r="G58" s="1235"/>
      <c r="H58" s="275" t="s">
        <v>3965</v>
      </c>
      <c r="I58" s="311" t="s">
        <v>165</v>
      </c>
      <c r="J58" s="278" t="s">
        <v>6</v>
      </c>
      <c r="K58" s="277" t="str">
        <f>VLOOKUP(I58,CódigosRetorno!$A$2:$B$2080,2,FALSE)</f>
        <v>ID - El dato SERIE-CORRELATIVO no cumple con el formato de acuerdo al tipo de comprobante</v>
      </c>
      <c r="L58" s="211"/>
    </row>
    <row r="59" spans="1:12" ht="26.1" customHeight="1" x14ac:dyDescent="0.25">
      <c r="A59" s="211"/>
      <c r="B59" s="1234"/>
      <c r="C59" s="1231"/>
      <c r="D59" s="1234"/>
      <c r="E59" s="1234"/>
      <c r="F59" s="1234"/>
      <c r="G59" s="1231"/>
      <c r="H59" s="275" t="s">
        <v>3918</v>
      </c>
      <c r="I59" s="311" t="s">
        <v>6516</v>
      </c>
      <c r="J59" s="278" t="s">
        <v>6</v>
      </c>
      <c r="K59" s="277" t="str">
        <f>VLOOKUP(I59,CódigosRetorno!$A$2:$B$2080,2,FALSE)</f>
        <v>El valor ingresado como Serie y número del comprobante no corresponde con el del comprobante</v>
      </c>
      <c r="L59" s="211"/>
    </row>
    <row r="60" spans="1:12" ht="24" x14ac:dyDescent="0.25">
      <c r="A60" s="211"/>
      <c r="B60" s="1232">
        <f>B56+1</f>
        <v>17</v>
      </c>
      <c r="C60" s="1230" t="s">
        <v>3967</v>
      </c>
      <c r="D60" s="1232" t="s">
        <v>140</v>
      </c>
      <c r="E60" s="1232" t="s">
        <v>3812</v>
      </c>
      <c r="F60" s="1232" t="s">
        <v>175</v>
      </c>
      <c r="G60" s="1230" t="s">
        <v>3921</v>
      </c>
      <c r="H60" s="277" t="s">
        <v>3807</v>
      </c>
      <c r="I60" s="311" t="s">
        <v>6517</v>
      </c>
      <c r="J60" s="278" t="s">
        <v>203</v>
      </c>
      <c r="K60" s="277" t="str">
        <f>VLOOKUP(I60,CódigosRetorno!$A$2:$B$2080,2,FALSE)</f>
        <v>El XML no contiene el tag o no existe información de la Fecha de emisión del comprobante</v>
      </c>
      <c r="L60" s="211"/>
    </row>
    <row r="61" spans="1:12" ht="24" x14ac:dyDescent="0.25">
      <c r="A61" s="211"/>
      <c r="B61" s="1233"/>
      <c r="C61" s="1235"/>
      <c r="D61" s="1233"/>
      <c r="E61" s="1233"/>
      <c r="F61" s="1233"/>
      <c r="G61" s="1235"/>
      <c r="H61" s="275" t="s">
        <v>3923</v>
      </c>
      <c r="I61" s="311" t="s">
        <v>5303</v>
      </c>
      <c r="J61" s="278" t="s">
        <v>203</v>
      </c>
      <c r="K61" s="277" t="str">
        <f>VLOOKUP(I61,CódigosRetorno!$A$2:$B$2080,2,FALSE)</f>
        <v>IssueDate - El dato ingresado  no cumple con el patron YYYY-MM-DD</v>
      </c>
      <c r="L61" s="211"/>
    </row>
    <row r="62" spans="1:12" ht="24" x14ac:dyDescent="0.25">
      <c r="A62" s="211"/>
      <c r="B62" s="1234"/>
      <c r="C62" s="1231"/>
      <c r="D62" s="1234"/>
      <c r="E62" s="1234"/>
      <c r="F62" s="1234"/>
      <c r="G62" s="1231"/>
      <c r="H62" s="275" t="s">
        <v>3918</v>
      </c>
      <c r="I62" s="311" t="s">
        <v>6518</v>
      </c>
      <c r="J62" s="278" t="s">
        <v>203</v>
      </c>
      <c r="K62" s="277" t="str">
        <f>VLOOKUP(I62,CódigosRetorno!$A$2:$B$2080,2,FALSE)</f>
        <v>El valor ingresado como Fecha de emisión del comprobante no corresponde con el del comprobante</v>
      </c>
      <c r="L62" s="211"/>
    </row>
    <row r="63" spans="1:12" ht="24" x14ac:dyDescent="0.25">
      <c r="A63" s="211"/>
      <c r="B63" s="1232">
        <f>B60+1</f>
        <v>18</v>
      </c>
      <c r="C63" s="1230" t="s">
        <v>3968</v>
      </c>
      <c r="D63" s="1232" t="s">
        <v>140</v>
      </c>
      <c r="E63" s="1232" t="s">
        <v>3827</v>
      </c>
      <c r="F63" s="1232" t="s">
        <v>3828</v>
      </c>
      <c r="G63" s="1230" t="s">
        <v>3969</v>
      </c>
      <c r="H63" s="277" t="s">
        <v>3807</v>
      </c>
      <c r="I63" s="311" t="s">
        <v>6519</v>
      </c>
      <c r="J63" s="278" t="s">
        <v>203</v>
      </c>
      <c r="K63" s="277" t="str">
        <f>VLOOKUP(I63,CódigosRetorno!$A$2:$B$2080,2,FALSE)</f>
        <v>El XML no contiene el tag o no existe información de la Hora de emisión del comprobante</v>
      </c>
      <c r="L63" s="211"/>
    </row>
    <row r="64" spans="1:12" ht="24" x14ac:dyDescent="0.25">
      <c r="A64" s="211"/>
      <c r="B64" s="1233"/>
      <c r="C64" s="1235"/>
      <c r="D64" s="1233"/>
      <c r="E64" s="1233"/>
      <c r="F64" s="1233"/>
      <c r="G64" s="1235"/>
      <c r="H64" s="275" t="s">
        <v>3831</v>
      </c>
      <c r="I64" s="311" t="s">
        <v>6520</v>
      </c>
      <c r="J64" s="278" t="s">
        <v>203</v>
      </c>
      <c r="K64" s="277" t="str">
        <f>VLOOKUP(I64,CódigosRetorno!$A$2:$B$2080,2,FALSE)</f>
        <v>El valor ingresado como Hora de emisión del comprobante no cumple con el patrón hh:mm:ss.sssss</v>
      </c>
      <c r="L64" s="211"/>
    </row>
    <row r="65" spans="1:12" ht="24" x14ac:dyDescent="0.25">
      <c r="A65" s="211"/>
      <c r="B65" s="1234"/>
      <c r="C65" s="1231"/>
      <c r="D65" s="1234"/>
      <c r="E65" s="1234"/>
      <c r="F65" s="1234"/>
      <c r="G65" s="1231"/>
      <c r="H65" s="275" t="s">
        <v>3918</v>
      </c>
      <c r="I65" s="311" t="s">
        <v>6521</v>
      </c>
      <c r="J65" s="278" t="s">
        <v>203</v>
      </c>
      <c r="K65" s="277" t="str">
        <f>VLOOKUP(I65,CódigosRetorno!$A$2:$B$2080,2,FALSE)</f>
        <v>El valor ingresado como Hora de emisión del comprobante no corresponde con el del comprobante</v>
      </c>
      <c r="L65" s="211"/>
    </row>
    <row r="66" spans="1:12" x14ac:dyDescent="0.25">
      <c r="A66" s="211"/>
      <c r="B66" s="1232">
        <f>B63+1</f>
        <v>19</v>
      </c>
      <c r="C66" s="1230" t="s">
        <v>3973</v>
      </c>
      <c r="D66" s="1232" t="s">
        <v>140</v>
      </c>
      <c r="E66" s="1232" t="s">
        <v>280</v>
      </c>
      <c r="F66" s="1232" t="s">
        <v>3928</v>
      </c>
      <c r="G66" s="1230" t="s">
        <v>3929</v>
      </c>
      <c r="H66" s="277" t="s">
        <v>3807</v>
      </c>
      <c r="I66" s="311" t="s">
        <v>6522</v>
      </c>
      <c r="J66" s="278" t="s">
        <v>203</v>
      </c>
      <c r="K66" s="277" t="str">
        <f>VLOOKUP(I66,CódigosRetorno!$A$2:$B$2080,2,FALSE)</f>
        <v>El XML no contiene el tag o no existe información del Tipo de comprobante</v>
      </c>
      <c r="L66" s="211"/>
    </row>
    <row r="67" spans="1:12" ht="24" x14ac:dyDescent="0.25">
      <c r="A67" s="211"/>
      <c r="B67" s="1233"/>
      <c r="C67" s="1235"/>
      <c r="D67" s="1233"/>
      <c r="E67" s="1233"/>
      <c r="F67" s="1233"/>
      <c r="G67" s="1235"/>
      <c r="H67" s="275" t="s">
        <v>3974</v>
      </c>
      <c r="I67" s="311" t="s">
        <v>6523</v>
      </c>
      <c r="J67" s="278" t="s">
        <v>203</v>
      </c>
      <c r="K67" s="277" t="str">
        <f>VLOOKUP(I67,CódigosRetorno!$A$2:$B$2080,2,FALSE)</f>
        <v>El valor ingresado como Tipo de comprobante es incorrecto</v>
      </c>
      <c r="L67" s="211"/>
    </row>
    <row r="68" spans="1:12" ht="24" x14ac:dyDescent="0.25">
      <c r="A68" s="211"/>
      <c r="B68" s="1234"/>
      <c r="C68" s="1231"/>
      <c r="D68" s="1234"/>
      <c r="E68" s="1234"/>
      <c r="F68" s="1234"/>
      <c r="G68" s="1231"/>
      <c r="H68" s="275" t="s">
        <v>3918</v>
      </c>
      <c r="I68" s="311" t="s">
        <v>6524</v>
      </c>
      <c r="J68" s="278" t="s">
        <v>203</v>
      </c>
      <c r="K68" s="277" t="str">
        <f>VLOOKUP(I68,CódigosRetorno!$A$2:$B$2080,2,FALSE)</f>
        <v>El valor ingresado como Tipo de comprobante no corresponde con el del comprobante</v>
      </c>
      <c r="L68" s="211"/>
    </row>
    <row r="69" spans="1:12" x14ac:dyDescent="0.25">
      <c r="A69" s="211"/>
      <c r="B69" s="1232">
        <f>B66+1</f>
        <v>20</v>
      </c>
      <c r="C69" s="1230" t="s">
        <v>3975</v>
      </c>
      <c r="D69" s="1232" t="s">
        <v>140</v>
      </c>
      <c r="E69" s="1232"/>
      <c r="F69" s="1232"/>
      <c r="G69" s="1230" t="s">
        <v>3934</v>
      </c>
      <c r="H69" s="277" t="s">
        <v>3807</v>
      </c>
      <c r="I69" s="311" t="s">
        <v>6525</v>
      </c>
      <c r="J69" s="278" t="s">
        <v>203</v>
      </c>
      <c r="K69" s="277" t="str">
        <f>VLOOKUP(I69,CódigosRetorno!$A$2:$B$2080,2,FALSE)</f>
        <v>El XML no contiene el tag o no existe información del Hash del comprobante</v>
      </c>
      <c r="L69" s="211"/>
    </row>
    <row r="70" spans="1:12" ht="48" x14ac:dyDescent="0.25">
      <c r="A70" s="211"/>
      <c r="B70" s="1233"/>
      <c r="C70" s="1235"/>
      <c r="D70" s="1233"/>
      <c r="E70" s="1233"/>
      <c r="F70" s="1233"/>
      <c r="G70" s="1235"/>
      <c r="H70" s="275" t="s">
        <v>3935</v>
      </c>
      <c r="I70" s="311" t="s">
        <v>6526</v>
      </c>
      <c r="J70" s="278" t="s">
        <v>203</v>
      </c>
      <c r="K70" s="277" t="str">
        <f>VLOOKUP(I70,CódigosRetorno!$A$2:$B$2080,2,FALSE)</f>
        <v>El valor ingresado como Hash del comprobante es incorrecto</v>
      </c>
      <c r="L70" s="211"/>
    </row>
    <row r="71" spans="1:12" ht="24" x14ac:dyDescent="0.25">
      <c r="A71" s="211"/>
      <c r="B71" s="1234"/>
      <c r="C71" s="1231"/>
      <c r="D71" s="1234"/>
      <c r="E71" s="1234"/>
      <c r="F71" s="1234"/>
      <c r="G71" s="1231"/>
      <c r="H71" s="275" t="s">
        <v>3918</v>
      </c>
      <c r="I71" s="311" t="s">
        <v>6527</v>
      </c>
      <c r="J71" s="278" t="s">
        <v>203</v>
      </c>
      <c r="K71" s="277" t="str">
        <f>VLOOKUP(I71,CódigosRetorno!$A$2:$B$2080,2,FALSE)</f>
        <v>El valor ingresado como Hash del comprobante no corresponde con el del comprobante</v>
      </c>
      <c r="L71" s="211"/>
    </row>
    <row r="72" spans="1:12" ht="24" x14ac:dyDescent="0.25">
      <c r="A72" s="211"/>
      <c r="B72" s="1232">
        <f>B69+1</f>
        <v>21</v>
      </c>
      <c r="C72" s="1230" t="s">
        <v>3938</v>
      </c>
      <c r="D72" s="1232" t="s">
        <v>140</v>
      </c>
      <c r="E72" s="1232" t="s">
        <v>295</v>
      </c>
      <c r="F72" s="1232"/>
      <c r="G72" s="1230" t="s">
        <v>3939</v>
      </c>
      <c r="H72" s="277" t="s">
        <v>3807</v>
      </c>
      <c r="I72" s="311" t="s">
        <v>6528</v>
      </c>
      <c r="J72" s="278" t="s">
        <v>6</v>
      </c>
      <c r="K72" s="277" t="str">
        <f>VLOOKUP(I72,CódigosRetorno!$A$2:$B$2080,2,FALSE)</f>
        <v>El XML no contiene el tag o no existe información del Número de documento de identificación del emisor</v>
      </c>
      <c r="L72" s="211"/>
    </row>
    <row r="73" spans="1:12" ht="24" x14ac:dyDescent="0.25">
      <c r="A73" s="211"/>
      <c r="B73" s="1233"/>
      <c r="C73" s="1235"/>
      <c r="D73" s="1233"/>
      <c r="E73" s="1233"/>
      <c r="F73" s="1233"/>
      <c r="G73" s="1235"/>
      <c r="H73" s="275" t="s">
        <v>3846</v>
      </c>
      <c r="I73" s="311" t="s">
        <v>6529</v>
      </c>
      <c r="J73" s="278" t="s">
        <v>6</v>
      </c>
      <c r="K73" s="277" t="str">
        <f>VLOOKUP(I73,CódigosRetorno!$A$2:$B$2080,2,FALSE)</f>
        <v>El valor ingresado como Número de documento de identificación del emisor es incorrecto</v>
      </c>
      <c r="L73" s="211"/>
    </row>
    <row r="74" spans="1:12" ht="24" x14ac:dyDescent="0.25">
      <c r="A74" s="211"/>
      <c r="B74" s="1233"/>
      <c r="C74" s="1235"/>
      <c r="D74" s="1233"/>
      <c r="E74" s="1233"/>
      <c r="F74" s="1233"/>
      <c r="G74" s="1235"/>
      <c r="H74" s="275" t="s">
        <v>3918</v>
      </c>
      <c r="I74" s="311" t="s">
        <v>6530</v>
      </c>
      <c r="J74" s="278" t="s">
        <v>6</v>
      </c>
      <c r="K74" s="277" t="str">
        <f>VLOOKUP(I74,CódigosRetorno!$A$2:$B$2080,2,FALSE)</f>
        <v>El valor ingresado como Número de documento de identificación del emisor no corresponde con el del comprobante</v>
      </c>
      <c r="L74" s="211"/>
    </row>
    <row r="75" spans="1:12" ht="113.25" customHeight="1" x14ac:dyDescent="0.25">
      <c r="A75" s="211"/>
      <c r="B75" s="1234"/>
      <c r="C75" s="1231"/>
      <c r="D75" s="1234"/>
      <c r="E75" s="1234"/>
      <c r="F75" s="1234"/>
      <c r="G75" s="1231"/>
      <c r="H75" s="275" t="s">
        <v>3978</v>
      </c>
      <c r="I75" s="311" t="s">
        <v>6542</v>
      </c>
      <c r="J75" s="278" t="s">
        <v>203</v>
      </c>
      <c r="K75" s="277" t="str">
        <f>VLOOKUP(I75,CódigosRetorno!$A$2:$B$2080,2,FALSE)</f>
        <v>El PSE informado no se encuentra vinculado con el  emisor del comprobante en la fecha de comprobación</v>
      </c>
      <c r="L75" s="211"/>
    </row>
    <row r="76" spans="1:12" ht="24" x14ac:dyDescent="0.25">
      <c r="A76" s="211"/>
      <c r="B76" s="1232">
        <f>B72+1</f>
        <v>22</v>
      </c>
      <c r="C76" s="1230" t="s">
        <v>3507</v>
      </c>
      <c r="D76" s="1232" t="s">
        <v>140</v>
      </c>
      <c r="E76" s="1232" t="s">
        <v>192</v>
      </c>
      <c r="F76" s="1232" t="s">
        <v>3872</v>
      </c>
      <c r="G76" s="1230" t="s">
        <v>3943</v>
      </c>
      <c r="H76" s="277" t="s">
        <v>1109</v>
      </c>
      <c r="I76" s="311" t="s">
        <v>6531</v>
      </c>
      <c r="J76" s="278" t="s">
        <v>203</v>
      </c>
      <c r="K76" s="277" t="str">
        <f>VLOOKUP(I76,CódigosRetorno!$A$2:$B$2080,2,FALSE)</f>
        <v>El XML no contiene el atributo o no existe información del Tipo de documento de identidad del emisor</v>
      </c>
      <c r="L76" s="211"/>
    </row>
    <row r="77" spans="1:12" ht="24" x14ac:dyDescent="0.25">
      <c r="A77" s="211"/>
      <c r="B77" s="1233"/>
      <c r="C77" s="1235"/>
      <c r="D77" s="1233"/>
      <c r="E77" s="1233"/>
      <c r="F77" s="1233"/>
      <c r="G77" s="1235"/>
      <c r="H77" s="277" t="s">
        <v>3945</v>
      </c>
      <c r="I77" s="311" t="s">
        <v>6532</v>
      </c>
      <c r="J77" s="278" t="s">
        <v>203</v>
      </c>
      <c r="K77" s="277" t="str">
        <f>VLOOKUP(I77,CódigosRetorno!$A$2:$B$2080,2,FALSE)</f>
        <v>El valor ingresado como Tipo de documento de identidad del emisor es incorrecto</v>
      </c>
      <c r="L77" s="211"/>
    </row>
    <row r="78" spans="1:12" ht="24" x14ac:dyDescent="0.25">
      <c r="A78" s="211"/>
      <c r="B78" s="1234"/>
      <c r="C78" s="1231"/>
      <c r="D78" s="1234"/>
      <c r="E78" s="1234"/>
      <c r="F78" s="1234"/>
      <c r="G78" s="1231"/>
      <c r="H78" s="275" t="s">
        <v>3918</v>
      </c>
      <c r="I78" s="311" t="s">
        <v>6533</v>
      </c>
      <c r="J78" s="278" t="s">
        <v>203</v>
      </c>
      <c r="K78" s="277" t="str">
        <f>VLOOKUP(I78,CódigosRetorno!$A$2:$B$2080,2,FALSE)</f>
        <v>El valor ingresado como Tipo de documento de identidad del emisor no corresponde con el del comprobante</v>
      </c>
      <c r="L78" s="211"/>
    </row>
    <row r="79" spans="1:12" ht="24" x14ac:dyDescent="0.25">
      <c r="A79" s="211"/>
      <c r="B79" s="1232">
        <f>B76+1</f>
        <v>23</v>
      </c>
      <c r="C79" s="1230" t="s">
        <v>3979</v>
      </c>
      <c r="D79" s="1232" t="s">
        <v>140</v>
      </c>
      <c r="E79" s="1232" t="s">
        <v>295</v>
      </c>
      <c r="F79" s="1232"/>
      <c r="G79" s="1230" t="s">
        <v>3980</v>
      </c>
      <c r="H79" s="277" t="s">
        <v>1109</v>
      </c>
      <c r="I79" s="311" t="s">
        <v>6534</v>
      </c>
      <c r="J79" s="278" t="s">
        <v>203</v>
      </c>
      <c r="K79" s="277" t="str">
        <f>VLOOKUP(I79,CódigosRetorno!$A$2:$B$2080,2,FALSE)</f>
        <v>El XML no contiene el tag o no existe información del Número de documento de identificación del receptor</v>
      </c>
      <c r="L79" s="211"/>
    </row>
    <row r="80" spans="1:12" ht="24" x14ac:dyDescent="0.25">
      <c r="A80" s="211"/>
      <c r="B80" s="1234"/>
      <c r="C80" s="1231"/>
      <c r="D80" s="1234"/>
      <c r="E80" s="1234"/>
      <c r="F80" s="1234"/>
      <c r="G80" s="1231"/>
      <c r="H80" s="275" t="s">
        <v>3918</v>
      </c>
      <c r="I80" s="311" t="s">
        <v>6537</v>
      </c>
      <c r="J80" s="278" t="s">
        <v>203</v>
      </c>
      <c r="K80" s="277" t="str">
        <f>VLOOKUP(I80,CódigosRetorno!$A$2:$B$2080,2,FALSE)</f>
        <v>El valor ingresado como Número de documento de identificación del receptor no corresponde con el del comprobante</v>
      </c>
      <c r="L80" s="211"/>
    </row>
    <row r="81" spans="1:12" ht="24" x14ac:dyDescent="0.25">
      <c r="A81" s="211"/>
      <c r="B81" s="1238">
        <f>B79+1</f>
        <v>24</v>
      </c>
      <c r="C81" s="1239" t="s">
        <v>3983</v>
      </c>
      <c r="D81" s="1238" t="s">
        <v>140</v>
      </c>
      <c r="E81" s="1238" t="s">
        <v>192</v>
      </c>
      <c r="F81" s="1238" t="s">
        <v>3872</v>
      </c>
      <c r="G81" s="1239" t="s">
        <v>3984</v>
      </c>
      <c r="H81" s="277" t="s">
        <v>1109</v>
      </c>
      <c r="I81" s="311" t="s">
        <v>6538</v>
      </c>
      <c r="J81" s="278" t="s">
        <v>203</v>
      </c>
      <c r="K81" s="277" t="str">
        <f>VLOOKUP(I81,CódigosRetorno!$A$2:$B$2080,2,FALSE)</f>
        <v>El XML no contiene el atributo o no existe información del Tipo de documento de identidad del receptor</v>
      </c>
      <c r="L81" s="211"/>
    </row>
    <row r="82" spans="1:12" ht="36" x14ac:dyDescent="0.25">
      <c r="A82" s="211"/>
      <c r="B82" s="1238"/>
      <c r="C82" s="1239"/>
      <c r="D82" s="1238"/>
      <c r="E82" s="1238"/>
      <c r="F82" s="1238"/>
      <c r="G82" s="1239"/>
      <c r="H82" s="277" t="s">
        <v>3985</v>
      </c>
      <c r="I82" s="311" t="s">
        <v>6540</v>
      </c>
      <c r="J82" s="278" t="s">
        <v>203</v>
      </c>
      <c r="K82" s="277" t="str">
        <f>VLOOKUP(I82,CódigosRetorno!$A$2:$B$2080,2,FALSE)</f>
        <v>El valor ingresado como Tipo de documento de identidad del receptor es incorrecto</v>
      </c>
      <c r="L82" s="211"/>
    </row>
    <row r="83" spans="1:12" ht="24" x14ac:dyDescent="0.25">
      <c r="A83" s="211"/>
      <c r="B83" s="1238"/>
      <c r="C83" s="1239"/>
      <c r="D83" s="1238"/>
      <c r="E83" s="1238"/>
      <c r="F83" s="1238"/>
      <c r="G83" s="1239"/>
      <c r="H83" s="275" t="s">
        <v>3918</v>
      </c>
      <c r="I83" s="311" t="s">
        <v>6541</v>
      </c>
      <c r="J83" s="278" t="s">
        <v>203</v>
      </c>
      <c r="K83" s="277" t="str">
        <f>VLOOKUP(I83,CódigosRetorno!$A$2:$B$2080,2,FALSE)</f>
        <v>El valor ingresado como Tipo de documento de identidad del receptor no corresponde con el del comprobante</v>
      </c>
      <c r="L83" s="211"/>
    </row>
    <row r="84" spans="1:12" x14ac:dyDescent="0.25">
      <c r="A84" s="210"/>
      <c r="B84" s="214"/>
      <c r="C84" s="215"/>
      <c r="D84" s="213"/>
      <c r="E84" s="214"/>
      <c r="F84" s="213"/>
      <c r="G84" s="215"/>
      <c r="H84" s="215"/>
      <c r="I84" s="214"/>
      <c r="J84" s="214"/>
      <c r="K84" s="210"/>
      <c r="L84" s="210"/>
    </row>
  </sheetData>
  <mergeCells count="160">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G81:G83"/>
    <mergeCell ref="B81:B83"/>
    <mergeCell ref="C81:C83"/>
    <mergeCell ref="D81:D83"/>
    <mergeCell ref="E81:E83"/>
    <mergeCell ref="F81:F83"/>
    <mergeCell ref="D79:D80"/>
    <mergeCell ref="E79:E80"/>
    <mergeCell ref="F79:F80"/>
    <mergeCell ref="C79:C80"/>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E39:E40"/>
    <mergeCell ref="F39:F40"/>
    <mergeCell ref="B49:B52"/>
    <mergeCell ref="C49:C52"/>
    <mergeCell ref="D49:D52"/>
    <mergeCell ref="E49:E52"/>
    <mergeCell ref="F51:F52"/>
    <mergeCell ref="G51:G52"/>
    <mergeCell ref="E41:E42"/>
    <mergeCell ref="F41:F42"/>
    <mergeCell ref="G41:G42"/>
    <mergeCell ref="E45:E46"/>
    <mergeCell ref="G53:G55"/>
    <mergeCell ref="F53:F55"/>
    <mergeCell ref="E53:E55"/>
    <mergeCell ref="D53:D55"/>
    <mergeCell ref="C53:C55"/>
    <mergeCell ref="B53:B55"/>
    <mergeCell ref="F49:F50"/>
    <mergeCell ref="G49:G50"/>
    <mergeCell ref="B47:B48"/>
    <mergeCell ref="D47:D48"/>
    <mergeCell ref="E47:E48"/>
    <mergeCell ref="F47:F48"/>
    <mergeCell ref="C47:C48"/>
  </mergeCells>
  <pageMargins left="0.7" right="0.7" top="0.75" bottom="0.75" header="0.3" footer="0.3"/>
  <pageSetup paperSize="9" orientation="portrait" r:id="rId1"/>
  <ignoredErrors>
    <ignoredError sqref="F5 F3"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D39-B683-4E25-A1F0-73E819A305FE}">
  <dimension ref="A1:C2080"/>
  <sheetViews>
    <sheetView topLeftCell="A987" workbookViewId="0">
      <selection activeCell="B997" sqref="B997"/>
    </sheetView>
  </sheetViews>
  <sheetFormatPr baseColWidth="10" defaultColWidth="0" defaultRowHeight="15" zeroHeight="1" x14ac:dyDescent="0.25"/>
  <cols>
    <col min="1" max="1" width="11.42578125" customWidth="1"/>
    <col min="2" max="2" width="120.85546875" customWidth="1"/>
    <col min="3" max="3" width="3.85546875" customWidth="1"/>
    <col min="4" max="16384" width="11.42578125" hidden="1"/>
  </cols>
  <sheetData>
    <row r="1" spans="1:2" x14ac:dyDescent="0.25">
      <c r="A1" s="794" t="s">
        <v>3993</v>
      </c>
      <c r="B1" s="795" t="s">
        <v>5216</v>
      </c>
    </row>
    <row r="2" spans="1:2" x14ac:dyDescent="0.25">
      <c r="A2" s="60" t="s">
        <v>9</v>
      </c>
      <c r="B2" s="310" t="s">
        <v>9</v>
      </c>
    </row>
    <row r="3" spans="1:2" x14ac:dyDescent="0.25">
      <c r="A3" s="60" t="s">
        <v>7</v>
      </c>
      <c r="B3" s="62" t="s">
        <v>8</v>
      </c>
    </row>
    <row r="4" spans="1:2" x14ac:dyDescent="0.25">
      <c r="A4" s="60" t="s">
        <v>4453</v>
      </c>
      <c r="B4" s="62" t="s">
        <v>5217</v>
      </c>
    </row>
    <row r="5" spans="1:2" x14ac:dyDescent="0.25">
      <c r="A5" s="60" t="s">
        <v>5218</v>
      </c>
      <c r="B5" s="62" t="s">
        <v>5219</v>
      </c>
    </row>
    <row r="6" spans="1:2" x14ac:dyDescent="0.25">
      <c r="A6" s="60" t="s">
        <v>5220</v>
      </c>
      <c r="B6" s="62" t="s">
        <v>5221</v>
      </c>
    </row>
    <row r="7" spans="1:2" x14ac:dyDescent="0.25">
      <c r="A7" s="60" t="s">
        <v>5222</v>
      </c>
      <c r="B7" s="62" t="s">
        <v>5223</v>
      </c>
    </row>
    <row r="8" spans="1:2" x14ac:dyDescent="0.25">
      <c r="A8" s="60" t="s">
        <v>5224</v>
      </c>
      <c r="B8" s="62" t="s">
        <v>5225</v>
      </c>
    </row>
    <row r="9" spans="1:2" x14ac:dyDescent="0.25">
      <c r="A9" s="60" t="s">
        <v>5226</v>
      </c>
      <c r="B9" s="62" t="s">
        <v>5227</v>
      </c>
    </row>
    <row r="10" spans="1:2" x14ac:dyDescent="0.25">
      <c r="A10" s="60" t="s">
        <v>11</v>
      </c>
      <c r="B10" s="62" t="s">
        <v>12</v>
      </c>
    </row>
    <row r="11" spans="1:2" x14ac:dyDescent="0.25">
      <c r="A11" s="60" t="s">
        <v>5228</v>
      </c>
      <c r="B11" s="62" t="s">
        <v>5229</v>
      </c>
    </row>
    <row r="12" spans="1:2" x14ac:dyDescent="0.25">
      <c r="A12" s="60" t="s">
        <v>14</v>
      </c>
      <c r="B12" s="62" t="s">
        <v>15</v>
      </c>
    </row>
    <row r="13" spans="1:2" x14ac:dyDescent="0.25">
      <c r="A13" s="60" t="s">
        <v>4455</v>
      </c>
      <c r="B13" s="62" t="s">
        <v>5230</v>
      </c>
    </row>
    <row r="14" spans="1:2" x14ac:dyDescent="0.25">
      <c r="A14" s="60" t="s">
        <v>4458</v>
      </c>
      <c r="B14" s="62" t="s">
        <v>5231</v>
      </c>
    </row>
    <row r="15" spans="1:2" x14ac:dyDescent="0.25">
      <c r="A15" s="60" t="s">
        <v>5232</v>
      </c>
      <c r="B15" s="62" t="s">
        <v>5233</v>
      </c>
    </row>
    <row r="16" spans="1:2" x14ac:dyDescent="0.25">
      <c r="A16" s="60" t="s">
        <v>5234</v>
      </c>
      <c r="B16" s="62" t="s">
        <v>5235</v>
      </c>
    </row>
    <row r="17" spans="1:2" x14ac:dyDescent="0.25">
      <c r="A17" s="60" t="s">
        <v>595</v>
      </c>
      <c r="B17" s="62" t="s">
        <v>774</v>
      </c>
    </row>
    <row r="18" spans="1:2" x14ac:dyDescent="0.25">
      <c r="A18" s="60" t="s">
        <v>5236</v>
      </c>
      <c r="B18" s="62" t="s">
        <v>5237</v>
      </c>
    </row>
    <row r="19" spans="1:2" x14ac:dyDescent="0.25">
      <c r="A19" s="60" t="s">
        <v>5238</v>
      </c>
      <c r="B19" s="62" t="s">
        <v>5239</v>
      </c>
    </row>
    <row r="20" spans="1:2" x14ac:dyDescent="0.25">
      <c r="A20" s="60" t="s">
        <v>5240</v>
      </c>
      <c r="B20" s="62" t="s">
        <v>5241</v>
      </c>
    </row>
    <row r="21" spans="1:2" x14ac:dyDescent="0.25">
      <c r="A21" s="60" t="s">
        <v>5242</v>
      </c>
      <c r="B21" s="62" t="s">
        <v>5243</v>
      </c>
    </row>
    <row r="22" spans="1:2" x14ac:dyDescent="0.25">
      <c r="A22" s="60" t="s">
        <v>5244</v>
      </c>
      <c r="B22" s="62" t="s">
        <v>5245</v>
      </c>
    </row>
    <row r="23" spans="1:2" x14ac:dyDescent="0.25">
      <c r="A23" s="60" t="s">
        <v>5246</v>
      </c>
      <c r="B23" s="62" t="s">
        <v>5247</v>
      </c>
    </row>
    <row r="24" spans="1:2" x14ac:dyDescent="0.25">
      <c r="A24" s="60" t="s">
        <v>5248</v>
      </c>
      <c r="B24" s="62" t="s">
        <v>5249</v>
      </c>
    </row>
    <row r="25" spans="1:2" x14ac:dyDescent="0.25">
      <c r="A25" s="60" t="s">
        <v>5250</v>
      </c>
      <c r="B25" s="62" t="s">
        <v>5251</v>
      </c>
    </row>
    <row r="26" spans="1:2" x14ac:dyDescent="0.25">
      <c r="A26" s="60" t="s">
        <v>5252</v>
      </c>
      <c r="B26" s="62" t="s">
        <v>5253</v>
      </c>
    </row>
    <row r="27" spans="1:2" x14ac:dyDescent="0.25">
      <c r="A27" s="60" t="s">
        <v>5254</v>
      </c>
      <c r="B27" s="62" t="s">
        <v>5255</v>
      </c>
    </row>
    <row r="28" spans="1:2" x14ac:dyDescent="0.25">
      <c r="A28" s="60" t="s">
        <v>17</v>
      </c>
      <c r="B28" s="62" t="s">
        <v>18</v>
      </c>
    </row>
    <row r="29" spans="1:2" x14ac:dyDescent="0.25">
      <c r="A29" s="60" t="s">
        <v>5256</v>
      </c>
      <c r="B29" s="62" t="s">
        <v>5257</v>
      </c>
    </row>
    <row r="30" spans="1:2" x14ac:dyDescent="0.25">
      <c r="A30" s="60" t="s">
        <v>5258</v>
      </c>
      <c r="B30" s="62" t="s">
        <v>5259</v>
      </c>
    </row>
    <row r="31" spans="1:2" x14ac:dyDescent="0.25">
      <c r="A31" s="60" t="s">
        <v>20</v>
      </c>
      <c r="B31" s="62" t="s">
        <v>21</v>
      </c>
    </row>
    <row r="32" spans="1:2" x14ac:dyDescent="0.25">
      <c r="A32" s="60" t="s">
        <v>23</v>
      </c>
      <c r="B32" s="62" t="s">
        <v>24</v>
      </c>
    </row>
    <row r="33" spans="1:2" x14ac:dyDescent="0.25">
      <c r="A33" s="60" t="s">
        <v>26</v>
      </c>
      <c r="B33" s="62" t="s">
        <v>25</v>
      </c>
    </row>
    <row r="34" spans="1:2" x14ac:dyDescent="0.25">
      <c r="A34" s="60" t="s">
        <v>28</v>
      </c>
      <c r="B34" s="62" t="s">
        <v>29</v>
      </c>
    </row>
    <row r="35" spans="1:2" x14ac:dyDescent="0.25">
      <c r="A35" s="60" t="s">
        <v>31</v>
      </c>
      <c r="B35" s="62" t="s">
        <v>32</v>
      </c>
    </row>
    <row r="36" spans="1:2" x14ac:dyDescent="0.25">
      <c r="A36" s="60" t="s">
        <v>33</v>
      </c>
      <c r="B36" s="62" t="s">
        <v>34</v>
      </c>
    </row>
    <row r="37" spans="1:2" x14ac:dyDescent="0.25">
      <c r="A37" s="60" t="s">
        <v>36</v>
      </c>
      <c r="B37" s="62" t="s">
        <v>37</v>
      </c>
    </row>
    <row r="38" spans="1:2" x14ac:dyDescent="0.25">
      <c r="A38" s="60" t="s">
        <v>39</v>
      </c>
      <c r="B38" s="62" t="s">
        <v>38</v>
      </c>
    </row>
    <row r="39" spans="1:2" x14ac:dyDescent="0.25">
      <c r="A39" s="60" t="s">
        <v>4461</v>
      </c>
      <c r="B39" s="62" t="s">
        <v>5260</v>
      </c>
    </row>
    <row r="40" spans="1:2" x14ac:dyDescent="0.25">
      <c r="A40" s="60" t="s">
        <v>4463</v>
      </c>
      <c r="B40" s="62" t="s">
        <v>5261</v>
      </c>
    </row>
    <row r="41" spans="1:2" x14ac:dyDescent="0.25">
      <c r="A41" s="60" t="s">
        <v>4465</v>
      </c>
      <c r="B41" s="62" t="s">
        <v>5262</v>
      </c>
    </row>
    <row r="42" spans="1:2" x14ac:dyDescent="0.25">
      <c r="A42" s="60" t="s">
        <v>4467</v>
      </c>
      <c r="B42" s="62" t="s">
        <v>5263</v>
      </c>
    </row>
    <row r="43" spans="1:2" x14ac:dyDescent="0.25">
      <c r="A43" s="60" t="s">
        <v>4469</v>
      </c>
      <c r="B43" s="62" t="s">
        <v>5264</v>
      </c>
    </row>
    <row r="44" spans="1:2" x14ac:dyDescent="0.25">
      <c r="A44" s="60" t="s">
        <v>5265</v>
      </c>
      <c r="B44" s="62" t="s">
        <v>5266</v>
      </c>
    </row>
    <row r="45" spans="1:2" x14ac:dyDescent="0.25">
      <c r="A45" s="60" t="s">
        <v>5267</v>
      </c>
      <c r="B45" s="62" t="s">
        <v>5268</v>
      </c>
    </row>
    <row r="46" spans="1:2" x14ac:dyDescent="0.25">
      <c r="A46" s="60" t="s">
        <v>5269</v>
      </c>
      <c r="B46" s="62" t="s">
        <v>5270</v>
      </c>
    </row>
    <row r="47" spans="1:2" x14ac:dyDescent="0.25">
      <c r="A47" s="60" t="s">
        <v>5271</v>
      </c>
      <c r="B47" s="62" t="s">
        <v>5272</v>
      </c>
    </row>
    <row r="48" spans="1:2" x14ac:dyDescent="0.25">
      <c r="A48" s="60" t="s">
        <v>5273</v>
      </c>
      <c r="B48" s="62" t="s">
        <v>5274</v>
      </c>
    </row>
    <row r="49" spans="1:2" x14ac:dyDescent="0.25">
      <c r="A49" s="60" t="s">
        <v>5275</v>
      </c>
      <c r="B49" s="62" t="s">
        <v>5276</v>
      </c>
    </row>
    <row r="50" spans="1:2" x14ac:dyDescent="0.25">
      <c r="A50" s="60" t="s">
        <v>4479</v>
      </c>
      <c r="B50" s="62" t="s">
        <v>5277</v>
      </c>
    </row>
    <row r="51" spans="1:2" x14ac:dyDescent="0.25">
      <c r="A51" s="60" t="s">
        <v>4481</v>
      </c>
      <c r="B51" s="62" t="s">
        <v>5278</v>
      </c>
    </row>
    <row r="52" spans="1:2" x14ac:dyDescent="0.25">
      <c r="A52" s="60" t="s">
        <v>5279</v>
      </c>
      <c r="B52" s="62" t="s">
        <v>5280</v>
      </c>
    </row>
    <row r="53" spans="1:2" x14ac:dyDescent="0.25">
      <c r="A53" s="60" t="s">
        <v>5281</v>
      </c>
      <c r="B53" s="62" t="s">
        <v>5282</v>
      </c>
    </row>
    <row r="54" spans="1:2" x14ac:dyDescent="0.25">
      <c r="A54" s="60" t="s">
        <v>5283</v>
      </c>
      <c r="B54" s="62" t="s">
        <v>5284</v>
      </c>
    </row>
    <row r="55" spans="1:2" x14ac:dyDescent="0.25">
      <c r="A55" s="60" t="s">
        <v>41</v>
      </c>
      <c r="B55" s="62" t="s">
        <v>42</v>
      </c>
    </row>
    <row r="56" spans="1:2" x14ac:dyDescent="0.25">
      <c r="A56" s="60" t="s">
        <v>5285</v>
      </c>
      <c r="B56" s="62" t="s">
        <v>5286</v>
      </c>
    </row>
    <row r="57" spans="1:2" x14ac:dyDescent="0.25">
      <c r="A57" s="60" t="s">
        <v>5287</v>
      </c>
      <c r="B57" s="62" t="s">
        <v>5288</v>
      </c>
    </row>
    <row r="58" spans="1:2" x14ac:dyDescent="0.25">
      <c r="A58" s="60" t="s">
        <v>4483</v>
      </c>
      <c r="B58" s="62" t="s">
        <v>5289</v>
      </c>
    </row>
    <row r="59" spans="1:2" x14ac:dyDescent="0.25">
      <c r="A59" s="60" t="s">
        <v>5290</v>
      </c>
      <c r="B59" s="62" t="s">
        <v>5291</v>
      </c>
    </row>
    <row r="60" spans="1:2" x14ac:dyDescent="0.25">
      <c r="A60" s="60" t="s">
        <v>5292</v>
      </c>
      <c r="B60" s="62" t="s">
        <v>5293</v>
      </c>
    </row>
    <row r="61" spans="1:2" x14ac:dyDescent="0.25">
      <c r="A61" s="60" t="s">
        <v>5294</v>
      </c>
      <c r="B61" s="62" t="s">
        <v>5295</v>
      </c>
    </row>
    <row r="62" spans="1:2" x14ac:dyDescent="0.25">
      <c r="A62" s="60" t="s">
        <v>165</v>
      </c>
      <c r="B62" s="62" t="s">
        <v>3966</v>
      </c>
    </row>
    <row r="63" spans="1:2" x14ac:dyDescent="0.25">
      <c r="A63" s="60" t="s">
        <v>4183</v>
      </c>
      <c r="B63" s="62" t="s">
        <v>3949</v>
      </c>
    </row>
    <row r="64" spans="1:2" x14ac:dyDescent="0.25">
      <c r="A64" s="60" t="s">
        <v>1063</v>
      </c>
      <c r="B64" s="62" t="s">
        <v>5296</v>
      </c>
    </row>
    <row r="65" spans="1:2" x14ac:dyDescent="0.25">
      <c r="A65" s="60" t="s">
        <v>1061</v>
      </c>
      <c r="B65" s="62" t="s">
        <v>5297</v>
      </c>
    </row>
    <row r="66" spans="1:2" x14ac:dyDescent="0.25">
      <c r="A66" s="60" t="s">
        <v>4187</v>
      </c>
      <c r="B66" s="62" t="s">
        <v>5298</v>
      </c>
    </row>
    <row r="67" spans="1:2" x14ac:dyDescent="0.25">
      <c r="A67" s="60" t="s">
        <v>5299</v>
      </c>
      <c r="B67" s="62" t="s">
        <v>5300</v>
      </c>
    </row>
    <row r="68" spans="1:2" x14ac:dyDescent="0.25">
      <c r="A68" s="60" t="s">
        <v>1111</v>
      </c>
      <c r="B68" s="62" t="s">
        <v>5301</v>
      </c>
    </row>
    <row r="69" spans="1:2" x14ac:dyDescent="0.25">
      <c r="A69" s="60" t="s">
        <v>1110</v>
      </c>
      <c r="B69" s="62" t="s">
        <v>5302</v>
      </c>
    </row>
    <row r="70" spans="1:2" x14ac:dyDescent="0.25">
      <c r="A70" s="60" t="s">
        <v>5303</v>
      </c>
      <c r="B70" s="62" t="s">
        <v>3924</v>
      </c>
    </row>
    <row r="71" spans="1:2" x14ac:dyDescent="0.25">
      <c r="A71" s="60" t="s">
        <v>5304</v>
      </c>
      <c r="B71" s="62" t="s">
        <v>5305</v>
      </c>
    </row>
    <row r="72" spans="1:2" x14ac:dyDescent="0.25">
      <c r="A72" s="60" t="s">
        <v>5306</v>
      </c>
      <c r="B72" s="62" t="s">
        <v>5307</v>
      </c>
    </row>
    <row r="73" spans="1:2" x14ac:dyDescent="0.25">
      <c r="A73" s="60" t="s">
        <v>5308</v>
      </c>
      <c r="B73" s="62" t="s">
        <v>5309</v>
      </c>
    </row>
    <row r="74" spans="1:2" x14ac:dyDescent="0.25">
      <c r="A74" s="60" t="s">
        <v>5310</v>
      </c>
      <c r="B74" s="62" t="s">
        <v>3949</v>
      </c>
    </row>
    <row r="75" spans="1:2" x14ac:dyDescent="0.25">
      <c r="A75" s="60" t="s">
        <v>5311</v>
      </c>
      <c r="B75" s="62" t="s">
        <v>5312</v>
      </c>
    </row>
    <row r="76" spans="1:2" x14ac:dyDescent="0.25">
      <c r="A76" s="60" t="s">
        <v>5313</v>
      </c>
      <c r="B76" s="62" t="s">
        <v>5300</v>
      </c>
    </row>
    <row r="77" spans="1:2" x14ac:dyDescent="0.25">
      <c r="A77" s="60" t="s">
        <v>5314</v>
      </c>
      <c r="B77" s="62" t="s">
        <v>5315</v>
      </c>
    </row>
    <row r="78" spans="1:2" x14ac:dyDescent="0.25">
      <c r="A78" s="60" t="s">
        <v>5316</v>
      </c>
      <c r="B78" s="62" t="s">
        <v>5317</v>
      </c>
    </row>
    <row r="79" spans="1:2" x14ac:dyDescent="0.25">
      <c r="A79" s="60" t="s">
        <v>5318</v>
      </c>
      <c r="B79" s="62" t="s">
        <v>5319</v>
      </c>
    </row>
    <row r="80" spans="1:2" x14ac:dyDescent="0.25">
      <c r="A80" s="60" t="s">
        <v>5320</v>
      </c>
      <c r="B80" s="62" t="s">
        <v>5305</v>
      </c>
    </row>
    <row r="81" spans="1:2" x14ac:dyDescent="0.25">
      <c r="A81" s="60" t="s">
        <v>5321</v>
      </c>
      <c r="B81" s="62" t="s">
        <v>5307</v>
      </c>
    </row>
    <row r="82" spans="1:2" x14ac:dyDescent="0.25">
      <c r="A82" s="60" t="s">
        <v>5322</v>
      </c>
      <c r="B82" s="62" t="s">
        <v>5323</v>
      </c>
    </row>
    <row r="83" spans="1:2" x14ac:dyDescent="0.25">
      <c r="A83" s="60" t="s">
        <v>5324</v>
      </c>
      <c r="B83" s="62" t="s">
        <v>5325</v>
      </c>
    </row>
    <row r="84" spans="1:2" x14ac:dyDescent="0.25">
      <c r="A84" s="60" t="s">
        <v>5326</v>
      </c>
      <c r="B84" s="62" t="s">
        <v>5327</v>
      </c>
    </row>
    <row r="85" spans="1:2" x14ac:dyDescent="0.25">
      <c r="A85" s="60" t="s">
        <v>5328</v>
      </c>
      <c r="B85" s="62" t="s">
        <v>5312</v>
      </c>
    </row>
    <row r="86" spans="1:2" x14ac:dyDescent="0.25">
      <c r="A86" s="60" t="s">
        <v>5329</v>
      </c>
      <c r="B86" s="62" t="s">
        <v>5300</v>
      </c>
    </row>
    <row r="87" spans="1:2" x14ac:dyDescent="0.25">
      <c r="A87" s="60" t="s">
        <v>5330</v>
      </c>
      <c r="B87" s="62" t="s">
        <v>5315</v>
      </c>
    </row>
    <row r="88" spans="1:2" x14ac:dyDescent="0.25">
      <c r="A88" s="60" t="s">
        <v>5331</v>
      </c>
      <c r="B88" s="62" t="s">
        <v>5317</v>
      </c>
    </row>
    <row r="89" spans="1:2" x14ac:dyDescent="0.25">
      <c r="A89" s="60" t="s">
        <v>5332</v>
      </c>
      <c r="B89" s="62" t="s">
        <v>5319</v>
      </c>
    </row>
    <row r="90" spans="1:2" x14ac:dyDescent="0.25">
      <c r="A90" s="60" t="s">
        <v>5333</v>
      </c>
      <c r="B90" s="62" t="s">
        <v>5305</v>
      </c>
    </row>
    <row r="91" spans="1:2" x14ac:dyDescent="0.25">
      <c r="A91" s="60" t="s">
        <v>5334</v>
      </c>
      <c r="B91" s="62" t="s">
        <v>5307</v>
      </c>
    </row>
    <row r="92" spans="1:2" x14ac:dyDescent="0.25">
      <c r="A92" s="60" t="s">
        <v>5335</v>
      </c>
      <c r="B92" s="62" t="s">
        <v>5336</v>
      </c>
    </row>
    <row r="93" spans="1:2" x14ac:dyDescent="0.25">
      <c r="A93" s="60" t="s">
        <v>1054</v>
      </c>
      <c r="B93" s="62" t="s">
        <v>5337</v>
      </c>
    </row>
    <row r="94" spans="1:2" x14ac:dyDescent="0.25">
      <c r="A94" s="60" t="s">
        <v>167</v>
      </c>
      <c r="B94" s="62" t="s">
        <v>5338</v>
      </c>
    </row>
    <row r="95" spans="1:2" x14ac:dyDescent="0.25">
      <c r="A95" s="60" t="s">
        <v>187</v>
      </c>
      <c r="B95" s="62" t="s">
        <v>5339</v>
      </c>
    </row>
    <row r="96" spans="1:2" x14ac:dyDescent="0.25">
      <c r="A96" s="60" t="s">
        <v>689</v>
      </c>
      <c r="B96" s="62" t="s">
        <v>5340</v>
      </c>
    </row>
    <row r="97" spans="1:2" x14ac:dyDescent="0.25">
      <c r="A97" s="60" t="s">
        <v>691</v>
      </c>
      <c r="B97" s="62" t="s">
        <v>5341</v>
      </c>
    </row>
    <row r="98" spans="1:2" x14ac:dyDescent="0.25">
      <c r="A98" s="60" t="s">
        <v>207</v>
      </c>
      <c r="B98" s="62" t="s">
        <v>5342</v>
      </c>
    </row>
    <row r="99" spans="1:2" x14ac:dyDescent="0.25">
      <c r="A99" s="60" t="s">
        <v>208</v>
      </c>
      <c r="B99" s="62" t="s">
        <v>5343</v>
      </c>
    </row>
    <row r="100" spans="1:2" x14ac:dyDescent="0.25">
      <c r="A100" s="60" t="s">
        <v>5344</v>
      </c>
      <c r="B100" s="62" t="s">
        <v>5345</v>
      </c>
    </row>
    <row r="101" spans="1:2" x14ac:dyDescent="0.25">
      <c r="A101" s="60" t="s">
        <v>5346</v>
      </c>
      <c r="B101" s="62" t="s">
        <v>5347</v>
      </c>
    </row>
    <row r="102" spans="1:2" x14ac:dyDescent="0.25">
      <c r="A102" s="60" t="s">
        <v>5348</v>
      </c>
      <c r="B102" s="62" t="s">
        <v>5349</v>
      </c>
    </row>
    <row r="103" spans="1:2" ht="26.25" x14ac:dyDescent="0.25">
      <c r="A103" s="60" t="s">
        <v>5350</v>
      </c>
      <c r="B103" s="62" t="s">
        <v>5351</v>
      </c>
    </row>
    <row r="104" spans="1:2" ht="26.25" x14ac:dyDescent="0.25">
      <c r="A104" s="60" t="s">
        <v>5352</v>
      </c>
      <c r="B104" s="62" t="s">
        <v>5353</v>
      </c>
    </row>
    <row r="105" spans="1:2" x14ac:dyDescent="0.25">
      <c r="A105" s="60" t="s">
        <v>5354</v>
      </c>
      <c r="B105" s="62" t="s">
        <v>5355</v>
      </c>
    </row>
    <row r="106" spans="1:2" x14ac:dyDescent="0.25">
      <c r="A106" s="60" t="s">
        <v>5356</v>
      </c>
      <c r="B106" s="62" t="s">
        <v>5357</v>
      </c>
    </row>
    <row r="107" spans="1:2" x14ac:dyDescent="0.25">
      <c r="A107" s="60" t="s">
        <v>5358</v>
      </c>
      <c r="B107" s="62" t="s">
        <v>5359</v>
      </c>
    </row>
    <row r="108" spans="1:2" x14ac:dyDescent="0.25">
      <c r="A108" s="60" t="s">
        <v>5360</v>
      </c>
      <c r="B108" s="62" t="s">
        <v>5361</v>
      </c>
    </row>
    <row r="109" spans="1:2" x14ac:dyDescent="0.25">
      <c r="A109" s="60" t="s">
        <v>5362</v>
      </c>
      <c r="B109" s="62" t="s">
        <v>5363</v>
      </c>
    </row>
    <row r="110" spans="1:2" x14ac:dyDescent="0.25">
      <c r="A110" s="60" t="s">
        <v>163</v>
      </c>
      <c r="B110" s="62" t="s">
        <v>5364</v>
      </c>
    </row>
    <row r="111" spans="1:2" x14ac:dyDescent="0.25">
      <c r="A111" s="60" t="s">
        <v>696</v>
      </c>
      <c r="B111" s="62" t="s">
        <v>5365</v>
      </c>
    </row>
    <row r="112" spans="1:2" x14ac:dyDescent="0.25">
      <c r="A112" s="60" t="s">
        <v>697</v>
      </c>
      <c r="B112" s="62" t="s">
        <v>5366</v>
      </c>
    </row>
    <row r="113" spans="1:2" x14ac:dyDescent="0.25">
      <c r="A113" s="60" t="s">
        <v>5367</v>
      </c>
      <c r="B113" s="62" t="s">
        <v>5368</v>
      </c>
    </row>
    <row r="114" spans="1:2" x14ac:dyDescent="0.25">
      <c r="A114" s="60" t="s">
        <v>5369</v>
      </c>
      <c r="B114" s="62" t="s">
        <v>5370</v>
      </c>
    </row>
    <row r="115" spans="1:2" x14ac:dyDescent="0.25">
      <c r="A115" s="60" t="s">
        <v>5371</v>
      </c>
      <c r="B115" s="62" t="s">
        <v>5372</v>
      </c>
    </row>
    <row r="116" spans="1:2" x14ac:dyDescent="0.25">
      <c r="A116" s="60" t="s">
        <v>700</v>
      </c>
      <c r="B116" s="62" t="s">
        <v>5373</v>
      </c>
    </row>
    <row r="117" spans="1:2" x14ac:dyDescent="0.25">
      <c r="A117" s="60" t="s">
        <v>701</v>
      </c>
      <c r="B117" s="62" t="s">
        <v>5374</v>
      </c>
    </row>
    <row r="118" spans="1:2" x14ac:dyDescent="0.25">
      <c r="A118" s="60" t="s">
        <v>709</v>
      </c>
      <c r="B118" s="62" t="s">
        <v>5375</v>
      </c>
    </row>
    <row r="119" spans="1:2" x14ac:dyDescent="0.25">
      <c r="A119" s="60" t="s">
        <v>708</v>
      </c>
      <c r="B119" s="62" t="s">
        <v>5376</v>
      </c>
    </row>
    <row r="120" spans="1:2" x14ac:dyDescent="0.25">
      <c r="A120" s="60" t="s">
        <v>5377</v>
      </c>
      <c r="B120" s="62" t="s">
        <v>5378</v>
      </c>
    </row>
    <row r="121" spans="1:2" x14ac:dyDescent="0.25">
      <c r="A121" s="60" t="s">
        <v>5379</v>
      </c>
      <c r="B121" s="62" t="s">
        <v>5380</v>
      </c>
    </row>
    <row r="122" spans="1:2" x14ac:dyDescent="0.25">
      <c r="A122" s="60" t="s">
        <v>5381</v>
      </c>
      <c r="B122" s="62" t="s">
        <v>5382</v>
      </c>
    </row>
    <row r="123" spans="1:2" x14ac:dyDescent="0.25">
      <c r="A123" s="60" t="s">
        <v>734</v>
      </c>
      <c r="B123" s="62" t="s">
        <v>5383</v>
      </c>
    </row>
    <row r="124" spans="1:2" x14ac:dyDescent="0.25">
      <c r="A124" s="60" t="s">
        <v>735</v>
      </c>
      <c r="B124" s="62" t="s">
        <v>5384</v>
      </c>
    </row>
    <row r="125" spans="1:2" x14ac:dyDescent="0.25">
      <c r="A125" s="60" t="s">
        <v>5385</v>
      </c>
      <c r="B125" s="62" t="s">
        <v>5386</v>
      </c>
    </row>
    <row r="126" spans="1:2" x14ac:dyDescent="0.25">
      <c r="A126" s="60" t="s">
        <v>750</v>
      </c>
      <c r="B126" s="62" t="s">
        <v>5387</v>
      </c>
    </row>
    <row r="127" spans="1:2" x14ac:dyDescent="0.25">
      <c r="A127" s="60" t="s">
        <v>754</v>
      </c>
      <c r="B127" s="62" t="s">
        <v>5388</v>
      </c>
    </row>
    <row r="128" spans="1:2" x14ac:dyDescent="0.25">
      <c r="A128" s="60" t="s">
        <v>752</v>
      </c>
      <c r="B128" s="62" t="s">
        <v>5389</v>
      </c>
    </row>
    <row r="129" spans="1:2" x14ac:dyDescent="0.25">
      <c r="A129" s="60" t="s">
        <v>753</v>
      </c>
      <c r="B129" s="62" t="s">
        <v>5390</v>
      </c>
    </row>
    <row r="130" spans="1:2" x14ac:dyDescent="0.25">
      <c r="A130" s="60" t="s">
        <v>756</v>
      </c>
      <c r="B130" s="62" t="s">
        <v>5391</v>
      </c>
    </row>
    <row r="131" spans="1:2" x14ac:dyDescent="0.25">
      <c r="A131" s="60" t="s">
        <v>5392</v>
      </c>
      <c r="B131" s="62" t="s">
        <v>5393</v>
      </c>
    </row>
    <row r="132" spans="1:2" x14ac:dyDescent="0.25">
      <c r="A132" s="60" t="s">
        <v>5394</v>
      </c>
      <c r="B132" s="62" t="s">
        <v>5395</v>
      </c>
    </row>
    <row r="133" spans="1:2" x14ac:dyDescent="0.25">
      <c r="A133" s="60" t="s">
        <v>5396</v>
      </c>
      <c r="B133" s="62" t="s">
        <v>5397</v>
      </c>
    </row>
    <row r="134" spans="1:2" x14ac:dyDescent="0.25">
      <c r="A134" s="60" t="s">
        <v>5398</v>
      </c>
      <c r="B134" s="62" t="s">
        <v>5399</v>
      </c>
    </row>
    <row r="135" spans="1:2" x14ac:dyDescent="0.25">
      <c r="A135" s="60" t="s">
        <v>5400</v>
      </c>
      <c r="B135" s="62" t="s">
        <v>5401</v>
      </c>
    </row>
    <row r="136" spans="1:2" x14ac:dyDescent="0.25">
      <c r="A136" s="60" t="s">
        <v>5402</v>
      </c>
      <c r="B136" s="62" t="s">
        <v>5403</v>
      </c>
    </row>
    <row r="137" spans="1:2" x14ac:dyDescent="0.25">
      <c r="A137" s="60" t="s">
        <v>5404</v>
      </c>
      <c r="B137" s="62" t="s">
        <v>5405</v>
      </c>
    </row>
    <row r="138" spans="1:2" x14ac:dyDescent="0.25">
      <c r="A138" s="60" t="s">
        <v>5406</v>
      </c>
      <c r="B138" s="62" t="s">
        <v>5407</v>
      </c>
    </row>
    <row r="139" spans="1:2" x14ac:dyDescent="0.25">
      <c r="A139" s="60" t="s">
        <v>50</v>
      </c>
      <c r="B139" s="62" t="s">
        <v>51</v>
      </c>
    </row>
    <row r="140" spans="1:2" x14ac:dyDescent="0.25">
      <c r="A140" s="60" t="s">
        <v>2415</v>
      </c>
      <c r="B140" s="62" t="s">
        <v>5408</v>
      </c>
    </row>
    <row r="141" spans="1:2" x14ac:dyDescent="0.25">
      <c r="A141" s="60" t="s">
        <v>1706</v>
      </c>
      <c r="B141" s="62" t="s">
        <v>5409</v>
      </c>
    </row>
    <row r="142" spans="1:2" x14ac:dyDescent="0.25">
      <c r="A142" s="60" t="s">
        <v>5410</v>
      </c>
      <c r="B142" s="62" t="s">
        <v>5411</v>
      </c>
    </row>
    <row r="143" spans="1:2" x14ac:dyDescent="0.25">
      <c r="A143" s="60" t="s">
        <v>5412</v>
      </c>
      <c r="B143" s="62" t="s">
        <v>5413</v>
      </c>
    </row>
    <row r="144" spans="1:2" x14ac:dyDescent="0.25">
      <c r="A144" s="60" t="s">
        <v>1204</v>
      </c>
      <c r="B144" s="62" t="s">
        <v>8617</v>
      </c>
    </row>
    <row r="145" spans="1:2" x14ac:dyDescent="0.25">
      <c r="A145" s="60" t="s">
        <v>2414</v>
      </c>
      <c r="B145" s="62" t="s">
        <v>5415</v>
      </c>
    </row>
    <row r="146" spans="1:2" x14ac:dyDescent="0.25">
      <c r="A146" s="796" t="s">
        <v>694</v>
      </c>
      <c r="B146" s="797" t="s">
        <v>5416</v>
      </c>
    </row>
    <row r="147" spans="1:2" x14ac:dyDescent="0.25">
      <c r="A147" s="60" t="s">
        <v>8055</v>
      </c>
      <c r="B147" s="62" t="s">
        <v>8618</v>
      </c>
    </row>
    <row r="148" spans="1:2" x14ac:dyDescent="0.25">
      <c r="A148" s="113" t="s">
        <v>9762</v>
      </c>
      <c r="B148" s="62" t="s">
        <v>9763</v>
      </c>
    </row>
    <row r="149" spans="1:2" x14ac:dyDescent="0.25">
      <c r="A149" s="60" t="s">
        <v>1099</v>
      </c>
      <c r="B149" s="62" t="s">
        <v>5417</v>
      </c>
    </row>
    <row r="150" spans="1:2" x14ac:dyDescent="0.25">
      <c r="A150" s="60" t="s">
        <v>627</v>
      </c>
      <c r="B150" s="62" t="s">
        <v>5418</v>
      </c>
    </row>
    <row r="151" spans="1:2" x14ac:dyDescent="0.25">
      <c r="A151" s="60" t="s">
        <v>4517</v>
      </c>
      <c r="B151" s="62" t="s">
        <v>5419</v>
      </c>
    </row>
    <row r="152" spans="1:2" x14ac:dyDescent="0.25">
      <c r="A152" s="60" t="s">
        <v>5420</v>
      </c>
      <c r="B152" s="62" t="s">
        <v>5421</v>
      </c>
    </row>
    <row r="153" spans="1:2" x14ac:dyDescent="0.25">
      <c r="A153" s="60" t="s">
        <v>857</v>
      </c>
      <c r="B153" s="62" t="s">
        <v>5422</v>
      </c>
    </row>
    <row r="154" spans="1:2" x14ac:dyDescent="0.25">
      <c r="A154" s="60" t="s">
        <v>863</v>
      </c>
      <c r="B154" s="62" t="s">
        <v>5423</v>
      </c>
    </row>
    <row r="155" spans="1:2" x14ac:dyDescent="0.25">
      <c r="A155" s="60" t="s">
        <v>865</v>
      </c>
      <c r="B155" s="62" t="s">
        <v>5424</v>
      </c>
    </row>
    <row r="156" spans="1:2" x14ac:dyDescent="0.25">
      <c r="A156" s="60" t="s">
        <v>719</v>
      </c>
      <c r="B156" s="62" t="s">
        <v>5425</v>
      </c>
    </row>
    <row r="157" spans="1:2" x14ac:dyDescent="0.25">
      <c r="A157" s="60" t="s">
        <v>5426</v>
      </c>
      <c r="B157" s="62" t="s">
        <v>5301</v>
      </c>
    </row>
    <row r="158" spans="1:2" x14ac:dyDescent="0.25">
      <c r="A158" s="60" t="s">
        <v>5427</v>
      </c>
      <c r="B158" s="62" t="s">
        <v>5428</v>
      </c>
    </row>
    <row r="159" spans="1:2" x14ac:dyDescent="0.25">
      <c r="A159" s="60" t="s">
        <v>5429</v>
      </c>
      <c r="B159" s="62" t="s">
        <v>5430</v>
      </c>
    </row>
    <row r="160" spans="1:2" x14ac:dyDescent="0.25">
      <c r="A160" s="60" t="s">
        <v>1224</v>
      </c>
      <c r="B160" s="62" t="s">
        <v>5431</v>
      </c>
    </row>
    <row r="161" spans="1:2" x14ac:dyDescent="0.25">
      <c r="A161" s="60" t="s">
        <v>1226</v>
      </c>
      <c r="B161" s="62" t="s">
        <v>5432</v>
      </c>
    </row>
    <row r="162" spans="1:2" x14ac:dyDescent="0.25">
      <c r="A162" s="60" t="s">
        <v>765</v>
      </c>
      <c r="B162" s="62" t="s">
        <v>5433</v>
      </c>
    </row>
    <row r="163" spans="1:2" x14ac:dyDescent="0.25">
      <c r="A163" s="60" t="s">
        <v>1290</v>
      </c>
      <c r="B163" s="62" t="s">
        <v>5434</v>
      </c>
    </row>
    <row r="164" spans="1:2" x14ac:dyDescent="0.25">
      <c r="A164" s="60" t="s">
        <v>1291</v>
      </c>
      <c r="B164" s="62" t="s">
        <v>5435</v>
      </c>
    </row>
    <row r="165" spans="1:2" x14ac:dyDescent="0.25">
      <c r="A165" s="60" t="s">
        <v>1343</v>
      </c>
      <c r="B165" s="62" t="s">
        <v>5436</v>
      </c>
    </row>
    <row r="166" spans="1:2" x14ac:dyDescent="0.25">
      <c r="A166" s="60" t="s">
        <v>1345</v>
      </c>
      <c r="B166" s="62" t="s">
        <v>5437</v>
      </c>
    </row>
    <row r="167" spans="1:2" x14ac:dyDescent="0.25">
      <c r="A167" s="60" t="s">
        <v>1357</v>
      </c>
      <c r="B167" s="62" t="s">
        <v>5438</v>
      </c>
    </row>
    <row r="168" spans="1:2" x14ac:dyDescent="0.25">
      <c r="A168" s="60" t="s">
        <v>5439</v>
      </c>
      <c r="B168" s="62" t="s">
        <v>5440</v>
      </c>
    </row>
    <row r="169" spans="1:2" x14ac:dyDescent="0.25">
      <c r="A169" s="60" t="s">
        <v>5441</v>
      </c>
      <c r="B169" s="62" t="s">
        <v>5442</v>
      </c>
    </row>
    <row r="170" spans="1:2" x14ac:dyDescent="0.25">
      <c r="A170" s="60" t="s">
        <v>1665</v>
      </c>
      <c r="B170" s="62" t="s">
        <v>5443</v>
      </c>
    </row>
    <row r="171" spans="1:2" x14ac:dyDescent="0.25">
      <c r="A171" s="60" t="s">
        <v>5444</v>
      </c>
      <c r="B171" s="62" t="s">
        <v>5445</v>
      </c>
    </row>
    <row r="172" spans="1:2" x14ac:dyDescent="0.25">
      <c r="A172" s="60" t="s">
        <v>1397</v>
      </c>
      <c r="B172" s="62" t="s">
        <v>5446</v>
      </c>
    </row>
    <row r="173" spans="1:2" x14ac:dyDescent="0.25">
      <c r="A173" s="60" t="s">
        <v>5447</v>
      </c>
      <c r="B173" s="62" t="s">
        <v>5448</v>
      </c>
    </row>
    <row r="174" spans="1:2" x14ac:dyDescent="0.25">
      <c r="A174" s="60" t="s">
        <v>5449</v>
      </c>
      <c r="B174" s="62" t="s">
        <v>5450</v>
      </c>
    </row>
    <row r="175" spans="1:2" x14ac:dyDescent="0.25">
      <c r="A175" s="60" t="s">
        <v>1435</v>
      </c>
      <c r="B175" s="62" t="s">
        <v>5451</v>
      </c>
    </row>
    <row r="176" spans="1:2" x14ac:dyDescent="0.25">
      <c r="A176" s="60" t="s">
        <v>1434</v>
      </c>
      <c r="B176" s="62" t="s">
        <v>5452</v>
      </c>
    </row>
    <row r="177" spans="1:2" x14ac:dyDescent="0.25">
      <c r="A177" s="60" t="s">
        <v>5453</v>
      </c>
      <c r="B177" s="62" t="s">
        <v>5454</v>
      </c>
    </row>
    <row r="178" spans="1:2" x14ac:dyDescent="0.25">
      <c r="A178" s="60" t="s">
        <v>5455</v>
      </c>
      <c r="B178" s="62" t="s">
        <v>5456</v>
      </c>
    </row>
    <row r="179" spans="1:2" x14ac:dyDescent="0.25">
      <c r="A179" s="60" t="s">
        <v>1423</v>
      </c>
      <c r="B179" s="62" t="s">
        <v>5457</v>
      </c>
    </row>
    <row r="180" spans="1:2" x14ac:dyDescent="0.25">
      <c r="A180" s="60" t="s">
        <v>1470</v>
      </c>
      <c r="B180" s="62" t="s">
        <v>5458</v>
      </c>
    </row>
    <row r="181" spans="1:2" x14ac:dyDescent="0.25">
      <c r="A181" s="60" t="s">
        <v>3620</v>
      </c>
      <c r="B181" s="62" t="s">
        <v>5459</v>
      </c>
    </row>
    <row r="182" spans="1:2" x14ac:dyDescent="0.25">
      <c r="A182" s="60" t="s">
        <v>5460</v>
      </c>
      <c r="B182" s="62" t="s">
        <v>5461</v>
      </c>
    </row>
    <row r="183" spans="1:2" x14ac:dyDescent="0.25">
      <c r="A183" s="60" t="s">
        <v>5462</v>
      </c>
      <c r="B183" s="62" t="s">
        <v>5463</v>
      </c>
    </row>
    <row r="184" spans="1:2" x14ac:dyDescent="0.25">
      <c r="A184" s="60" t="s">
        <v>5464</v>
      </c>
      <c r="B184" s="62" t="s">
        <v>5465</v>
      </c>
    </row>
    <row r="185" spans="1:2" x14ac:dyDescent="0.25">
      <c r="A185" s="60" t="s">
        <v>5466</v>
      </c>
      <c r="B185" s="62" t="s">
        <v>5467</v>
      </c>
    </row>
    <row r="186" spans="1:2" x14ac:dyDescent="0.25">
      <c r="A186" s="60" t="s">
        <v>5468</v>
      </c>
      <c r="B186" s="62" t="s">
        <v>5469</v>
      </c>
    </row>
    <row r="187" spans="1:2" x14ac:dyDescent="0.25">
      <c r="A187" s="60" t="s">
        <v>983</v>
      </c>
      <c r="B187" s="62" t="s">
        <v>5470</v>
      </c>
    </row>
    <row r="188" spans="1:2" x14ac:dyDescent="0.25">
      <c r="A188" s="60" t="s">
        <v>5471</v>
      </c>
      <c r="B188" s="62" t="s">
        <v>5448</v>
      </c>
    </row>
    <row r="189" spans="1:2" x14ac:dyDescent="0.25">
      <c r="A189" s="60" t="s">
        <v>5472</v>
      </c>
      <c r="B189" s="62" t="s">
        <v>5473</v>
      </c>
    </row>
    <row r="190" spans="1:2" x14ac:dyDescent="0.25">
      <c r="A190" s="60" t="s">
        <v>5474</v>
      </c>
      <c r="B190" s="62" t="s">
        <v>5451</v>
      </c>
    </row>
    <row r="191" spans="1:2" x14ac:dyDescent="0.25">
      <c r="A191" s="60" t="s">
        <v>1578</v>
      </c>
      <c r="B191" s="62" t="s">
        <v>5475</v>
      </c>
    </row>
    <row r="192" spans="1:2" x14ac:dyDescent="0.25">
      <c r="A192" s="60" t="s">
        <v>5476</v>
      </c>
      <c r="B192" s="62" t="s">
        <v>5477</v>
      </c>
    </row>
    <row r="193" spans="1:2" x14ac:dyDescent="0.25">
      <c r="A193" s="60" t="s">
        <v>1574</v>
      </c>
      <c r="B193" s="62" t="s">
        <v>5478</v>
      </c>
    </row>
    <row r="194" spans="1:2" x14ac:dyDescent="0.25">
      <c r="A194" s="60" t="s">
        <v>5479</v>
      </c>
      <c r="B194" s="62" t="s">
        <v>5480</v>
      </c>
    </row>
    <row r="195" spans="1:2" x14ac:dyDescent="0.25">
      <c r="A195" s="60" t="s">
        <v>5481</v>
      </c>
      <c r="B195" s="62" t="s">
        <v>5482</v>
      </c>
    </row>
    <row r="196" spans="1:2" x14ac:dyDescent="0.25">
      <c r="A196" s="60" t="s">
        <v>5483</v>
      </c>
      <c r="B196" s="62" t="s">
        <v>5484</v>
      </c>
    </row>
    <row r="197" spans="1:2" x14ac:dyDescent="0.25">
      <c r="A197" s="60" t="s">
        <v>5485</v>
      </c>
      <c r="B197" s="62" t="s">
        <v>5486</v>
      </c>
    </row>
    <row r="198" spans="1:2" x14ac:dyDescent="0.25">
      <c r="A198" s="60" t="s">
        <v>5487</v>
      </c>
      <c r="B198" s="62" t="s">
        <v>5488</v>
      </c>
    </row>
    <row r="199" spans="1:2" x14ac:dyDescent="0.25">
      <c r="A199" s="60" t="s">
        <v>5489</v>
      </c>
      <c r="B199" s="62" t="s">
        <v>5490</v>
      </c>
    </row>
    <row r="200" spans="1:2" x14ac:dyDescent="0.25">
      <c r="A200" s="60" t="s">
        <v>5491</v>
      </c>
      <c r="B200" s="62" t="s">
        <v>5492</v>
      </c>
    </row>
    <row r="201" spans="1:2" x14ac:dyDescent="0.25">
      <c r="A201" s="60" t="s">
        <v>1658</v>
      </c>
      <c r="B201" s="62" t="s">
        <v>5461</v>
      </c>
    </row>
    <row r="202" spans="1:2" x14ac:dyDescent="0.25">
      <c r="A202" s="60" t="s">
        <v>5493</v>
      </c>
      <c r="B202" s="62" t="s">
        <v>5494</v>
      </c>
    </row>
    <row r="203" spans="1:2" x14ac:dyDescent="0.25">
      <c r="A203" s="60" t="s">
        <v>1653</v>
      </c>
      <c r="B203" s="62" t="s">
        <v>5495</v>
      </c>
    </row>
    <row r="204" spans="1:2" x14ac:dyDescent="0.25">
      <c r="A204" s="60" t="s">
        <v>1648</v>
      </c>
      <c r="B204" s="62" t="s">
        <v>5496</v>
      </c>
    </row>
    <row r="205" spans="1:2" x14ac:dyDescent="0.25">
      <c r="A205" s="60" t="s">
        <v>5497</v>
      </c>
      <c r="B205" s="62" t="s">
        <v>5498</v>
      </c>
    </row>
    <row r="206" spans="1:2" x14ac:dyDescent="0.25">
      <c r="A206" s="60" t="s">
        <v>5499</v>
      </c>
      <c r="B206" s="62" t="s">
        <v>5500</v>
      </c>
    </row>
    <row r="207" spans="1:2" x14ac:dyDescent="0.25">
      <c r="A207" s="60" t="s">
        <v>1348</v>
      </c>
      <c r="B207" s="62" t="s">
        <v>5501</v>
      </c>
    </row>
    <row r="208" spans="1:2" x14ac:dyDescent="0.25">
      <c r="A208" s="60" t="s">
        <v>5502</v>
      </c>
      <c r="B208" s="62" t="s">
        <v>5503</v>
      </c>
    </row>
    <row r="209" spans="1:2" x14ac:dyDescent="0.25">
      <c r="A209" s="60" t="s">
        <v>1077</v>
      </c>
      <c r="B209" s="62" t="s">
        <v>5504</v>
      </c>
    </row>
    <row r="210" spans="1:2" x14ac:dyDescent="0.25">
      <c r="A210" s="60" t="s">
        <v>939</v>
      </c>
      <c r="B210" s="62" t="s">
        <v>5505</v>
      </c>
    </row>
    <row r="211" spans="1:2" x14ac:dyDescent="0.25">
      <c r="A211" s="60" t="s">
        <v>603</v>
      </c>
      <c r="B211" s="62" t="s">
        <v>5506</v>
      </c>
    </row>
    <row r="212" spans="1:2" x14ac:dyDescent="0.25">
      <c r="A212" s="60" t="s">
        <v>1044</v>
      </c>
      <c r="B212" s="62" t="s">
        <v>5507</v>
      </c>
    </row>
    <row r="213" spans="1:2" x14ac:dyDescent="0.25">
      <c r="A213" s="60" t="s">
        <v>601</v>
      </c>
      <c r="B213" s="62" t="s">
        <v>3810</v>
      </c>
    </row>
    <row r="214" spans="1:2" x14ac:dyDescent="0.25">
      <c r="A214" s="60" t="s">
        <v>600</v>
      </c>
      <c r="B214" s="62" t="s">
        <v>3808</v>
      </c>
    </row>
    <row r="215" spans="1:2" x14ac:dyDescent="0.25">
      <c r="A215" s="60" t="s">
        <v>110</v>
      </c>
      <c r="B215" s="62" t="s">
        <v>111</v>
      </c>
    </row>
    <row r="216" spans="1:2" x14ac:dyDescent="0.25">
      <c r="A216" s="60" t="s">
        <v>112</v>
      </c>
      <c r="B216" s="62" t="s">
        <v>113</v>
      </c>
    </row>
    <row r="217" spans="1:2" x14ac:dyDescent="0.25">
      <c r="A217" s="60" t="s">
        <v>118</v>
      </c>
      <c r="B217" s="62" t="s">
        <v>119</v>
      </c>
    </row>
    <row r="218" spans="1:2" x14ac:dyDescent="0.25">
      <c r="A218" s="60" t="s">
        <v>115</v>
      </c>
      <c r="B218" s="62" t="s">
        <v>116</v>
      </c>
    </row>
    <row r="219" spans="1:2" x14ac:dyDescent="0.25">
      <c r="A219" s="60" t="s">
        <v>123</v>
      </c>
      <c r="B219" s="62" t="s">
        <v>124</v>
      </c>
    </row>
    <row r="220" spans="1:2" x14ac:dyDescent="0.25">
      <c r="A220" s="60" t="s">
        <v>121</v>
      </c>
      <c r="B220" s="62" t="s">
        <v>122</v>
      </c>
    </row>
    <row r="221" spans="1:2" x14ac:dyDescent="0.25">
      <c r="A221" s="60" t="s">
        <v>128</v>
      </c>
      <c r="B221" s="62" t="s">
        <v>129</v>
      </c>
    </row>
    <row r="222" spans="1:2" x14ac:dyDescent="0.25">
      <c r="A222" s="60" t="s">
        <v>126</v>
      </c>
      <c r="B222" s="62" t="s">
        <v>127</v>
      </c>
    </row>
    <row r="223" spans="1:2" x14ac:dyDescent="0.25">
      <c r="A223" s="60" t="s">
        <v>66</v>
      </c>
      <c r="B223" s="62" t="s">
        <v>67</v>
      </c>
    </row>
    <row r="224" spans="1:2" x14ac:dyDescent="0.25">
      <c r="A224" s="60" t="s">
        <v>64</v>
      </c>
      <c r="B224" s="62" t="s">
        <v>5508</v>
      </c>
    </row>
    <row r="225" spans="1:2" x14ac:dyDescent="0.25">
      <c r="A225" s="60" t="s">
        <v>71</v>
      </c>
      <c r="B225" s="62" t="s">
        <v>72</v>
      </c>
    </row>
    <row r="226" spans="1:2" x14ac:dyDescent="0.25">
      <c r="A226" s="60" t="s">
        <v>69</v>
      </c>
      <c r="B226" s="62" t="s">
        <v>70</v>
      </c>
    </row>
    <row r="227" spans="1:2" x14ac:dyDescent="0.25">
      <c r="A227" s="60" t="s">
        <v>76</v>
      </c>
      <c r="B227" s="62" t="s">
        <v>77</v>
      </c>
    </row>
    <row r="228" spans="1:2" x14ac:dyDescent="0.25">
      <c r="A228" s="60" t="s">
        <v>74</v>
      </c>
      <c r="B228" s="62" t="s">
        <v>75</v>
      </c>
    </row>
    <row r="229" spans="1:2" x14ac:dyDescent="0.25">
      <c r="A229" s="60" t="s">
        <v>82</v>
      </c>
      <c r="B229" s="62" t="s">
        <v>83</v>
      </c>
    </row>
    <row r="230" spans="1:2" x14ac:dyDescent="0.25">
      <c r="A230" s="60" t="s">
        <v>79</v>
      </c>
      <c r="B230" s="62" t="s">
        <v>80</v>
      </c>
    </row>
    <row r="231" spans="1:2" x14ac:dyDescent="0.25">
      <c r="A231" s="60" t="s">
        <v>87</v>
      </c>
      <c r="B231" s="62" t="s">
        <v>88</v>
      </c>
    </row>
    <row r="232" spans="1:2" x14ac:dyDescent="0.25">
      <c r="A232" s="60" t="s">
        <v>85</v>
      </c>
      <c r="B232" s="62" t="s">
        <v>86</v>
      </c>
    </row>
    <row r="233" spans="1:2" x14ac:dyDescent="0.25">
      <c r="A233" s="60" t="s">
        <v>92</v>
      </c>
      <c r="B233" s="62" t="s">
        <v>93</v>
      </c>
    </row>
    <row r="234" spans="1:2" x14ac:dyDescent="0.25">
      <c r="A234" s="60" t="s">
        <v>90</v>
      </c>
      <c r="B234" s="62" t="s">
        <v>91</v>
      </c>
    </row>
    <row r="235" spans="1:2" x14ac:dyDescent="0.25">
      <c r="A235" s="60" t="s">
        <v>5509</v>
      </c>
      <c r="B235" s="62" t="s">
        <v>5510</v>
      </c>
    </row>
    <row r="236" spans="1:2" x14ac:dyDescent="0.25">
      <c r="A236" s="60" t="s">
        <v>95</v>
      </c>
      <c r="B236" s="62" t="s">
        <v>96</v>
      </c>
    </row>
    <row r="237" spans="1:2" x14ac:dyDescent="0.25">
      <c r="A237" s="60" t="s">
        <v>101</v>
      </c>
      <c r="B237" s="62" t="s">
        <v>102</v>
      </c>
    </row>
    <row r="238" spans="1:2" x14ac:dyDescent="0.25">
      <c r="A238" s="60" t="s">
        <v>98</v>
      </c>
      <c r="B238" s="62" t="s">
        <v>99</v>
      </c>
    </row>
    <row r="239" spans="1:2" x14ac:dyDescent="0.25">
      <c r="A239" s="60" t="s">
        <v>106</v>
      </c>
      <c r="B239" s="62" t="s">
        <v>107</v>
      </c>
    </row>
    <row r="240" spans="1:2" x14ac:dyDescent="0.25">
      <c r="A240" s="60" t="s">
        <v>104</v>
      </c>
      <c r="B240" s="62" t="s">
        <v>105</v>
      </c>
    </row>
    <row r="241" spans="1:2" x14ac:dyDescent="0.25">
      <c r="A241" s="60" t="s">
        <v>4499</v>
      </c>
      <c r="B241" s="62" t="s">
        <v>5511</v>
      </c>
    </row>
    <row r="242" spans="1:2" x14ac:dyDescent="0.25">
      <c r="A242" s="60" t="s">
        <v>4501</v>
      </c>
      <c r="B242" s="62" t="s">
        <v>5512</v>
      </c>
    </row>
    <row r="243" spans="1:2" x14ac:dyDescent="0.25">
      <c r="A243" s="60" t="s">
        <v>4503</v>
      </c>
      <c r="B243" s="62" t="s">
        <v>5513</v>
      </c>
    </row>
    <row r="244" spans="1:2" x14ac:dyDescent="0.25">
      <c r="A244" s="60" t="s">
        <v>672</v>
      </c>
      <c r="B244" s="62" t="s">
        <v>5514</v>
      </c>
    </row>
    <row r="245" spans="1:2" x14ac:dyDescent="0.25">
      <c r="A245" s="60" t="s">
        <v>4506</v>
      </c>
      <c r="B245" s="62" t="s">
        <v>5515</v>
      </c>
    </row>
    <row r="246" spans="1:2" x14ac:dyDescent="0.25">
      <c r="A246" s="60" t="s">
        <v>5516</v>
      </c>
      <c r="B246" s="62" t="s">
        <v>5517</v>
      </c>
    </row>
    <row r="247" spans="1:2" x14ac:dyDescent="0.25">
      <c r="A247" s="60" t="s">
        <v>693</v>
      </c>
      <c r="B247" s="62" t="s">
        <v>5518</v>
      </c>
    </row>
    <row r="248" spans="1:2" x14ac:dyDescent="0.25">
      <c r="A248" s="60" t="s">
        <v>5519</v>
      </c>
      <c r="B248" s="62" t="s">
        <v>5338</v>
      </c>
    </row>
    <row r="249" spans="1:2" x14ac:dyDescent="0.25">
      <c r="A249" s="60" t="s">
        <v>147</v>
      </c>
      <c r="B249" s="62" t="s">
        <v>3810</v>
      </c>
    </row>
    <row r="250" spans="1:2" x14ac:dyDescent="0.25">
      <c r="A250" s="60" t="s">
        <v>145</v>
      </c>
      <c r="B250" s="62" t="s">
        <v>3808</v>
      </c>
    </row>
    <row r="251" spans="1:2" x14ac:dyDescent="0.25">
      <c r="A251" s="60" t="s">
        <v>153</v>
      </c>
      <c r="B251" s="62" t="s">
        <v>3815</v>
      </c>
    </row>
    <row r="252" spans="1:2" x14ac:dyDescent="0.25">
      <c r="A252" s="60" t="s">
        <v>151</v>
      </c>
      <c r="B252" s="62" t="s">
        <v>3948</v>
      </c>
    </row>
    <row r="253" spans="1:2" x14ac:dyDescent="0.25">
      <c r="A253" s="60" t="s">
        <v>5520</v>
      </c>
      <c r="B253" s="62" t="s">
        <v>5521</v>
      </c>
    </row>
    <row r="254" spans="1:2" x14ac:dyDescent="0.25">
      <c r="A254" s="60" t="s">
        <v>5522</v>
      </c>
      <c r="B254" s="62" t="s">
        <v>5504</v>
      </c>
    </row>
    <row r="255" spans="1:2" x14ac:dyDescent="0.25">
      <c r="A255" s="60" t="s">
        <v>2760</v>
      </c>
      <c r="B255" s="62" t="s">
        <v>5523</v>
      </c>
    </row>
    <row r="256" spans="1:2" x14ac:dyDescent="0.25">
      <c r="A256" s="60" t="s">
        <v>2733</v>
      </c>
      <c r="B256" s="62" t="s">
        <v>5524</v>
      </c>
    </row>
    <row r="257" spans="1:2" x14ac:dyDescent="0.25">
      <c r="A257" s="60" t="s">
        <v>5525</v>
      </c>
      <c r="B257" s="62" t="s">
        <v>5526</v>
      </c>
    </row>
    <row r="258" spans="1:2" x14ac:dyDescent="0.25">
      <c r="A258" s="60" t="s">
        <v>2737</v>
      </c>
      <c r="B258" s="62" t="s">
        <v>5527</v>
      </c>
    </row>
    <row r="259" spans="1:2" x14ac:dyDescent="0.25">
      <c r="A259" s="60" t="s">
        <v>2739</v>
      </c>
      <c r="B259" s="62" t="s">
        <v>5528</v>
      </c>
    </row>
    <row r="260" spans="1:2" x14ac:dyDescent="0.25">
      <c r="A260" s="60" t="s">
        <v>2741</v>
      </c>
      <c r="B260" s="62" t="s">
        <v>5529</v>
      </c>
    </row>
    <row r="261" spans="1:2" x14ac:dyDescent="0.25">
      <c r="A261" s="60" t="s">
        <v>5530</v>
      </c>
      <c r="B261" s="62" t="s">
        <v>5531</v>
      </c>
    </row>
    <row r="262" spans="1:2" x14ac:dyDescent="0.25">
      <c r="A262" s="60" t="s">
        <v>5532</v>
      </c>
      <c r="B262" s="62" t="s">
        <v>5432</v>
      </c>
    </row>
    <row r="263" spans="1:2" x14ac:dyDescent="0.25">
      <c r="A263" s="60" t="s">
        <v>5533</v>
      </c>
      <c r="B263" s="62" t="s">
        <v>5534</v>
      </c>
    </row>
    <row r="264" spans="1:2" x14ac:dyDescent="0.25">
      <c r="A264" s="60" t="s">
        <v>5535</v>
      </c>
      <c r="B264" s="62" t="s">
        <v>5536</v>
      </c>
    </row>
    <row r="265" spans="1:2" x14ac:dyDescent="0.25">
      <c r="A265" s="60" t="s">
        <v>5537</v>
      </c>
      <c r="B265" s="62" t="s">
        <v>5538</v>
      </c>
    </row>
    <row r="266" spans="1:2" x14ac:dyDescent="0.25">
      <c r="A266" s="60" t="s">
        <v>5539</v>
      </c>
      <c r="B266" s="62" t="s">
        <v>5540</v>
      </c>
    </row>
    <row r="267" spans="1:2" x14ac:dyDescent="0.25">
      <c r="A267" s="60" t="s">
        <v>2670</v>
      </c>
      <c r="B267" s="62" t="s">
        <v>5541</v>
      </c>
    </row>
    <row r="268" spans="1:2" x14ac:dyDescent="0.25">
      <c r="A268" s="60" t="s">
        <v>5542</v>
      </c>
      <c r="B268" s="62" t="s">
        <v>5543</v>
      </c>
    </row>
    <row r="269" spans="1:2" x14ac:dyDescent="0.25">
      <c r="A269" s="60" t="s">
        <v>5544</v>
      </c>
      <c r="B269" s="62" t="s">
        <v>5545</v>
      </c>
    </row>
    <row r="270" spans="1:2" x14ac:dyDescent="0.25">
      <c r="A270" s="60" t="s">
        <v>5546</v>
      </c>
      <c r="B270" s="62" t="s">
        <v>5547</v>
      </c>
    </row>
    <row r="271" spans="1:2" x14ac:dyDescent="0.25">
      <c r="A271" s="60" t="s">
        <v>5548</v>
      </c>
      <c r="B271" s="62" t="s">
        <v>5549</v>
      </c>
    </row>
    <row r="272" spans="1:2" x14ac:dyDescent="0.25">
      <c r="A272" s="60" t="s">
        <v>264</v>
      </c>
      <c r="B272" s="62" t="s">
        <v>5432</v>
      </c>
    </row>
    <row r="273" spans="1:2" x14ac:dyDescent="0.25">
      <c r="A273" s="60" t="s">
        <v>263</v>
      </c>
      <c r="B273" s="62" t="s">
        <v>5431</v>
      </c>
    </row>
    <row r="274" spans="1:2" x14ac:dyDescent="0.25">
      <c r="A274" s="60" t="s">
        <v>2683</v>
      </c>
      <c r="B274" s="62" t="s">
        <v>5550</v>
      </c>
    </row>
    <row r="275" spans="1:2" x14ac:dyDescent="0.25">
      <c r="A275" s="60" t="s">
        <v>2681</v>
      </c>
      <c r="B275" s="62" t="s">
        <v>5551</v>
      </c>
    </row>
    <row r="276" spans="1:2" x14ac:dyDescent="0.25">
      <c r="A276" s="60" t="s">
        <v>2795</v>
      </c>
      <c r="B276" s="62" t="s">
        <v>5433</v>
      </c>
    </row>
    <row r="277" spans="1:2" x14ac:dyDescent="0.25">
      <c r="A277" s="60" t="s">
        <v>2800</v>
      </c>
      <c r="B277" s="62" t="s">
        <v>5552</v>
      </c>
    </row>
    <row r="278" spans="1:2" x14ac:dyDescent="0.25">
      <c r="A278" s="60" t="s">
        <v>2804</v>
      </c>
      <c r="B278" s="62" t="s">
        <v>5553</v>
      </c>
    </row>
    <row r="279" spans="1:2" x14ac:dyDescent="0.25">
      <c r="A279" s="60" t="s">
        <v>5554</v>
      </c>
      <c r="B279" s="62" t="s">
        <v>5555</v>
      </c>
    </row>
    <row r="280" spans="1:2" x14ac:dyDescent="0.25">
      <c r="A280" s="60" t="s">
        <v>5556</v>
      </c>
      <c r="B280" s="62" t="s">
        <v>5557</v>
      </c>
    </row>
    <row r="281" spans="1:2" x14ac:dyDescent="0.25">
      <c r="A281" s="60" t="s">
        <v>5558</v>
      </c>
      <c r="B281" s="62" t="s">
        <v>5451</v>
      </c>
    </row>
    <row r="282" spans="1:2" x14ac:dyDescent="0.25">
      <c r="A282" s="60" t="s">
        <v>5559</v>
      </c>
      <c r="B282" s="62" t="s">
        <v>5454</v>
      </c>
    </row>
    <row r="283" spans="1:2" x14ac:dyDescent="0.25">
      <c r="A283" s="60" t="s">
        <v>5560</v>
      </c>
      <c r="B283" s="62" t="s">
        <v>5561</v>
      </c>
    </row>
    <row r="284" spans="1:2" x14ac:dyDescent="0.25">
      <c r="A284" s="60" t="s">
        <v>5562</v>
      </c>
      <c r="B284" s="62" t="s">
        <v>5457</v>
      </c>
    </row>
    <row r="285" spans="1:2" x14ac:dyDescent="0.25">
      <c r="A285" s="60" t="s">
        <v>5563</v>
      </c>
      <c r="B285" s="62" t="s">
        <v>5564</v>
      </c>
    </row>
    <row r="286" spans="1:2" x14ac:dyDescent="0.25">
      <c r="A286" s="60" t="s">
        <v>5565</v>
      </c>
      <c r="B286" s="62" t="s">
        <v>5458</v>
      </c>
    </row>
    <row r="287" spans="1:2" x14ac:dyDescent="0.25">
      <c r="A287" s="60" t="s">
        <v>5566</v>
      </c>
      <c r="B287" s="62" t="s">
        <v>5567</v>
      </c>
    </row>
    <row r="288" spans="1:2" x14ac:dyDescent="0.25">
      <c r="A288" s="60" t="s">
        <v>5568</v>
      </c>
      <c r="B288" s="62" t="s">
        <v>5461</v>
      </c>
    </row>
    <row r="289" spans="1:2" x14ac:dyDescent="0.25">
      <c r="A289" s="60" t="s">
        <v>5569</v>
      </c>
      <c r="B289" s="62" t="s">
        <v>5465</v>
      </c>
    </row>
    <row r="290" spans="1:2" x14ac:dyDescent="0.25">
      <c r="A290" s="60" t="s">
        <v>5570</v>
      </c>
      <c r="B290" s="62" t="s">
        <v>5467</v>
      </c>
    </row>
    <row r="291" spans="1:2" x14ac:dyDescent="0.25">
      <c r="A291" s="60" t="s">
        <v>5571</v>
      </c>
      <c r="B291" s="62" t="s">
        <v>5572</v>
      </c>
    </row>
    <row r="292" spans="1:2" x14ac:dyDescent="0.25">
      <c r="A292" s="60" t="s">
        <v>5573</v>
      </c>
      <c r="B292" s="62" t="s">
        <v>5574</v>
      </c>
    </row>
    <row r="293" spans="1:2" x14ac:dyDescent="0.25">
      <c r="A293" s="60" t="s">
        <v>5575</v>
      </c>
      <c r="B293" s="62" t="s">
        <v>5576</v>
      </c>
    </row>
    <row r="294" spans="1:2" x14ac:dyDescent="0.25">
      <c r="A294" s="60" t="s">
        <v>5577</v>
      </c>
      <c r="B294" s="62" t="s">
        <v>5578</v>
      </c>
    </row>
    <row r="295" spans="1:2" x14ac:dyDescent="0.25">
      <c r="A295" s="60" t="s">
        <v>5579</v>
      </c>
      <c r="B295" s="62" t="s">
        <v>5580</v>
      </c>
    </row>
    <row r="296" spans="1:2" x14ac:dyDescent="0.25">
      <c r="A296" s="60" t="s">
        <v>5581</v>
      </c>
      <c r="B296" s="62" t="s">
        <v>5451</v>
      </c>
    </row>
    <row r="297" spans="1:2" x14ac:dyDescent="0.25">
      <c r="A297" s="60" t="s">
        <v>5582</v>
      </c>
      <c r="B297" s="62" t="s">
        <v>5583</v>
      </c>
    </row>
    <row r="298" spans="1:2" x14ac:dyDescent="0.25">
      <c r="A298" s="60" t="s">
        <v>5584</v>
      </c>
      <c r="B298" s="62" t="s">
        <v>5585</v>
      </c>
    </row>
    <row r="299" spans="1:2" x14ac:dyDescent="0.25">
      <c r="A299" s="60" t="s">
        <v>5586</v>
      </c>
      <c r="B299" s="62" t="s">
        <v>5587</v>
      </c>
    </row>
    <row r="300" spans="1:2" x14ac:dyDescent="0.25">
      <c r="A300" s="60" t="s">
        <v>5588</v>
      </c>
      <c r="B300" s="62" t="s">
        <v>3815</v>
      </c>
    </row>
    <row r="301" spans="1:2" x14ac:dyDescent="0.25">
      <c r="A301" s="60" t="s">
        <v>5589</v>
      </c>
      <c r="B301" s="62" t="s">
        <v>3948</v>
      </c>
    </row>
    <row r="302" spans="1:2" x14ac:dyDescent="0.25">
      <c r="A302" s="60" t="s">
        <v>5590</v>
      </c>
      <c r="B302" s="62" t="s">
        <v>3810</v>
      </c>
    </row>
    <row r="303" spans="1:2" x14ac:dyDescent="0.25">
      <c r="A303" s="60" t="s">
        <v>5591</v>
      </c>
      <c r="B303" s="62" t="s">
        <v>3808</v>
      </c>
    </row>
    <row r="304" spans="1:2" x14ac:dyDescent="0.25">
      <c r="A304" s="60" t="s">
        <v>5592</v>
      </c>
      <c r="B304" s="62" t="s">
        <v>5593</v>
      </c>
    </row>
    <row r="305" spans="1:2" x14ac:dyDescent="0.25">
      <c r="A305" s="60" t="s">
        <v>5594</v>
      </c>
      <c r="B305" s="62" t="s">
        <v>5595</v>
      </c>
    </row>
    <row r="306" spans="1:2" x14ac:dyDescent="0.25">
      <c r="A306" s="60" t="s">
        <v>5596</v>
      </c>
      <c r="B306" s="62" t="s">
        <v>5534</v>
      </c>
    </row>
    <row r="307" spans="1:2" x14ac:dyDescent="0.25">
      <c r="A307" s="60" t="s">
        <v>5597</v>
      </c>
      <c r="B307" s="62" t="s">
        <v>5598</v>
      </c>
    </row>
    <row r="308" spans="1:2" x14ac:dyDescent="0.25">
      <c r="A308" s="60" t="s">
        <v>5599</v>
      </c>
      <c r="B308" s="62" t="s">
        <v>5504</v>
      </c>
    </row>
    <row r="309" spans="1:2" x14ac:dyDescent="0.25">
      <c r="A309" s="60" t="s">
        <v>5600</v>
      </c>
      <c r="B309" s="62" t="s">
        <v>5601</v>
      </c>
    </row>
    <row r="310" spans="1:2" x14ac:dyDescent="0.25">
      <c r="A310" s="60" t="s">
        <v>5602</v>
      </c>
      <c r="B310" s="62" t="s">
        <v>5538</v>
      </c>
    </row>
    <row r="311" spans="1:2" x14ac:dyDescent="0.25">
      <c r="A311" s="60" t="s">
        <v>2671</v>
      </c>
      <c r="B311" s="62" t="s">
        <v>5603</v>
      </c>
    </row>
    <row r="312" spans="1:2" x14ac:dyDescent="0.25">
      <c r="A312" s="60" t="s">
        <v>5604</v>
      </c>
      <c r="B312" s="62" t="s">
        <v>5541</v>
      </c>
    </row>
    <row r="313" spans="1:2" x14ac:dyDescent="0.25">
      <c r="A313" s="60" t="s">
        <v>5605</v>
      </c>
      <c r="B313" s="62" t="s">
        <v>5550</v>
      </c>
    </row>
    <row r="314" spans="1:2" x14ac:dyDescent="0.25">
      <c r="A314" s="60" t="s">
        <v>5606</v>
      </c>
      <c r="B314" s="62" t="s">
        <v>5551</v>
      </c>
    </row>
    <row r="315" spans="1:2" x14ac:dyDescent="0.25">
      <c r="A315" s="60" t="s">
        <v>5607</v>
      </c>
      <c r="B315" s="62" t="s">
        <v>5543</v>
      </c>
    </row>
    <row r="316" spans="1:2" x14ac:dyDescent="0.25">
      <c r="A316" s="60" t="s">
        <v>5608</v>
      </c>
      <c r="B316" s="62" t="s">
        <v>5545</v>
      </c>
    </row>
    <row r="317" spans="1:2" x14ac:dyDescent="0.25">
      <c r="A317" s="60" t="s">
        <v>5609</v>
      </c>
      <c r="B317" s="62" t="s">
        <v>5610</v>
      </c>
    </row>
    <row r="318" spans="1:2" x14ac:dyDescent="0.25">
      <c r="A318" s="60" t="s">
        <v>5611</v>
      </c>
      <c r="B318" s="62" t="s">
        <v>5549</v>
      </c>
    </row>
    <row r="319" spans="1:2" x14ac:dyDescent="0.25">
      <c r="A319" s="60" t="s">
        <v>5612</v>
      </c>
      <c r="B319" s="62" t="s">
        <v>5595</v>
      </c>
    </row>
    <row r="320" spans="1:2" x14ac:dyDescent="0.25">
      <c r="A320" s="60" t="s">
        <v>5613</v>
      </c>
      <c r="B320" s="62" t="s">
        <v>5431</v>
      </c>
    </row>
    <row r="321" spans="1:2" x14ac:dyDescent="0.25">
      <c r="A321" s="60" t="s">
        <v>5614</v>
      </c>
      <c r="B321" s="62" t="s">
        <v>5580</v>
      </c>
    </row>
    <row r="322" spans="1:2" x14ac:dyDescent="0.25">
      <c r="A322" s="60" t="s">
        <v>5615</v>
      </c>
      <c r="B322" s="62" t="s">
        <v>5451</v>
      </c>
    </row>
    <row r="323" spans="1:2" x14ac:dyDescent="0.25">
      <c r="A323" s="60" t="s">
        <v>5616</v>
      </c>
      <c r="B323" s="62" t="s">
        <v>5583</v>
      </c>
    </row>
    <row r="324" spans="1:2" x14ac:dyDescent="0.25">
      <c r="A324" s="60" t="s">
        <v>5617</v>
      </c>
      <c r="B324" s="62" t="s">
        <v>5585</v>
      </c>
    </row>
    <row r="325" spans="1:2" x14ac:dyDescent="0.25">
      <c r="A325" s="60" t="s">
        <v>5618</v>
      </c>
      <c r="B325" s="62" t="s">
        <v>5587</v>
      </c>
    </row>
    <row r="326" spans="1:2" x14ac:dyDescent="0.25">
      <c r="A326" s="60" t="s">
        <v>5619</v>
      </c>
      <c r="B326" s="62" t="s">
        <v>5433</v>
      </c>
    </row>
    <row r="327" spans="1:2" x14ac:dyDescent="0.25">
      <c r="A327" s="60" t="s">
        <v>3064</v>
      </c>
      <c r="B327" s="62" t="s">
        <v>5620</v>
      </c>
    </row>
    <row r="328" spans="1:2" x14ac:dyDescent="0.25">
      <c r="A328" s="60" t="s">
        <v>5621</v>
      </c>
      <c r="B328" s="62" t="s">
        <v>5622</v>
      </c>
    </row>
    <row r="329" spans="1:2" x14ac:dyDescent="0.25">
      <c r="A329" s="60" t="s">
        <v>5623</v>
      </c>
      <c r="B329" s="62" t="s">
        <v>5624</v>
      </c>
    </row>
    <row r="330" spans="1:2" x14ac:dyDescent="0.25">
      <c r="A330" s="60" t="s">
        <v>5625</v>
      </c>
      <c r="B330" s="62" t="s">
        <v>5626</v>
      </c>
    </row>
    <row r="331" spans="1:2" x14ac:dyDescent="0.25">
      <c r="A331" s="60" t="s">
        <v>5627</v>
      </c>
      <c r="B331" s="62" t="s">
        <v>5628</v>
      </c>
    </row>
    <row r="332" spans="1:2" x14ac:dyDescent="0.25">
      <c r="A332" s="60" t="s">
        <v>5629</v>
      </c>
      <c r="B332" s="62" t="s">
        <v>5450</v>
      </c>
    </row>
    <row r="333" spans="1:2" x14ac:dyDescent="0.25">
      <c r="A333" s="60" t="s">
        <v>5630</v>
      </c>
      <c r="B333" s="62" t="s">
        <v>5451</v>
      </c>
    </row>
    <row r="334" spans="1:2" x14ac:dyDescent="0.25">
      <c r="A334" s="60" t="s">
        <v>5631</v>
      </c>
      <c r="B334" s="62" t="s">
        <v>5454</v>
      </c>
    </row>
    <row r="335" spans="1:2" x14ac:dyDescent="0.25">
      <c r="A335" s="60" t="s">
        <v>5632</v>
      </c>
      <c r="B335" s="62" t="s">
        <v>5561</v>
      </c>
    </row>
    <row r="336" spans="1:2" x14ac:dyDescent="0.25">
      <c r="A336" s="60" t="s">
        <v>5633</v>
      </c>
      <c r="B336" s="62" t="s">
        <v>5457</v>
      </c>
    </row>
    <row r="337" spans="1:2" x14ac:dyDescent="0.25">
      <c r="A337" s="60" t="s">
        <v>5634</v>
      </c>
      <c r="B337" s="62" t="s">
        <v>5564</v>
      </c>
    </row>
    <row r="338" spans="1:2" x14ac:dyDescent="0.25">
      <c r="A338" s="60" t="s">
        <v>2847</v>
      </c>
      <c r="B338" s="62" t="s">
        <v>5458</v>
      </c>
    </row>
    <row r="339" spans="1:2" x14ac:dyDescent="0.25">
      <c r="A339" s="60" t="s">
        <v>5635</v>
      </c>
      <c r="B339" s="62" t="s">
        <v>5567</v>
      </c>
    </row>
    <row r="340" spans="1:2" x14ac:dyDescent="0.25">
      <c r="A340" s="60" t="s">
        <v>5636</v>
      </c>
      <c r="B340" s="62" t="s">
        <v>5637</v>
      </c>
    </row>
    <row r="341" spans="1:2" x14ac:dyDescent="0.25">
      <c r="A341" s="60" t="s">
        <v>5638</v>
      </c>
      <c r="B341" s="62" t="s">
        <v>5576</v>
      </c>
    </row>
    <row r="342" spans="1:2" x14ac:dyDescent="0.25">
      <c r="A342" s="60" t="s">
        <v>5639</v>
      </c>
      <c r="B342" s="62" t="s">
        <v>5578</v>
      </c>
    </row>
    <row r="343" spans="1:2" x14ac:dyDescent="0.25">
      <c r="A343" s="60" t="s">
        <v>3050</v>
      </c>
      <c r="B343" s="62" t="s">
        <v>5640</v>
      </c>
    </row>
    <row r="344" spans="1:2" x14ac:dyDescent="0.25">
      <c r="A344" s="60" t="s">
        <v>3038</v>
      </c>
      <c r="B344" s="62" t="s">
        <v>5641</v>
      </c>
    </row>
    <row r="345" spans="1:2" x14ac:dyDescent="0.25">
      <c r="A345" s="60" t="s">
        <v>5642</v>
      </c>
      <c r="B345" s="62" t="s">
        <v>5643</v>
      </c>
    </row>
    <row r="346" spans="1:2" x14ac:dyDescent="0.25">
      <c r="A346" s="60" t="s">
        <v>3043</v>
      </c>
      <c r="B346" s="62" t="s">
        <v>5644</v>
      </c>
    </row>
    <row r="347" spans="1:2" x14ac:dyDescent="0.25">
      <c r="A347" s="60" t="s">
        <v>3045</v>
      </c>
      <c r="B347" s="62" t="s">
        <v>5645</v>
      </c>
    </row>
    <row r="348" spans="1:2" x14ac:dyDescent="0.25">
      <c r="A348" s="60" t="s">
        <v>3041</v>
      </c>
      <c r="B348" s="62" t="s">
        <v>5646</v>
      </c>
    </row>
    <row r="349" spans="1:2" x14ac:dyDescent="0.25">
      <c r="A349" s="60" t="s">
        <v>5647</v>
      </c>
      <c r="B349" s="62" t="s">
        <v>5648</v>
      </c>
    </row>
    <row r="350" spans="1:2" x14ac:dyDescent="0.25">
      <c r="A350" s="60" t="s">
        <v>5649</v>
      </c>
      <c r="B350" s="62" t="s">
        <v>5650</v>
      </c>
    </row>
    <row r="351" spans="1:2" x14ac:dyDescent="0.25">
      <c r="A351" s="60" t="s">
        <v>5651</v>
      </c>
      <c r="B351" s="62" t="s">
        <v>5652</v>
      </c>
    </row>
    <row r="352" spans="1:2" x14ac:dyDescent="0.25">
      <c r="A352" s="60" t="s">
        <v>5653</v>
      </c>
      <c r="B352" s="62" t="s">
        <v>5654</v>
      </c>
    </row>
    <row r="353" spans="1:2" x14ac:dyDescent="0.25">
      <c r="A353" s="60" t="s">
        <v>5655</v>
      </c>
      <c r="B353" s="62" t="s">
        <v>5656</v>
      </c>
    </row>
    <row r="354" spans="1:2" x14ac:dyDescent="0.25">
      <c r="A354" s="60" t="s">
        <v>5657</v>
      </c>
      <c r="B354" s="62" t="s">
        <v>5658</v>
      </c>
    </row>
    <row r="355" spans="1:2" x14ac:dyDescent="0.25">
      <c r="A355" s="60" t="s">
        <v>5659</v>
      </c>
      <c r="B355" s="62" t="s">
        <v>5298</v>
      </c>
    </row>
    <row r="356" spans="1:2" x14ac:dyDescent="0.25">
      <c r="A356" s="60" t="s">
        <v>5660</v>
      </c>
      <c r="B356" s="62" t="s">
        <v>5661</v>
      </c>
    </row>
    <row r="357" spans="1:2" x14ac:dyDescent="0.25">
      <c r="A357" s="60" t="s">
        <v>811</v>
      </c>
      <c r="B357" s="62" t="s">
        <v>5315</v>
      </c>
    </row>
    <row r="358" spans="1:2" x14ac:dyDescent="0.25">
      <c r="A358" s="60" t="s">
        <v>809</v>
      </c>
      <c r="B358" s="62" t="s">
        <v>5317</v>
      </c>
    </row>
    <row r="359" spans="1:2" x14ac:dyDescent="0.25">
      <c r="A359" s="60" t="s">
        <v>609</v>
      </c>
      <c r="B359" s="62" t="s">
        <v>5662</v>
      </c>
    </row>
    <row r="360" spans="1:2" x14ac:dyDescent="0.25">
      <c r="A360" s="60" t="s">
        <v>5663</v>
      </c>
      <c r="B360" s="62" t="s">
        <v>5664</v>
      </c>
    </row>
    <row r="361" spans="1:2" x14ac:dyDescent="0.25">
      <c r="A361" s="60" t="s">
        <v>5665</v>
      </c>
      <c r="B361" s="62" t="s">
        <v>5666</v>
      </c>
    </row>
    <row r="362" spans="1:2" x14ac:dyDescent="0.25">
      <c r="A362" s="60" t="s">
        <v>788</v>
      </c>
      <c r="B362" s="62" t="s">
        <v>5667</v>
      </c>
    </row>
    <row r="363" spans="1:2" x14ac:dyDescent="0.25">
      <c r="A363" s="60" t="s">
        <v>5668</v>
      </c>
      <c r="B363" s="62" t="s">
        <v>5517</v>
      </c>
    </row>
    <row r="364" spans="1:2" x14ac:dyDescent="0.25">
      <c r="A364" s="60" t="s">
        <v>5669</v>
      </c>
      <c r="B364" s="62" t="s">
        <v>5513</v>
      </c>
    </row>
    <row r="365" spans="1:2" x14ac:dyDescent="0.25">
      <c r="A365" s="60" t="s">
        <v>5670</v>
      </c>
      <c r="B365" s="62" t="s">
        <v>5417</v>
      </c>
    </row>
    <row r="366" spans="1:2" x14ac:dyDescent="0.25">
      <c r="A366" s="60" t="s">
        <v>5671</v>
      </c>
      <c r="B366" s="62" t="s">
        <v>5421</v>
      </c>
    </row>
    <row r="367" spans="1:2" x14ac:dyDescent="0.25">
      <c r="A367" s="60" t="s">
        <v>636</v>
      </c>
      <c r="B367" s="62" t="s">
        <v>5595</v>
      </c>
    </row>
    <row r="368" spans="1:2" x14ac:dyDescent="0.25">
      <c r="A368" s="60" t="s">
        <v>635</v>
      </c>
      <c r="B368" s="62" t="s">
        <v>5534</v>
      </c>
    </row>
    <row r="369" spans="1:2" x14ac:dyDescent="0.25">
      <c r="A369" s="60" t="s">
        <v>5672</v>
      </c>
      <c r="B369" s="62" t="s">
        <v>5319</v>
      </c>
    </row>
    <row r="370" spans="1:2" x14ac:dyDescent="0.25">
      <c r="A370" s="60" t="s">
        <v>5673</v>
      </c>
      <c r="B370" s="62" t="s">
        <v>5305</v>
      </c>
    </row>
    <row r="371" spans="1:2" x14ac:dyDescent="0.25">
      <c r="A371" s="60" t="s">
        <v>5674</v>
      </c>
      <c r="B371" s="62" t="s">
        <v>5307</v>
      </c>
    </row>
    <row r="372" spans="1:2" x14ac:dyDescent="0.25">
      <c r="A372" s="60" t="s">
        <v>5675</v>
      </c>
      <c r="B372" s="62" t="s">
        <v>5676</v>
      </c>
    </row>
    <row r="373" spans="1:2" x14ac:dyDescent="0.25">
      <c r="A373" s="60" t="s">
        <v>5677</v>
      </c>
      <c r="B373" s="62" t="s">
        <v>5678</v>
      </c>
    </row>
    <row r="374" spans="1:2" x14ac:dyDescent="0.25">
      <c r="A374" s="60" t="s">
        <v>5679</v>
      </c>
      <c r="B374" s="62" t="s">
        <v>5680</v>
      </c>
    </row>
    <row r="375" spans="1:2" x14ac:dyDescent="0.25">
      <c r="A375" s="60" t="s">
        <v>794</v>
      </c>
      <c r="B375" s="62" t="s">
        <v>5681</v>
      </c>
    </row>
    <row r="376" spans="1:2" x14ac:dyDescent="0.25">
      <c r="A376" s="60" t="s">
        <v>5682</v>
      </c>
      <c r="B376" s="62" t="s">
        <v>5683</v>
      </c>
    </row>
    <row r="377" spans="1:2" x14ac:dyDescent="0.25">
      <c r="A377" s="60" t="s">
        <v>819</v>
      </c>
      <c r="B377" s="62" t="s">
        <v>5684</v>
      </c>
    </row>
    <row r="378" spans="1:2" x14ac:dyDescent="0.25">
      <c r="A378" s="60" t="s">
        <v>820</v>
      </c>
      <c r="B378" s="62" t="s">
        <v>5685</v>
      </c>
    </row>
    <row r="379" spans="1:2" x14ac:dyDescent="0.25">
      <c r="A379" s="60" t="s">
        <v>5686</v>
      </c>
      <c r="B379" s="62" t="s">
        <v>5687</v>
      </c>
    </row>
    <row r="380" spans="1:2" x14ac:dyDescent="0.25">
      <c r="A380" s="60" t="s">
        <v>837</v>
      </c>
      <c r="B380" s="62" t="s">
        <v>5688</v>
      </c>
    </row>
    <row r="381" spans="1:2" x14ac:dyDescent="0.25">
      <c r="A381" s="60" t="s">
        <v>835</v>
      </c>
      <c r="B381" s="62" t="s">
        <v>5689</v>
      </c>
    </row>
    <row r="382" spans="1:2" x14ac:dyDescent="0.25">
      <c r="A382" s="60" t="s">
        <v>5690</v>
      </c>
      <c r="B382" s="62" t="s">
        <v>5691</v>
      </c>
    </row>
    <row r="383" spans="1:2" x14ac:dyDescent="0.25">
      <c r="A383" s="60" t="s">
        <v>5692</v>
      </c>
      <c r="B383" s="62" t="s">
        <v>5693</v>
      </c>
    </row>
    <row r="384" spans="1:2" x14ac:dyDescent="0.25">
      <c r="A384" s="60" t="s">
        <v>5694</v>
      </c>
      <c r="B384" s="62" t="s">
        <v>5695</v>
      </c>
    </row>
    <row r="385" spans="1:2" x14ac:dyDescent="0.25">
      <c r="A385" s="60" t="s">
        <v>5696</v>
      </c>
      <c r="B385" s="62" t="s">
        <v>5697</v>
      </c>
    </row>
    <row r="386" spans="1:2" x14ac:dyDescent="0.25">
      <c r="A386" s="60" t="s">
        <v>5698</v>
      </c>
      <c r="B386" s="62" t="s">
        <v>5699</v>
      </c>
    </row>
    <row r="387" spans="1:2" x14ac:dyDescent="0.25">
      <c r="A387" s="60" t="s">
        <v>5700</v>
      </c>
      <c r="B387" s="62" t="s">
        <v>5701</v>
      </c>
    </row>
    <row r="388" spans="1:2" x14ac:dyDescent="0.25">
      <c r="A388" s="60" t="s">
        <v>5702</v>
      </c>
      <c r="B388" s="62" t="s">
        <v>5703</v>
      </c>
    </row>
    <row r="389" spans="1:2" x14ac:dyDescent="0.25">
      <c r="A389" s="60" t="s">
        <v>5704</v>
      </c>
      <c r="B389" s="62" t="s">
        <v>5705</v>
      </c>
    </row>
    <row r="390" spans="1:2" x14ac:dyDescent="0.25">
      <c r="A390" s="60" t="s">
        <v>934</v>
      </c>
      <c r="B390" s="62" t="s">
        <v>5706</v>
      </c>
    </row>
    <row r="391" spans="1:2" x14ac:dyDescent="0.25">
      <c r="A391" s="60" t="s">
        <v>5707</v>
      </c>
      <c r="B391" s="62" t="s">
        <v>5708</v>
      </c>
    </row>
    <row r="392" spans="1:2" x14ac:dyDescent="0.25">
      <c r="A392" s="60" t="s">
        <v>5709</v>
      </c>
      <c r="B392" s="62" t="s">
        <v>5710</v>
      </c>
    </row>
    <row r="393" spans="1:2" x14ac:dyDescent="0.25">
      <c r="A393" s="60" t="s">
        <v>947</v>
      </c>
      <c r="B393" s="62" t="s">
        <v>5711</v>
      </c>
    </row>
    <row r="394" spans="1:2" x14ac:dyDescent="0.25">
      <c r="A394" s="60" t="s">
        <v>945</v>
      </c>
      <c r="B394" s="62" t="s">
        <v>5712</v>
      </c>
    </row>
    <row r="395" spans="1:2" x14ac:dyDescent="0.25">
      <c r="A395" s="60" t="s">
        <v>953</v>
      </c>
      <c r="B395" s="62" t="s">
        <v>5713</v>
      </c>
    </row>
    <row r="396" spans="1:2" x14ac:dyDescent="0.25">
      <c r="A396" s="60" t="s">
        <v>951</v>
      </c>
      <c r="B396" s="62" t="s">
        <v>5714</v>
      </c>
    </row>
    <row r="397" spans="1:2" x14ac:dyDescent="0.25">
      <c r="A397" s="60" t="s">
        <v>5715</v>
      </c>
      <c r="B397" s="62" t="s">
        <v>5716</v>
      </c>
    </row>
    <row r="398" spans="1:2" x14ac:dyDescent="0.25">
      <c r="A398" s="60" t="s">
        <v>5717</v>
      </c>
      <c r="B398" s="62" t="s">
        <v>5718</v>
      </c>
    </row>
    <row r="399" spans="1:2" x14ac:dyDescent="0.25">
      <c r="A399" s="60" t="s">
        <v>5719</v>
      </c>
      <c r="B399" s="62" t="s">
        <v>5720</v>
      </c>
    </row>
    <row r="400" spans="1:2" x14ac:dyDescent="0.25">
      <c r="A400" s="60" t="s">
        <v>974</v>
      </c>
      <c r="B400" s="62" t="s">
        <v>5721</v>
      </c>
    </row>
    <row r="401" spans="1:2" x14ac:dyDescent="0.25">
      <c r="A401" s="60" t="s">
        <v>5722</v>
      </c>
      <c r="B401" s="62" t="s">
        <v>5723</v>
      </c>
    </row>
    <row r="402" spans="1:2" x14ac:dyDescent="0.25">
      <c r="A402" s="60" t="s">
        <v>970</v>
      </c>
      <c r="B402" s="62" t="s">
        <v>5724</v>
      </c>
    </row>
    <row r="403" spans="1:2" x14ac:dyDescent="0.25">
      <c r="A403" s="60" t="s">
        <v>5725</v>
      </c>
      <c r="B403" s="62" t="s">
        <v>5726</v>
      </c>
    </row>
    <row r="404" spans="1:2" x14ac:dyDescent="0.25">
      <c r="A404" s="60" t="s">
        <v>5727</v>
      </c>
      <c r="B404" s="62" t="s">
        <v>5728</v>
      </c>
    </row>
    <row r="405" spans="1:2" x14ac:dyDescent="0.25">
      <c r="A405" s="60" t="s">
        <v>976</v>
      </c>
      <c r="B405" s="62" t="s">
        <v>5729</v>
      </c>
    </row>
    <row r="406" spans="1:2" x14ac:dyDescent="0.25">
      <c r="A406" s="60" t="s">
        <v>5730</v>
      </c>
      <c r="B406" s="62" t="s">
        <v>5580</v>
      </c>
    </row>
    <row r="407" spans="1:2" x14ac:dyDescent="0.25">
      <c r="A407" s="60" t="s">
        <v>994</v>
      </c>
      <c r="B407" s="62" t="s">
        <v>5451</v>
      </c>
    </row>
    <row r="408" spans="1:2" x14ac:dyDescent="0.25">
      <c r="A408" s="60" t="s">
        <v>993</v>
      </c>
      <c r="B408" s="62" t="s">
        <v>5731</v>
      </c>
    </row>
    <row r="409" spans="1:2" x14ac:dyDescent="0.25">
      <c r="A409" s="60" t="s">
        <v>5732</v>
      </c>
      <c r="B409" s="62" t="s">
        <v>5585</v>
      </c>
    </row>
    <row r="410" spans="1:2" x14ac:dyDescent="0.25">
      <c r="A410" s="60" t="s">
        <v>999</v>
      </c>
      <c r="B410" s="62" t="s">
        <v>5733</v>
      </c>
    </row>
    <row r="411" spans="1:2" x14ac:dyDescent="0.25">
      <c r="A411" s="60" t="s">
        <v>5734</v>
      </c>
      <c r="B411" s="62" t="s">
        <v>5480</v>
      </c>
    </row>
    <row r="412" spans="1:2" x14ac:dyDescent="0.25">
      <c r="A412" s="60" t="s">
        <v>5735</v>
      </c>
      <c r="B412" s="62" t="s">
        <v>5736</v>
      </c>
    </row>
    <row r="413" spans="1:2" x14ac:dyDescent="0.25">
      <c r="A413" s="60" t="s">
        <v>5737</v>
      </c>
      <c r="B413" s="62" t="s">
        <v>5738</v>
      </c>
    </row>
    <row r="414" spans="1:2" x14ac:dyDescent="0.25">
      <c r="A414" s="60" t="s">
        <v>1010</v>
      </c>
      <c r="B414" s="62" t="s">
        <v>5739</v>
      </c>
    </row>
    <row r="415" spans="1:2" x14ac:dyDescent="0.25">
      <c r="A415" s="60" t="s">
        <v>1001</v>
      </c>
      <c r="B415" s="62" t="s">
        <v>5740</v>
      </c>
    </row>
    <row r="416" spans="1:2" x14ac:dyDescent="0.25">
      <c r="A416" s="60" t="s">
        <v>5741</v>
      </c>
      <c r="B416" s="62" t="s">
        <v>5742</v>
      </c>
    </row>
    <row r="417" spans="1:2" x14ac:dyDescent="0.25">
      <c r="A417" s="60" t="s">
        <v>980</v>
      </c>
      <c r="B417" s="62" t="s">
        <v>5743</v>
      </c>
    </row>
    <row r="418" spans="1:2" x14ac:dyDescent="0.25">
      <c r="A418" s="60" t="s">
        <v>5744</v>
      </c>
      <c r="B418" s="62" t="s">
        <v>5745</v>
      </c>
    </row>
    <row r="419" spans="1:2" x14ac:dyDescent="0.25">
      <c r="A419" s="60" t="s">
        <v>5746</v>
      </c>
      <c r="B419" s="62" t="s">
        <v>5747</v>
      </c>
    </row>
    <row r="420" spans="1:2" x14ac:dyDescent="0.25">
      <c r="A420" s="60" t="s">
        <v>5748</v>
      </c>
      <c r="B420" s="62" t="s">
        <v>5749</v>
      </c>
    </row>
    <row r="421" spans="1:2" x14ac:dyDescent="0.25">
      <c r="A421" s="60" t="s">
        <v>842</v>
      </c>
      <c r="B421" s="62" t="s">
        <v>5750</v>
      </c>
    </row>
    <row r="422" spans="1:2" x14ac:dyDescent="0.25">
      <c r="A422" s="60" t="s">
        <v>5751</v>
      </c>
      <c r="B422" s="62" t="s">
        <v>5752</v>
      </c>
    </row>
    <row r="423" spans="1:2" x14ac:dyDescent="0.25">
      <c r="A423" s="60" t="s">
        <v>5753</v>
      </c>
      <c r="B423" s="62" t="s">
        <v>5754</v>
      </c>
    </row>
    <row r="424" spans="1:2" x14ac:dyDescent="0.25">
      <c r="A424" s="60" t="s">
        <v>5755</v>
      </c>
      <c r="B424" s="62" t="s">
        <v>5756</v>
      </c>
    </row>
    <row r="425" spans="1:2" x14ac:dyDescent="0.25">
      <c r="A425" s="60" t="s">
        <v>5757</v>
      </c>
      <c r="B425" s="62" t="s">
        <v>5664</v>
      </c>
    </row>
    <row r="426" spans="1:2" x14ac:dyDescent="0.25">
      <c r="A426" s="60" t="s">
        <v>632</v>
      </c>
      <c r="B426" s="62" t="s">
        <v>5315</v>
      </c>
    </row>
    <row r="427" spans="1:2" x14ac:dyDescent="0.25">
      <c r="A427" s="60" t="s">
        <v>630</v>
      </c>
      <c r="B427" s="62" t="s">
        <v>5317</v>
      </c>
    </row>
    <row r="428" spans="1:2" x14ac:dyDescent="0.25">
      <c r="A428" s="60" t="s">
        <v>5758</v>
      </c>
      <c r="B428" s="62" t="s">
        <v>5312</v>
      </c>
    </row>
    <row r="429" spans="1:2" x14ac:dyDescent="0.25">
      <c r="A429" s="60" t="s">
        <v>5759</v>
      </c>
      <c r="B429" s="62" t="s">
        <v>5661</v>
      </c>
    </row>
    <row r="430" spans="1:2" x14ac:dyDescent="0.25">
      <c r="A430" s="60" t="s">
        <v>5760</v>
      </c>
      <c r="B430" s="62" t="s">
        <v>5761</v>
      </c>
    </row>
    <row r="431" spans="1:2" x14ac:dyDescent="0.25">
      <c r="A431" s="60" t="s">
        <v>5762</v>
      </c>
      <c r="B431" s="62" t="s">
        <v>5517</v>
      </c>
    </row>
    <row r="432" spans="1:2" x14ac:dyDescent="0.25">
      <c r="A432" s="60" t="s">
        <v>5763</v>
      </c>
      <c r="B432" s="62" t="s">
        <v>5513</v>
      </c>
    </row>
    <row r="433" spans="1:2" x14ac:dyDescent="0.25">
      <c r="A433" s="60" t="s">
        <v>5764</v>
      </c>
      <c r="B433" s="62" t="s">
        <v>5417</v>
      </c>
    </row>
    <row r="434" spans="1:2" x14ac:dyDescent="0.25">
      <c r="A434" s="60" t="s">
        <v>5765</v>
      </c>
      <c r="B434" s="62" t="s">
        <v>5421</v>
      </c>
    </row>
    <row r="435" spans="1:2" x14ac:dyDescent="0.25">
      <c r="A435" s="60" t="s">
        <v>5766</v>
      </c>
      <c r="B435" s="62" t="s">
        <v>5595</v>
      </c>
    </row>
    <row r="436" spans="1:2" x14ac:dyDescent="0.25">
      <c r="A436" s="60" t="s">
        <v>5767</v>
      </c>
      <c r="B436" s="62" t="s">
        <v>5534</v>
      </c>
    </row>
    <row r="437" spans="1:2" x14ac:dyDescent="0.25">
      <c r="A437" s="60" t="s">
        <v>5768</v>
      </c>
      <c r="B437" s="62" t="s">
        <v>5319</v>
      </c>
    </row>
    <row r="438" spans="1:2" x14ac:dyDescent="0.25">
      <c r="A438" s="60" t="s">
        <v>5769</v>
      </c>
      <c r="B438" s="62" t="s">
        <v>5305</v>
      </c>
    </row>
    <row r="439" spans="1:2" x14ac:dyDescent="0.25">
      <c r="A439" s="60" t="s">
        <v>5770</v>
      </c>
      <c r="B439" s="62" t="s">
        <v>5771</v>
      </c>
    </row>
    <row r="440" spans="1:2" x14ac:dyDescent="0.25">
      <c r="A440" s="60" t="s">
        <v>617</v>
      </c>
      <c r="B440" s="62" t="s">
        <v>5681</v>
      </c>
    </row>
    <row r="441" spans="1:2" x14ac:dyDescent="0.25">
      <c r="A441" s="60" t="s">
        <v>5772</v>
      </c>
      <c r="B441" s="62" t="s">
        <v>5676</v>
      </c>
    </row>
    <row r="442" spans="1:2" x14ac:dyDescent="0.25">
      <c r="A442" s="60" t="s">
        <v>5773</v>
      </c>
      <c r="B442" s="62" t="s">
        <v>5678</v>
      </c>
    </row>
    <row r="443" spans="1:2" x14ac:dyDescent="0.25">
      <c r="A443" s="60" t="s">
        <v>5774</v>
      </c>
      <c r="B443" s="62" t="s">
        <v>5775</v>
      </c>
    </row>
    <row r="444" spans="1:2" x14ac:dyDescent="0.25">
      <c r="A444" s="60" t="s">
        <v>645</v>
      </c>
      <c r="B444" s="62" t="s">
        <v>5684</v>
      </c>
    </row>
    <row r="445" spans="1:2" x14ac:dyDescent="0.25">
      <c r="A445" s="60" t="s">
        <v>647</v>
      </c>
      <c r="B445" s="62" t="s">
        <v>5685</v>
      </c>
    </row>
    <row r="446" spans="1:2" x14ac:dyDescent="0.25">
      <c r="A446" s="60" t="s">
        <v>643</v>
      </c>
      <c r="B446" s="62" t="s">
        <v>5776</v>
      </c>
    </row>
    <row r="447" spans="1:2" x14ac:dyDescent="0.25">
      <c r="A447" s="60" t="s">
        <v>653</v>
      </c>
      <c r="B447" s="62" t="s">
        <v>5688</v>
      </c>
    </row>
    <row r="448" spans="1:2" x14ac:dyDescent="0.25">
      <c r="A448" s="60" t="s">
        <v>652</v>
      </c>
      <c r="B448" s="62" t="s">
        <v>5777</v>
      </c>
    </row>
    <row r="449" spans="1:2" x14ac:dyDescent="0.25">
      <c r="A449" s="60" t="s">
        <v>661</v>
      </c>
      <c r="B449" s="62" t="s">
        <v>5691</v>
      </c>
    </row>
    <row r="450" spans="1:2" x14ac:dyDescent="0.25">
      <c r="A450" s="60" t="s">
        <v>657</v>
      </c>
      <c r="B450" s="62" t="s">
        <v>5778</v>
      </c>
    </row>
    <row r="451" spans="1:2" x14ac:dyDescent="0.25">
      <c r="A451" s="60" t="s">
        <v>668</v>
      </c>
      <c r="B451" s="62" t="s">
        <v>5779</v>
      </c>
    </row>
    <row r="452" spans="1:2" x14ac:dyDescent="0.25">
      <c r="A452" s="60" t="s">
        <v>666</v>
      </c>
      <c r="B452" s="62" t="s">
        <v>5780</v>
      </c>
    </row>
    <row r="453" spans="1:2" x14ac:dyDescent="0.25">
      <c r="A453" s="60" t="s">
        <v>5781</v>
      </c>
      <c r="B453" s="62" t="s">
        <v>5782</v>
      </c>
    </row>
    <row r="454" spans="1:2" x14ac:dyDescent="0.25">
      <c r="A454" s="60" t="s">
        <v>685</v>
      </c>
      <c r="B454" s="62" t="s">
        <v>5783</v>
      </c>
    </row>
    <row r="455" spans="1:2" x14ac:dyDescent="0.25">
      <c r="A455" s="60" t="s">
        <v>5784</v>
      </c>
      <c r="B455" s="62" t="s">
        <v>5785</v>
      </c>
    </row>
    <row r="456" spans="1:2" x14ac:dyDescent="0.25">
      <c r="A456" s="60" t="s">
        <v>5786</v>
      </c>
      <c r="B456" s="62" t="s">
        <v>5787</v>
      </c>
    </row>
    <row r="457" spans="1:2" x14ac:dyDescent="0.25">
      <c r="A457" s="60" t="s">
        <v>5788</v>
      </c>
      <c r="B457" s="62" t="s">
        <v>3815</v>
      </c>
    </row>
    <row r="458" spans="1:2" x14ac:dyDescent="0.25">
      <c r="A458" s="60" t="s">
        <v>5789</v>
      </c>
      <c r="B458" s="62" t="s">
        <v>5658</v>
      </c>
    </row>
    <row r="459" spans="1:2" x14ac:dyDescent="0.25">
      <c r="A459" s="60" t="s">
        <v>5790</v>
      </c>
      <c r="B459" s="62" t="s">
        <v>5791</v>
      </c>
    </row>
    <row r="460" spans="1:2" x14ac:dyDescent="0.25">
      <c r="A460" s="60" t="s">
        <v>5792</v>
      </c>
      <c r="B460" s="62" t="s">
        <v>5654</v>
      </c>
    </row>
    <row r="461" spans="1:2" x14ac:dyDescent="0.25">
      <c r="A461" s="60" t="s">
        <v>5793</v>
      </c>
      <c r="B461" s="62" t="s">
        <v>5794</v>
      </c>
    </row>
    <row r="462" spans="1:2" x14ac:dyDescent="0.25">
      <c r="A462" s="60" t="s">
        <v>677</v>
      </c>
      <c r="B462" s="62" t="s">
        <v>5795</v>
      </c>
    </row>
    <row r="463" spans="1:2" x14ac:dyDescent="0.25">
      <c r="A463" s="60" t="s">
        <v>611</v>
      </c>
      <c r="B463" s="62" t="s">
        <v>5796</v>
      </c>
    </row>
    <row r="464" spans="1:2" x14ac:dyDescent="0.25">
      <c r="A464" s="60" t="s">
        <v>43</v>
      </c>
      <c r="B464" s="62" t="s">
        <v>44</v>
      </c>
    </row>
    <row r="465" spans="1:2" x14ac:dyDescent="0.25">
      <c r="A465" s="60" t="s">
        <v>47</v>
      </c>
      <c r="B465" s="62" t="s">
        <v>48</v>
      </c>
    </row>
    <row r="466" spans="1:2" x14ac:dyDescent="0.25">
      <c r="A466" s="60" t="s">
        <v>5797</v>
      </c>
      <c r="B466" s="62" t="s">
        <v>5798</v>
      </c>
    </row>
    <row r="467" spans="1:2" x14ac:dyDescent="0.25">
      <c r="A467" s="60" t="s">
        <v>5799</v>
      </c>
      <c r="B467" s="62" t="s">
        <v>5800</v>
      </c>
    </row>
    <row r="468" spans="1:2" x14ac:dyDescent="0.25">
      <c r="A468" s="60" t="s">
        <v>1057</v>
      </c>
      <c r="B468" s="62" t="s">
        <v>5801</v>
      </c>
    </row>
    <row r="469" spans="1:2" x14ac:dyDescent="0.25">
      <c r="A469" s="60" t="s">
        <v>5802</v>
      </c>
      <c r="B469" s="62" t="s">
        <v>5803</v>
      </c>
    </row>
    <row r="470" spans="1:2" x14ac:dyDescent="0.25">
      <c r="A470" s="60" t="s">
        <v>5804</v>
      </c>
      <c r="B470" s="62" t="s">
        <v>5339</v>
      </c>
    </row>
    <row r="471" spans="1:2" x14ac:dyDescent="0.25">
      <c r="A471" s="60" t="s">
        <v>5805</v>
      </c>
      <c r="B471" s="62" t="s">
        <v>5806</v>
      </c>
    </row>
    <row r="472" spans="1:2" x14ac:dyDescent="0.25">
      <c r="A472" s="60" t="s">
        <v>5807</v>
      </c>
      <c r="B472" s="62" t="s">
        <v>5341</v>
      </c>
    </row>
    <row r="473" spans="1:2" x14ac:dyDescent="0.25">
      <c r="A473" s="60" t="s">
        <v>5808</v>
      </c>
      <c r="B473" s="62" t="s">
        <v>54</v>
      </c>
    </row>
    <row r="474" spans="1:2" x14ac:dyDescent="0.25">
      <c r="A474" s="60" t="s">
        <v>53</v>
      </c>
      <c r="B474" s="62" t="s">
        <v>54</v>
      </c>
    </row>
    <row r="475" spans="1:2" x14ac:dyDescent="0.25">
      <c r="A475" s="60" t="s">
        <v>5809</v>
      </c>
      <c r="B475" s="62" t="s">
        <v>5810</v>
      </c>
    </row>
    <row r="476" spans="1:2" x14ac:dyDescent="0.25">
      <c r="A476" s="60" t="s">
        <v>3316</v>
      </c>
      <c r="B476" s="62" t="s">
        <v>5811</v>
      </c>
    </row>
    <row r="477" spans="1:2" x14ac:dyDescent="0.25">
      <c r="A477" s="60" t="s">
        <v>5812</v>
      </c>
      <c r="B477" s="62" t="s">
        <v>5811</v>
      </c>
    </row>
    <row r="478" spans="1:2" x14ac:dyDescent="0.25">
      <c r="A478" s="60" t="s">
        <v>5813</v>
      </c>
      <c r="B478" s="62" t="s">
        <v>5461</v>
      </c>
    </row>
    <row r="479" spans="1:2" x14ac:dyDescent="0.25">
      <c r="A479" s="60" t="s">
        <v>5814</v>
      </c>
      <c r="B479" s="62" t="s">
        <v>5465</v>
      </c>
    </row>
    <row r="480" spans="1:2" x14ac:dyDescent="0.25">
      <c r="A480" s="60" t="s">
        <v>5815</v>
      </c>
      <c r="B480" s="62" t="s">
        <v>5467</v>
      </c>
    </row>
    <row r="481" spans="1:2" x14ac:dyDescent="0.25">
      <c r="A481" s="60" t="s">
        <v>5816</v>
      </c>
      <c r="B481" s="62" t="s">
        <v>5817</v>
      </c>
    </row>
    <row r="482" spans="1:2" x14ac:dyDescent="0.25">
      <c r="A482" s="60" t="s">
        <v>5818</v>
      </c>
      <c r="B482" s="62" t="s">
        <v>5819</v>
      </c>
    </row>
    <row r="483" spans="1:2" x14ac:dyDescent="0.25">
      <c r="A483" s="60" t="s">
        <v>989</v>
      </c>
      <c r="B483" s="62" t="s">
        <v>5820</v>
      </c>
    </row>
    <row r="484" spans="1:2" x14ac:dyDescent="0.25">
      <c r="A484" s="60" t="s">
        <v>1028</v>
      </c>
      <c r="B484" s="62" t="s">
        <v>5821</v>
      </c>
    </row>
    <row r="485" spans="1:2" x14ac:dyDescent="0.25">
      <c r="A485" s="60" t="s">
        <v>615</v>
      </c>
      <c r="B485" s="62" t="s">
        <v>5822</v>
      </c>
    </row>
    <row r="486" spans="1:2" x14ac:dyDescent="0.25">
      <c r="A486" s="60" t="s">
        <v>5823</v>
      </c>
      <c r="B486" s="62" t="s">
        <v>5824</v>
      </c>
    </row>
    <row r="487" spans="1:2" x14ac:dyDescent="0.25">
      <c r="A487" s="60" t="s">
        <v>670</v>
      </c>
      <c r="B487" s="62" t="s">
        <v>5825</v>
      </c>
    </row>
    <row r="488" spans="1:2" x14ac:dyDescent="0.25">
      <c r="A488" s="60" t="s">
        <v>5826</v>
      </c>
      <c r="B488" s="62" t="s">
        <v>5827</v>
      </c>
    </row>
    <row r="489" spans="1:2" x14ac:dyDescent="0.25">
      <c r="A489" s="60" t="s">
        <v>5828</v>
      </c>
      <c r="B489" s="62" t="s">
        <v>5829</v>
      </c>
    </row>
    <row r="490" spans="1:2" x14ac:dyDescent="0.25">
      <c r="A490" s="60" t="s">
        <v>5830</v>
      </c>
      <c r="B490" s="62" t="s">
        <v>5831</v>
      </c>
    </row>
    <row r="491" spans="1:2" x14ac:dyDescent="0.25">
      <c r="A491" s="60" t="s">
        <v>5832</v>
      </c>
      <c r="B491" s="62" t="s">
        <v>5833</v>
      </c>
    </row>
    <row r="492" spans="1:2" x14ac:dyDescent="0.25">
      <c r="A492" s="60" t="s">
        <v>5834</v>
      </c>
      <c r="B492" s="62" t="s">
        <v>5835</v>
      </c>
    </row>
    <row r="493" spans="1:2" x14ac:dyDescent="0.25">
      <c r="A493" s="60" t="s">
        <v>5836</v>
      </c>
      <c r="B493" s="62" t="s">
        <v>5837</v>
      </c>
    </row>
    <row r="494" spans="1:2" x14ac:dyDescent="0.25">
      <c r="A494" s="60" t="s">
        <v>996</v>
      </c>
      <c r="B494" s="62" t="s">
        <v>5838</v>
      </c>
    </row>
    <row r="495" spans="1:2" x14ac:dyDescent="0.25">
      <c r="A495" s="60" t="s">
        <v>5839</v>
      </c>
      <c r="B495" s="62" t="s">
        <v>5840</v>
      </c>
    </row>
    <row r="496" spans="1:2" x14ac:dyDescent="0.25">
      <c r="A496" s="60" t="s">
        <v>956</v>
      </c>
      <c r="B496" s="62" t="s">
        <v>5841</v>
      </c>
    </row>
    <row r="497" spans="1:2" x14ac:dyDescent="0.25">
      <c r="A497" s="60" t="s">
        <v>5842</v>
      </c>
      <c r="B497" s="62" t="s">
        <v>5843</v>
      </c>
    </row>
    <row r="498" spans="1:2" x14ac:dyDescent="0.25">
      <c r="A498" s="60" t="s">
        <v>5844</v>
      </c>
      <c r="B498" s="62" t="s">
        <v>5845</v>
      </c>
    </row>
    <row r="499" spans="1:2" x14ac:dyDescent="0.25">
      <c r="A499" s="60" t="s">
        <v>5846</v>
      </c>
      <c r="B499" s="62" t="s">
        <v>5847</v>
      </c>
    </row>
    <row r="500" spans="1:2" x14ac:dyDescent="0.25">
      <c r="A500" s="60" t="s">
        <v>5848</v>
      </c>
      <c r="B500" s="62" t="s">
        <v>5849</v>
      </c>
    </row>
    <row r="501" spans="1:2" x14ac:dyDescent="0.25">
      <c r="A501" s="60" t="s">
        <v>5850</v>
      </c>
      <c r="B501" s="62" t="s">
        <v>5851</v>
      </c>
    </row>
    <row r="502" spans="1:2" x14ac:dyDescent="0.25">
      <c r="A502" s="60" t="s">
        <v>5852</v>
      </c>
      <c r="B502" s="62" t="s">
        <v>5853</v>
      </c>
    </row>
    <row r="503" spans="1:2" x14ac:dyDescent="0.25">
      <c r="A503" s="60" t="s">
        <v>1249</v>
      </c>
      <c r="B503" s="62" t="s">
        <v>5854</v>
      </c>
    </row>
    <row r="504" spans="1:2" x14ac:dyDescent="0.25">
      <c r="A504" s="60" t="s">
        <v>1259</v>
      </c>
      <c r="B504" s="62" t="s">
        <v>5855</v>
      </c>
    </row>
    <row r="505" spans="1:2" x14ac:dyDescent="0.25">
      <c r="A505" s="60" t="s">
        <v>5856</v>
      </c>
      <c r="B505" s="62" t="s">
        <v>5857</v>
      </c>
    </row>
    <row r="506" spans="1:2" x14ac:dyDescent="0.25">
      <c r="A506" s="60" t="s">
        <v>1358</v>
      </c>
      <c r="B506" s="62" t="s">
        <v>5858</v>
      </c>
    </row>
    <row r="507" spans="1:2" x14ac:dyDescent="0.25">
      <c r="A507" s="60" t="s">
        <v>5859</v>
      </c>
      <c r="B507" s="62" t="s">
        <v>5860</v>
      </c>
    </row>
    <row r="508" spans="1:2" x14ac:dyDescent="0.25">
      <c r="A508" s="60" t="s">
        <v>1350</v>
      </c>
      <c r="B508" s="62" t="s">
        <v>5861</v>
      </c>
    </row>
    <row r="509" spans="1:2" x14ac:dyDescent="0.25">
      <c r="A509" s="60" t="s">
        <v>1498</v>
      </c>
      <c r="B509" s="62" t="s">
        <v>5862</v>
      </c>
    </row>
    <row r="510" spans="1:2" x14ac:dyDescent="0.25">
      <c r="A510" s="60" t="s">
        <v>1419</v>
      </c>
      <c r="B510" s="62" t="s">
        <v>5863</v>
      </c>
    </row>
    <row r="511" spans="1:2" x14ac:dyDescent="0.25">
      <c r="A511" s="60" t="s">
        <v>5864</v>
      </c>
      <c r="B511" s="62" t="s">
        <v>5865</v>
      </c>
    </row>
    <row r="512" spans="1:2" x14ac:dyDescent="0.25">
      <c r="A512" s="60" t="s">
        <v>1466</v>
      </c>
      <c r="B512" s="62" t="s">
        <v>5866</v>
      </c>
    </row>
    <row r="513" spans="1:2" x14ac:dyDescent="0.25">
      <c r="A513" s="60" t="s">
        <v>5867</v>
      </c>
      <c r="B513" s="62" t="s">
        <v>5868</v>
      </c>
    </row>
    <row r="514" spans="1:2" x14ac:dyDescent="0.25">
      <c r="A514" s="60" t="s">
        <v>681</v>
      </c>
      <c r="B514" s="62" t="s">
        <v>5869</v>
      </c>
    </row>
    <row r="515" spans="1:2" x14ac:dyDescent="0.25">
      <c r="A515" s="60" t="s">
        <v>5870</v>
      </c>
      <c r="B515" s="62" t="s">
        <v>5871</v>
      </c>
    </row>
    <row r="516" spans="1:2" x14ac:dyDescent="0.25">
      <c r="A516" s="60" t="s">
        <v>1453</v>
      </c>
      <c r="B516" s="62" t="s">
        <v>5872</v>
      </c>
    </row>
    <row r="517" spans="1:2" x14ac:dyDescent="0.25">
      <c r="A517" s="60" t="s">
        <v>5873</v>
      </c>
      <c r="B517" s="62" t="s">
        <v>5486</v>
      </c>
    </row>
    <row r="518" spans="1:2" x14ac:dyDescent="0.25">
      <c r="A518" s="60" t="s">
        <v>5874</v>
      </c>
      <c r="B518" s="62" t="s">
        <v>5875</v>
      </c>
    </row>
    <row r="519" spans="1:2" x14ac:dyDescent="0.25">
      <c r="A519" s="60" t="s">
        <v>5876</v>
      </c>
      <c r="B519" s="62" t="s">
        <v>5877</v>
      </c>
    </row>
    <row r="520" spans="1:2" x14ac:dyDescent="0.25">
      <c r="A520" s="60" t="s">
        <v>5878</v>
      </c>
      <c r="B520" s="62" t="s">
        <v>5879</v>
      </c>
    </row>
    <row r="521" spans="1:2" x14ac:dyDescent="0.25">
      <c r="A521" s="60" t="s">
        <v>5880</v>
      </c>
      <c r="B521" s="62" t="s">
        <v>5881</v>
      </c>
    </row>
    <row r="522" spans="1:2" x14ac:dyDescent="0.25">
      <c r="A522" s="60" t="s">
        <v>5882</v>
      </c>
      <c r="B522" s="62" t="s">
        <v>5883</v>
      </c>
    </row>
    <row r="523" spans="1:2" x14ac:dyDescent="0.25">
      <c r="A523" s="60" t="s">
        <v>5884</v>
      </c>
      <c r="B523" s="62" t="s">
        <v>5885</v>
      </c>
    </row>
    <row r="524" spans="1:2" x14ac:dyDescent="0.25">
      <c r="A524" s="60" t="s">
        <v>5886</v>
      </c>
      <c r="B524" s="62" t="s">
        <v>5887</v>
      </c>
    </row>
    <row r="525" spans="1:2" x14ac:dyDescent="0.25">
      <c r="A525" s="60" t="s">
        <v>5888</v>
      </c>
      <c r="B525" s="62" t="s">
        <v>5889</v>
      </c>
    </row>
    <row r="526" spans="1:2" x14ac:dyDescent="0.25">
      <c r="A526" s="60" t="s">
        <v>5890</v>
      </c>
      <c r="B526" s="62" t="s">
        <v>5891</v>
      </c>
    </row>
    <row r="527" spans="1:2" x14ac:dyDescent="0.25">
      <c r="A527" s="60" t="s">
        <v>5892</v>
      </c>
      <c r="B527" s="62" t="s">
        <v>5893</v>
      </c>
    </row>
    <row r="528" spans="1:2" x14ac:dyDescent="0.25">
      <c r="A528" s="60" t="s">
        <v>5894</v>
      </c>
      <c r="B528" s="62" t="s">
        <v>5895</v>
      </c>
    </row>
    <row r="529" spans="1:2" x14ac:dyDescent="0.25">
      <c r="A529" s="60" t="s">
        <v>5896</v>
      </c>
      <c r="B529" s="62" t="s">
        <v>5897</v>
      </c>
    </row>
    <row r="530" spans="1:2" x14ac:dyDescent="0.25">
      <c r="A530" s="60" t="s">
        <v>5898</v>
      </c>
      <c r="B530" s="62" t="s">
        <v>5899</v>
      </c>
    </row>
    <row r="531" spans="1:2" x14ac:dyDescent="0.25">
      <c r="A531" s="60" t="s">
        <v>5900</v>
      </c>
      <c r="B531" s="62" t="s">
        <v>5901</v>
      </c>
    </row>
    <row r="532" spans="1:2" x14ac:dyDescent="0.25">
      <c r="A532" s="60" t="s">
        <v>5902</v>
      </c>
      <c r="B532" s="62" t="s">
        <v>5903</v>
      </c>
    </row>
    <row r="533" spans="1:2" x14ac:dyDescent="0.25">
      <c r="A533" s="60" t="s">
        <v>5904</v>
      </c>
      <c r="B533" s="62" t="s">
        <v>5905</v>
      </c>
    </row>
    <row r="534" spans="1:2" x14ac:dyDescent="0.25">
      <c r="A534" s="60" t="s">
        <v>5906</v>
      </c>
      <c r="B534" s="62" t="s">
        <v>5907</v>
      </c>
    </row>
    <row r="535" spans="1:2" x14ac:dyDescent="0.25">
      <c r="A535" s="60" t="s">
        <v>5908</v>
      </c>
      <c r="B535" s="62" t="s">
        <v>5909</v>
      </c>
    </row>
    <row r="536" spans="1:2" x14ac:dyDescent="0.25">
      <c r="A536" s="60" t="s">
        <v>5910</v>
      </c>
      <c r="B536" s="62" t="s">
        <v>5911</v>
      </c>
    </row>
    <row r="537" spans="1:2" x14ac:dyDescent="0.25">
      <c r="A537" s="60" t="s">
        <v>675</v>
      </c>
      <c r="B537" s="62" t="s">
        <v>5912</v>
      </c>
    </row>
    <row r="538" spans="1:2" x14ac:dyDescent="0.25">
      <c r="A538" s="60" t="s">
        <v>2763</v>
      </c>
      <c r="B538" s="62" t="s">
        <v>5913</v>
      </c>
    </row>
    <row r="539" spans="1:2" x14ac:dyDescent="0.25">
      <c r="A539" s="60" t="s">
        <v>3051</v>
      </c>
      <c r="B539" s="62" t="s">
        <v>5914</v>
      </c>
    </row>
    <row r="540" spans="1:2" x14ac:dyDescent="0.25">
      <c r="A540" s="60" t="s">
        <v>5915</v>
      </c>
      <c r="B540" s="62" t="s">
        <v>42</v>
      </c>
    </row>
    <row r="541" spans="1:2" x14ac:dyDescent="0.25">
      <c r="A541" s="60" t="s">
        <v>5916</v>
      </c>
      <c r="B541" s="62" t="s">
        <v>5289</v>
      </c>
    </row>
    <row r="542" spans="1:2" x14ac:dyDescent="0.25">
      <c r="A542" s="60" t="s">
        <v>5917</v>
      </c>
      <c r="B542" s="62" t="s">
        <v>5291</v>
      </c>
    </row>
    <row r="543" spans="1:2" x14ac:dyDescent="0.25">
      <c r="A543" s="60" t="s">
        <v>2743</v>
      </c>
      <c r="B543" s="62" t="s">
        <v>5918</v>
      </c>
    </row>
    <row r="544" spans="1:2" x14ac:dyDescent="0.25">
      <c r="A544" s="60" t="s">
        <v>5919</v>
      </c>
      <c r="B544" s="62" t="s">
        <v>5920</v>
      </c>
    </row>
    <row r="545" spans="1:2" x14ac:dyDescent="0.25">
      <c r="A545" s="60" t="s">
        <v>5921</v>
      </c>
      <c r="B545" s="62" t="s">
        <v>5922</v>
      </c>
    </row>
    <row r="546" spans="1:2" x14ac:dyDescent="0.25">
      <c r="A546" s="60" t="s">
        <v>5923</v>
      </c>
      <c r="B546" s="62" t="s">
        <v>5924</v>
      </c>
    </row>
    <row r="547" spans="1:2" x14ac:dyDescent="0.25">
      <c r="A547" s="60" t="s">
        <v>5925</v>
      </c>
      <c r="B547" s="62" t="s">
        <v>5926</v>
      </c>
    </row>
    <row r="548" spans="1:2" x14ac:dyDescent="0.25">
      <c r="A548" s="60" t="s">
        <v>1366</v>
      </c>
      <c r="B548" s="62" t="s">
        <v>5927</v>
      </c>
    </row>
    <row r="549" spans="1:2" x14ac:dyDescent="0.25">
      <c r="A549" s="60" t="s">
        <v>1363</v>
      </c>
      <c r="B549" s="62" t="s">
        <v>5928</v>
      </c>
    </row>
    <row r="550" spans="1:2" x14ac:dyDescent="0.25">
      <c r="A550" s="60" t="s">
        <v>971</v>
      </c>
      <c r="B550" s="62" t="s">
        <v>5929</v>
      </c>
    </row>
    <row r="551" spans="1:2" x14ac:dyDescent="0.25">
      <c r="A551" s="60" t="s">
        <v>5930</v>
      </c>
      <c r="B551" s="62" t="s">
        <v>5931</v>
      </c>
    </row>
    <row r="552" spans="1:2" x14ac:dyDescent="0.25">
      <c r="A552" s="60" t="s">
        <v>5932</v>
      </c>
      <c r="B552" s="62" t="s">
        <v>5933</v>
      </c>
    </row>
    <row r="553" spans="1:2" x14ac:dyDescent="0.25">
      <c r="A553" s="60" t="s">
        <v>5934</v>
      </c>
      <c r="B553" s="62" t="s">
        <v>5935</v>
      </c>
    </row>
    <row r="554" spans="1:2" x14ac:dyDescent="0.25">
      <c r="A554" s="60" t="s">
        <v>5936</v>
      </c>
      <c r="B554" s="62" t="s">
        <v>5937</v>
      </c>
    </row>
    <row r="555" spans="1:2" x14ac:dyDescent="0.25">
      <c r="A555" s="60" t="s">
        <v>1589</v>
      </c>
      <c r="B555" s="62" t="s">
        <v>5938</v>
      </c>
    </row>
    <row r="556" spans="1:2" x14ac:dyDescent="0.25">
      <c r="A556" s="60" t="s">
        <v>5939</v>
      </c>
      <c r="B556" s="62" t="s">
        <v>5940</v>
      </c>
    </row>
    <row r="557" spans="1:2" x14ac:dyDescent="0.25">
      <c r="A557" s="60" t="s">
        <v>5941</v>
      </c>
      <c r="B557" s="62" t="s">
        <v>5942</v>
      </c>
    </row>
    <row r="558" spans="1:2" x14ac:dyDescent="0.25">
      <c r="A558" s="60" t="s">
        <v>5943</v>
      </c>
      <c r="B558" s="62" t="s">
        <v>5944</v>
      </c>
    </row>
    <row r="559" spans="1:2" x14ac:dyDescent="0.25">
      <c r="A559" s="60" t="s">
        <v>5945</v>
      </c>
      <c r="B559" s="62" t="s">
        <v>5946</v>
      </c>
    </row>
    <row r="560" spans="1:2" x14ac:dyDescent="0.25">
      <c r="A560" s="60" t="s">
        <v>5947</v>
      </c>
      <c r="B560" s="62" t="s">
        <v>5948</v>
      </c>
    </row>
    <row r="561" spans="1:2" x14ac:dyDescent="0.25">
      <c r="A561" s="60" t="s">
        <v>5949</v>
      </c>
      <c r="B561" s="62" t="s">
        <v>5950</v>
      </c>
    </row>
    <row r="562" spans="1:2" x14ac:dyDescent="0.25">
      <c r="A562" s="60" t="s">
        <v>5951</v>
      </c>
      <c r="B562" s="62" t="s">
        <v>5952</v>
      </c>
    </row>
    <row r="563" spans="1:2" x14ac:dyDescent="0.25">
      <c r="A563" s="60" t="s">
        <v>5953</v>
      </c>
      <c r="B563" s="62" t="s">
        <v>5954</v>
      </c>
    </row>
    <row r="564" spans="1:2" x14ac:dyDescent="0.25">
      <c r="A564" s="60" t="s">
        <v>5955</v>
      </c>
      <c r="B564" s="62" t="s">
        <v>8619</v>
      </c>
    </row>
    <row r="565" spans="1:2" x14ac:dyDescent="0.25">
      <c r="A565" s="60" t="s">
        <v>2784</v>
      </c>
      <c r="B565" s="62" t="s">
        <v>5956</v>
      </c>
    </row>
    <row r="566" spans="1:2" x14ac:dyDescent="0.25">
      <c r="A566" s="60" t="s">
        <v>5957</v>
      </c>
      <c r="B566" s="62" t="s">
        <v>5958</v>
      </c>
    </row>
    <row r="567" spans="1:2" x14ac:dyDescent="0.25">
      <c r="A567" s="60" t="s">
        <v>5959</v>
      </c>
      <c r="B567" s="62" t="s">
        <v>5960</v>
      </c>
    </row>
    <row r="568" spans="1:2" x14ac:dyDescent="0.25">
      <c r="A568" s="60" t="s">
        <v>5961</v>
      </c>
      <c r="B568" s="62" t="s">
        <v>5962</v>
      </c>
    </row>
    <row r="569" spans="1:2" x14ac:dyDescent="0.25">
      <c r="A569" s="60" t="s">
        <v>5963</v>
      </c>
      <c r="B569" s="62" t="s">
        <v>5964</v>
      </c>
    </row>
    <row r="570" spans="1:2" x14ac:dyDescent="0.25">
      <c r="A570" s="60" t="s">
        <v>5965</v>
      </c>
      <c r="B570" s="62" t="s">
        <v>5966</v>
      </c>
    </row>
    <row r="571" spans="1:2" x14ac:dyDescent="0.25">
      <c r="A571" s="60" t="s">
        <v>5967</v>
      </c>
      <c r="B571" s="62" t="s">
        <v>5968</v>
      </c>
    </row>
    <row r="572" spans="1:2" x14ac:dyDescent="0.25">
      <c r="A572" s="60" t="s">
        <v>5969</v>
      </c>
      <c r="B572" s="62" t="s">
        <v>5970</v>
      </c>
    </row>
    <row r="573" spans="1:2" x14ac:dyDescent="0.25">
      <c r="A573" s="60" t="s">
        <v>5971</v>
      </c>
      <c r="B573" s="62" t="s">
        <v>5972</v>
      </c>
    </row>
    <row r="574" spans="1:2" x14ac:dyDescent="0.25">
      <c r="A574" s="60" t="s">
        <v>5973</v>
      </c>
      <c r="B574" s="62" t="s">
        <v>5974</v>
      </c>
    </row>
    <row r="575" spans="1:2" x14ac:dyDescent="0.25">
      <c r="A575" s="60" t="s">
        <v>5975</v>
      </c>
      <c r="B575" s="62" t="s">
        <v>5976</v>
      </c>
    </row>
    <row r="576" spans="1:2" x14ac:dyDescent="0.25">
      <c r="A576" s="60" t="s">
        <v>5977</v>
      </c>
      <c r="B576" s="62" t="s">
        <v>5978</v>
      </c>
    </row>
    <row r="577" spans="1:2" x14ac:dyDescent="0.25">
      <c r="A577" s="60" t="s">
        <v>5979</v>
      </c>
      <c r="B577" s="62" t="s">
        <v>5980</v>
      </c>
    </row>
    <row r="578" spans="1:2" x14ac:dyDescent="0.25">
      <c r="A578" s="60" t="s">
        <v>5981</v>
      </c>
      <c r="B578" s="62" t="s">
        <v>5982</v>
      </c>
    </row>
    <row r="579" spans="1:2" x14ac:dyDescent="0.25">
      <c r="A579" s="60" t="s">
        <v>3251</v>
      </c>
      <c r="B579" s="62" t="s">
        <v>5983</v>
      </c>
    </row>
    <row r="580" spans="1:2" x14ac:dyDescent="0.25">
      <c r="A580" s="60" t="s">
        <v>3428</v>
      </c>
      <c r="B580" s="62" t="s">
        <v>5984</v>
      </c>
    </row>
    <row r="581" spans="1:2" x14ac:dyDescent="0.25">
      <c r="A581" s="60" t="s">
        <v>3266</v>
      </c>
      <c r="B581" s="62" t="s">
        <v>5985</v>
      </c>
    </row>
    <row r="582" spans="1:2" x14ac:dyDescent="0.25">
      <c r="A582" s="60" t="s">
        <v>3275</v>
      </c>
      <c r="B582" s="62" t="s">
        <v>5986</v>
      </c>
    </row>
    <row r="583" spans="1:2" x14ac:dyDescent="0.25">
      <c r="A583" s="60" t="s">
        <v>3290</v>
      </c>
      <c r="B583" s="62" t="s">
        <v>5987</v>
      </c>
    </row>
    <row r="584" spans="1:2" x14ac:dyDescent="0.25">
      <c r="A584" s="60" t="s">
        <v>3295</v>
      </c>
      <c r="B584" s="62" t="s">
        <v>5988</v>
      </c>
    </row>
    <row r="585" spans="1:2" x14ac:dyDescent="0.25">
      <c r="A585" s="60" t="s">
        <v>3285</v>
      </c>
      <c r="B585" s="62" t="s">
        <v>5989</v>
      </c>
    </row>
    <row r="586" spans="1:2" x14ac:dyDescent="0.25">
      <c r="A586" s="60" t="s">
        <v>3286</v>
      </c>
      <c r="B586" s="62" t="s">
        <v>5990</v>
      </c>
    </row>
    <row r="587" spans="1:2" x14ac:dyDescent="0.25">
      <c r="A587" s="60" t="s">
        <v>3301</v>
      </c>
      <c r="B587" s="62" t="s">
        <v>5991</v>
      </c>
    </row>
    <row r="588" spans="1:2" x14ac:dyDescent="0.25">
      <c r="A588" s="60" t="s">
        <v>3302</v>
      </c>
      <c r="B588" s="62" t="s">
        <v>5992</v>
      </c>
    </row>
    <row r="589" spans="1:2" x14ac:dyDescent="0.25">
      <c r="A589" s="60" t="s">
        <v>3253</v>
      </c>
      <c r="B589" s="62" t="s">
        <v>5993</v>
      </c>
    </row>
    <row r="590" spans="1:2" x14ac:dyDescent="0.25">
      <c r="A590" s="60" t="s">
        <v>3255</v>
      </c>
      <c r="B590" s="62" t="s">
        <v>5994</v>
      </c>
    </row>
    <row r="591" spans="1:2" x14ac:dyDescent="0.25">
      <c r="A591" s="60" t="s">
        <v>3257</v>
      </c>
      <c r="B591" s="62" t="s">
        <v>5995</v>
      </c>
    </row>
    <row r="592" spans="1:2" x14ac:dyDescent="0.25">
      <c r="A592" s="60" t="s">
        <v>3243</v>
      </c>
      <c r="B592" s="62" t="s">
        <v>5996</v>
      </c>
    </row>
    <row r="593" spans="1:2" x14ac:dyDescent="0.25">
      <c r="A593" s="60" t="s">
        <v>3376</v>
      </c>
      <c r="B593" s="62" t="s">
        <v>5997</v>
      </c>
    </row>
    <row r="594" spans="1:2" x14ac:dyDescent="0.25">
      <c r="A594" s="60" t="s">
        <v>3453</v>
      </c>
      <c r="B594" s="62" t="s">
        <v>5998</v>
      </c>
    </row>
    <row r="595" spans="1:2" x14ac:dyDescent="0.25">
      <c r="A595" s="60" t="s">
        <v>3334</v>
      </c>
      <c r="B595" s="62" t="s">
        <v>5999</v>
      </c>
    </row>
    <row r="596" spans="1:2" x14ac:dyDescent="0.25">
      <c r="A596" s="60" t="s">
        <v>3336</v>
      </c>
      <c r="B596" s="62" t="s">
        <v>6000</v>
      </c>
    </row>
    <row r="597" spans="1:2" x14ac:dyDescent="0.25">
      <c r="A597" s="60" t="s">
        <v>3338</v>
      </c>
      <c r="B597" s="62" t="s">
        <v>6001</v>
      </c>
    </row>
    <row r="598" spans="1:2" x14ac:dyDescent="0.25">
      <c r="A598" s="60" t="s">
        <v>3340</v>
      </c>
      <c r="B598" s="62" t="s">
        <v>6002</v>
      </c>
    </row>
    <row r="599" spans="1:2" x14ac:dyDescent="0.25">
      <c r="A599" s="60" t="s">
        <v>3412</v>
      </c>
      <c r="B599" s="62" t="s">
        <v>6003</v>
      </c>
    </row>
    <row r="600" spans="1:2" x14ac:dyDescent="0.25">
      <c r="A600" s="60" t="s">
        <v>1036</v>
      </c>
      <c r="B600" s="62" t="s">
        <v>6004</v>
      </c>
    </row>
    <row r="601" spans="1:2" x14ac:dyDescent="0.25">
      <c r="A601" s="60" t="s">
        <v>3495</v>
      </c>
      <c r="B601" s="62" t="s">
        <v>6005</v>
      </c>
    </row>
    <row r="602" spans="1:2" x14ac:dyDescent="0.25">
      <c r="A602" s="60" t="s">
        <v>3498</v>
      </c>
      <c r="B602" s="62" t="s">
        <v>6006</v>
      </c>
    </row>
    <row r="603" spans="1:2" x14ac:dyDescent="0.25">
      <c r="A603" s="60" t="s">
        <v>3501</v>
      </c>
      <c r="B603" s="62" t="s">
        <v>6007</v>
      </c>
    </row>
    <row r="604" spans="1:2" x14ac:dyDescent="0.25">
      <c r="A604" s="60" t="s">
        <v>3503</v>
      </c>
      <c r="B604" s="62" t="s">
        <v>6008</v>
      </c>
    </row>
    <row r="605" spans="1:2" x14ac:dyDescent="0.25">
      <c r="A605" s="60" t="s">
        <v>3530</v>
      </c>
      <c r="B605" s="62" t="s">
        <v>6009</v>
      </c>
    </row>
    <row r="606" spans="1:2" x14ac:dyDescent="0.25">
      <c r="A606" s="60" t="s">
        <v>3532</v>
      </c>
      <c r="B606" s="62" t="s">
        <v>6010</v>
      </c>
    </row>
    <row r="607" spans="1:2" x14ac:dyDescent="0.25">
      <c r="A607" s="60" t="s">
        <v>3537</v>
      </c>
      <c r="B607" s="62" t="s">
        <v>6011</v>
      </c>
    </row>
    <row r="608" spans="1:2" x14ac:dyDescent="0.25">
      <c r="A608" s="60" t="s">
        <v>3539</v>
      </c>
      <c r="B608" s="62" t="s">
        <v>6012</v>
      </c>
    </row>
    <row r="609" spans="1:2" x14ac:dyDescent="0.25">
      <c r="A609" s="60" t="s">
        <v>3558</v>
      </c>
      <c r="B609" s="62" t="s">
        <v>6013</v>
      </c>
    </row>
    <row r="610" spans="1:2" x14ac:dyDescent="0.25">
      <c r="A610" s="60" t="s">
        <v>3559</v>
      </c>
      <c r="B610" s="62" t="s">
        <v>6014</v>
      </c>
    </row>
    <row r="611" spans="1:2" x14ac:dyDescent="0.25">
      <c r="A611" s="60" t="s">
        <v>3600</v>
      </c>
      <c r="B611" s="62" t="s">
        <v>6015</v>
      </c>
    </row>
    <row r="612" spans="1:2" x14ac:dyDescent="0.25">
      <c r="A612" s="60" t="s">
        <v>3601</v>
      </c>
      <c r="B612" s="62" t="s">
        <v>6016</v>
      </c>
    </row>
    <row r="613" spans="1:2" x14ac:dyDescent="0.25">
      <c r="A613" s="60" t="s">
        <v>3571</v>
      </c>
      <c r="B613" s="62" t="s">
        <v>6017</v>
      </c>
    </row>
    <row r="614" spans="1:2" x14ac:dyDescent="0.25">
      <c r="A614" s="60" t="s">
        <v>3576</v>
      </c>
      <c r="B614" s="62" t="s">
        <v>6018</v>
      </c>
    </row>
    <row r="615" spans="1:2" x14ac:dyDescent="0.25">
      <c r="A615" s="60" t="s">
        <v>3583</v>
      </c>
      <c r="B615" s="62" t="s">
        <v>6019</v>
      </c>
    </row>
    <row r="616" spans="1:2" x14ac:dyDescent="0.25">
      <c r="A616" s="60" t="s">
        <v>3624</v>
      </c>
      <c r="B616" s="62" t="s">
        <v>6020</v>
      </c>
    </row>
    <row r="617" spans="1:2" x14ac:dyDescent="0.25">
      <c r="A617" s="60" t="s">
        <v>3625</v>
      </c>
      <c r="B617" s="62" t="s">
        <v>6021</v>
      </c>
    </row>
    <row r="618" spans="1:2" x14ac:dyDescent="0.25">
      <c r="A618" s="60" t="s">
        <v>3665</v>
      </c>
      <c r="B618" s="62" t="s">
        <v>6022</v>
      </c>
    </row>
    <row r="619" spans="1:2" x14ac:dyDescent="0.25">
      <c r="A619" s="60" t="s">
        <v>3662</v>
      </c>
      <c r="B619" s="62" t="s">
        <v>6023</v>
      </c>
    </row>
    <row r="620" spans="1:2" x14ac:dyDescent="0.25">
      <c r="A620" s="60" t="s">
        <v>3663</v>
      </c>
      <c r="B620" s="62" t="s">
        <v>6024</v>
      </c>
    </row>
    <row r="621" spans="1:2" x14ac:dyDescent="0.25">
      <c r="A621" s="60" t="s">
        <v>3716</v>
      </c>
      <c r="B621" s="62" t="s">
        <v>6025</v>
      </c>
    </row>
    <row r="622" spans="1:2" x14ac:dyDescent="0.25">
      <c r="A622" s="60" t="s">
        <v>3717</v>
      </c>
      <c r="B622" s="62" t="s">
        <v>6026</v>
      </c>
    </row>
    <row r="623" spans="1:2" x14ac:dyDescent="0.25">
      <c r="A623" s="60" t="s">
        <v>3731</v>
      </c>
      <c r="B623" s="62" t="s">
        <v>3730</v>
      </c>
    </row>
    <row r="624" spans="1:2" x14ac:dyDescent="0.25">
      <c r="A624" s="60" t="s">
        <v>3733</v>
      </c>
      <c r="B624" s="62" t="s">
        <v>6027</v>
      </c>
    </row>
    <row r="625" spans="1:2" x14ac:dyDescent="0.25">
      <c r="A625" s="60" t="s">
        <v>3734</v>
      </c>
      <c r="B625" s="62" t="s">
        <v>6028</v>
      </c>
    </row>
    <row r="626" spans="1:2" x14ac:dyDescent="0.25">
      <c r="A626" s="60" t="s">
        <v>3588</v>
      </c>
      <c r="B626" s="62" t="s">
        <v>6029</v>
      </c>
    </row>
    <row r="627" spans="1:2" x14ac:dyDescent="0.25">
      <c r="A627" s="60" t="s">
        <v>3745</v>
      </c>
      <c r="B627" s="62" t="s">
        <v>6030</v>
      </c>
    </row>
    <row r="628" spans="1:2" x14ac:dyDescent="0.25">
      <c r="A628" s="60" t="s">
        <v>3746</v>
      </c>
      <c r="B628" s="62" t="s">
        <v>6031</v>
      </c>
    </row>
    <row r="629" spans="1:2" x14ac:dyDescent="0.25">
      <c r="A629" s="60" t="s">
        <v>6032</v>
      </c>
      <c r="B629" s="62" t="s">
        <v>6033</v>
      </c>
    </row>
    <row r="630" spans="1:2" x14ac:dyDescent="0.25">
      <c r="A630" s="60" t="s">
        <v>6034</v>
      </c>
      <c r="B630" s="62" t="s">
        <v>6035</v>
      </c>
    </row>
    <row r="631" spans="1:2" x14ac:dyDescent="0.25">
      <c r="A631" s="60" t="s">
        <v>6036</v>
      </c>
      <c r="B631" s="62" t="s">
        <v>6037</v>
      </c>
    </row>
    <row r="632" spans="1:2" x14ac:dyDescent="0.25">
      <c r="A632" s="60" t="s">
        <v>1789</v>
      </c>
      <c r="B632" s="62" t="s">
        <v>6038</v>
      </c>
    </row>
    <row r="633" spans="1:2" x14ac:dyDescent="0.25">
      <c r="A633" s="60" t="s">
        <v>6039</v>
      </c>
      <c r="B633" s="62" t="s">
        <v>6040</v>
      </c>
    </row>
    <row r="634" spans="1:2" x14ac:dyDescent="0.25">
      <c r="A634" s="60" t="s">
        <v>1806</v>
      </c>
      <c r="B634" s="62" t="s">
        <v>6041</v>
      </c>
    </row>
    <row r="635" spans="1:2" x14ac:dyDescent="0.25">
      <c r="A635" s="60" t="s">
        <v>6042</v>
      </c>
      <c r="B635" s="62" t="s">
        <v>6043</v>
      </c>
    </row>
    <row r="636" spans="1:2" x14ac:dyDescent="0.25">
      <c r="A636" s="60" t="s">
        <v>6044</v>
      </c>
      <c r="B636" s="62" t="s">
        <v>6045</v>
      </c>
    </row>
    <row r="637" spans="1:2" x14ac:dyDescent="0.25">
      <c r="A637" s="60" t="s">
        <v>6046</v>
      </c>
      <c r="B637" s="62" t="s">
        <v>6047</v>
      </c>
    </row>
    <row r="638" spans="1:2" x14ac:dyDescent="0.25">
      <c r="A638" s="60" t="s">
        <v>1826</v>
      </c>
      <c r="B638" s="62" t="s">
        <v>6048</v>
      </c>
    </row>
    <row r="639" spans="1:2" x14ac:dyDescent="0.25">
      <c r="A639" s="60" t="s">
        <v>6049</v>
      </c>
      <c r="B639" s="62" t="s">
        <v>6050</v>
      </c>
    </row>
    <row r="640" spans="1:2" x14ac:dyDescent="0.25">
      <c r="A640" s="60" t="s">
        <v>198</v>
      </c>
      <c r="B640" s="62" t="s">
        <v>6051</v>
      </c>
    </row>
    <row r="641" spans="1:2" x14ac:dyDescent="0.25">
      <c r="A641" s="60" t="s">
        <v>827</v>
      </c>
      <c r="B641" s="62" t="s">
        <v>6052</v>
      </c>
    </row>
    <row r="642" spans="1:2" x14ac:dyDescent="0.25">
      <c r="A642" s="60" t="s">
        <v>829</v>
      </c>
      <c r="B642" s="62" t="s">
        <v>6053</v>
      </c>
    </row>
    <row r="643" spans="1:2" x14ac:dyDescent="0.25">
      <c r="A643" s="60" t="s">
        <v>852</v>
      </c>
      <c r="B643" s="62" t="s">
        <v>6054</v>
      </c>
    </row>
    <row r="644" spans="1:2" x14ac:dyDescent="0.25">
      <c r="A644" s="60" t="s">
        <v>6055</v>
      </c>
      <c r="B644" s="62" t="s">
        <v>6056</v>
      </c>
    </row>
    <row r="645" spans="1:2" x14ac:dyDescent="0.25">
      <c r="A645" s="60" t="s">
        <v>258</v>
      </c>
      <c r="B645" s="62" t="s">
        <v>6057</v>
      </c>
    </row>
    <row r="646" spans="1:2" x14ac:dyDescent="0.25">
      <c r="A646" s="60" t="s">
        <v>898</v>
      </c>
      <c r="B646" s="62" t="s">
        <v>6058</v>
      </c>
    </row>
    <row r="647" spans="1:2" x14ac:dyDescent="0.25">
      <c r="A647" s="60" t="s">
        <v>6059</v>
      </c>
      <c r="B647" s="62" t="s">
        <v>6060</v>
      </c>
    </row>
    <row r="648" spans="1:2" ht="26.25" x14ac:dyDescent="0.25">
      <c r="A648" s="60" t="s">
        <v>6061</v>
      </c>
      <c r="B648" s="62" t="s">
        <v>6062</v>
      </c>
    </row>
    <row r="649" spans="1:2" x14ac:dyDescent="0.25">
      <c r="A649" s="60" t="s">
        <v>1820</v>
      </c>
      <c r="B649" s="62" t="s">
        <v>6063</v>
      </c>
    </row>
    <row r="650" spans="1:2" x14ac:dyDescent="0.25">
      <c r="A650" s="60" t="s">
        <v>1802</v>
      </c>
      <c r="B650" s="62" t="s">
        <v>6064</v>
      </c>
    </row>
    <row r="651" spans="1:2" x14ac:dyDescent="0.25">
      <c r="A651" s="60" t="s">
        <v>928</v>
      </c>
      <c r="B651" s="62" t="s">
        <v>6065</v>
      </c>
    </row>
    <row r="652" spans="1:2" x14ac:dyDescent="0.25">
      <c r="A652" s="60" t="s">
        <v>6066</v>
      </c>
      <c r="B652" s="62" t="s">
        <v>6067</v>
      </c>
    </row>
    <row r="653" spans="1:2" x14ac:dyDescent="0.25">
      <c r="A653" s="60" t="s">
        <v>873</v>
      </c>
      <c r="B653" s="62" t="s">
        <v>6068</v>
      </c>
    </row>
    <row r="654" spans="1:2" x14ac:dyDescent="0.25">
      <c r="A654" s="60" t="s">
        <v>6069</v>
      </c>
      <c r="B654" s="62" t="s">
        <v>6070</v>
      </c>
    </row>
    <row r="655" spans="1:2" x14ac:dyDescent="0.25">
      <c r="A655" s="60" t="s">
        <v>6071</v>
      </c>
      <c r="B655" s="62" t="s">
        <v>6072</v>
      </c>
    </row>
    <row r="656" spans="1:2" x14ac:dyDescent="0.25">
      <c r="A656" s="60" t="s">
        <v>6073</v>
      </c>
      <c r="B656" s="62" t="s">
        <v>6074</v>
      </c>
    </row>
    <row r="657" spans="1:2" x14ac:dyDescent="0.25">
      <c r="A657" s="60" t="s">
        <v>6075</v>
      </c>
      <c r="B657" s="62" t="s">
        <v>6076</v>
      </c>
    </row>
    <row r="658" spans="1:2" x14ac:dyDescent="0.25">
      <c r="A658" s="60" t="s">
        <v>1813</v>
      </c>
      <c r="B658" s="62" t="s">
        <v>8043</v>
      </c>
    </row>
    <row r="659" spans="1:2" x14ac:dyDescent="0.25">
      <c r="A659" s="60" t="s">
        <v>6077</v>
      </c>
      <c r="B659" s="62" t="s">
        <v>6078</v>
      </c>
    </row>
    <row r="660" spans="1:2" x14ac:dyDescent="0.25">
      <c r="A660" s="60" t="s">
        <v>6079</v>
      </c>
      <c r="B660" s="62" t="s">
        <v>6080</v>
      </c>
    </row>
    <row r="661" spans="1:2" x14ac:dyDescent="0.25">
      <c r="A661" s="60" t="s">
        <v>6081</v>
      </c>
      <c r="B661" s="62" t="s">
        <v>6082</v>
      </c>
    </row>
    <row r="662" spans="1:2" x14ac:dyDescent="0.25">
      <c r="A662" s="60" t="s">
        <v>6083</v>
      </c>
      <c r="B662" s="62" t="s">
        <v>6084</v>
      </c>
    </row>
    <row r="663" spans="1:2" x14ac:dyDescent="0.25">
      <c r="A663" s="60" t="s">
        <v>6085</v>
      </c>
      <c r="B663" s="62" t="s">
        <v>6086</v>
      </c>
    </row>
    <row r="664" spans="1:2" x14ac:dyDescent="0.25">
      <c r="A664" s="60" t="s">
        <v>6087</v>
      </c>
      <c r="B664" s="62" t="s">
        <v>6088</v>
      </c>
    </row>
    <row r="665" spans="1:2" x14ac:dyDescent="0.25">
      <c r="A665" s="796" t="s">
        <v>6089</v>
      </c>
      <c r="B665" s="797" t="s">
        <v>6090</v>
      </c>
    </row>
    <row r="666" spans="1:2" x14ac:dyDescent="0.25">
      <c r="A666" s="60" t="s">
        <v>6091</v>
      </c>
      <c r="B666" s="62" t="s">
        <v>6092</v>
      </c>
    </row>
    <row r="667" spans="1:2" x14ac:dyDescent="0.25">
      <c r="A667" s="60" t="s">
        <v>6093</v>
      </c>
      <c r="B667" s="62" t="s">
        <v>6094</v>
      </c>
    </row>
    <row r="668" spans="1:2" x14ac:dyDescent="0.25">
      <c r="A668" s="60" t="s">
        <v>6095</v>
      </c>
      <c r="B668" s="62" t="s">
        <v>6096</v>
      </c>
    </row>
    <row r="669" spans="1:2" x14ac:dyDescent="0.25">
      <c r="A669" s="60" t="s">
        <v>6097</v>
      </c>
      <c r="B669" s="62" t="s">
        <v>6098</v>
      </c>
    </row>
    <row r="670" spans="1:2" x14ac:dyDescent="0.25">
      <c r="A670" s="60" t="s">
        <v>6099</v>
      </c>
      <c r="B670" s="62" t="s">
        <v>6100</v>
      </c>
    </row>
    <row r="671" spans="1:2" ht="26.25" x14ac:dyDescent="0.25">
      <c r="A671" s="60" t="s">
        <v>6101</v>
      </c>
      <c r="B671" s="62" t="s">
        <v>6102</v>
      </c>
    </row>
    <row r="672" spans="1:2" x14ac:dyDescent="0.25">
      <c r="A672" s="60" t="s">
        <v>6103</v>
      </c>
      <c r="B672" s="62" t="s">
        <v>6104</v>
      </c>
    </row>
    <row r="673" spans="1:2" x14ac:dyDescent="0.25">
      <c r="A673" s="60" t="s">
        <v>6105</v>
      </c>
      <c r="B673" s="62" t="s">
        <v>6106</v>
      </c>
    </row>
    <row r="674" spans="1:2" x14ac:dyDescent="0.25">
      <c r="A674" s="60" t="s">
        <v>6107</v>
      </c>
      <c r="B674" s="62" t="s">
        <v>6108</v>
      </c>
    </row>
    <row r="675" spans="1:2" x14ac:dyDescent="0.25">
      <c r="A675" s="60" t="s">
        <v>6109</v>
      </c>
      <c r="B675" s="62" t="s">
        <v>6110</v>
      </c>
    </row>
    <row r="676" spans="1:2" x14ac:dyDescent="0.25">
      <c r="A676" s="60" t="s">
        <v>6111</v>
      </c>
      <c r="B676" s="62" t="s">
        <v>6112</v>
      </c>
    </row>
    <row r="677" spans="1:2" x14ac:dyDescent="0.25">
      <c r="A677" s="60" t="s">
        <v>241</v>
      </c>
      <c r="B677" s="62" t="s">
        <v>6113</v>
      </c>
    </row>
    <row r="678" spans="1:2" x14ac:dyDescent="0.25">
      <c r="A678" s="60" t="s">
        <v>6114</v>
      </c>
      <c r="B678" s="62" t="s">
        <v>6115</v>
      </c>
    </row>
    <row r="679" spans="1:2" ht="26.25" x14ac:dyDescent="0.25">
      <c r="A679" s="60" t="s">
        <v>6116</v>
      </c>
      <c r="B679" s="62" t="s">
        <v>6117</v>
      </c>
    </row>
    <row r="680" spans="1:2" x14ac:dyDescent="0.25">
      <c r="A680" s="60" t="s">
        <v>6118</v>
      </c>
      <c r="B680" s="62" t="s">
        <v>6119</v>
      </c>
    </row>
    <row r="681" spans="1:2" x14ac:dyDescent="0.25">
      <c r="A681" s="60" t="s">
        <v>6120</v>
      </c>
      <c r="B681" s="62" t="s">
        <v>6121</v>
      </c>
    </row>
    <row r="682" spans="1:2" x14ac:dyDescent="0.25">
      <c r="A682" s="60" t="s">
        <v>6122</v>
      </c>
      <c r="B682" s="62" t="s">
        <v>6123</v>
      </c>
    </row>
    <row r="683" spans="1:2" x14ac:dyDescent="0.25">
      <c r="A683" s="60" t="s">
        <v>720</v>
      </c>
      <c r="B683" s="62" t="s">
        <v>6124</v>
      </c>
    </row>
    <row r="684" spans="1:2" x14ac:dyDescent="0.25">
      <c r="A684" s="60" t="s">
        <v>721</v>
      </c>
      <c r="B684" s="62" t="s">
        <v>6125</v>
      </c>
    </row>
    <row r="685" spans="1:2" x14ac:dyDescent="0.25">
      <c r="A685" s="60" t="s">
        <v>6126</v>
      </c>
      <c r="B685" s="62" t="s">
        <v>6127</v>
      </c>
    </row>
    <row r="686" spans="1:2" x14ac:dyDescent="0.25">
      <c r="A686" s="60" t="s">
        <v>6128</v>
      </c>
      <c r="B686" s="62" t="s">
        <v>6129</v>
      </c>
    </row>
    <row r="687" spans="1:2" x14ac:dyDescent="0.25">
      <c r="A687" s="60" t="s">
        <v>6130</v>
      </c>
      <c r="B687" s="62" t="s">
        <v>6131</v>
      </c>
    </row>
    <row r="688" spans="1:2" ht="26.25" x14ac:dyDescent="0.25">
      <c r="A688" s="60" t="s">
        <v>6132</v>
      </c>
      <c r="B688" s="62" t="s">
        <v>6133</v>
      </c>
    </row>
    <row r="689" spans="1:2" x14ac:dyDescent="0.25">
      <c r="A689" s="796" t="s">
        <v>6134</v>
      </c>
      <c r="B689" s="797" t="s">
        <v>6135</v>
      </c>
    </row>
    <row r="690" spans="1:2" x14ac:dyDescent="0.25">
      <c r="A690" s="60" t="s">
        <v>6136</v>
      </c>
      <c r="B690" s="62" t="s">
        <v>6137</v>
      </c>
    </row>
    <row r="691" spans="1:2" x14ac:dyDescent="0.25">
      <c r="A691" s="60" t="s">
        <v>6138</v>
      </c>
      <c r="B691" s="62" t="s">
        <v>6139</v>
      </c>
    </row>
    <row r="692" spans="1:2" x14ac:dyDescent="0.25">
      <c r="A692" s="60" t="s">
        <v>6140</v>
      </c>
      <c r="B692" s="62" t="s">
        <v>6141</v>
      </c>
    </row>
    <row r="693" spans="1:2" x14ac:dyDescent="0.25">
      <c r="A693" s="60" t="s">
        <v>6142</v>
      </c>
      <c r="B693" s="62" t="s">
        <v>6143</v>
      </c>
    </row>
    <row r="694" spans="1:2" x14ac:dyDescent="0.25">
      <c r="A694" s="60" t="s">
        <v>6144</v>
      </c>
      <c r="B694" s="62" t="s">
        <v>6145</v>
      </c>
    </row>
    <row r="695" spans="1:2" x14ac:dyDescent="0.25">
      <c r="A695" s="60" t="s">
        <v>6146</v>
      </c>
      <c r="B695" s="62" t="s">
        <v>6147</v>
      </c>
    </row>
    <row r="696" spans="1:2" x14ac:dyDescent="0.25">
      <c r="A696" s="60" t="s">
        <v>6148</v>
      </c>
      <c r="B696" s="62" t="s">
        <v>6149</v>
      </c>
    </row>
    <row r="697" spans="1:2" x14ac:dyDescent="0.25">
      <c r="A697" s="60" t="s">
        <v>6150</v>
      </c>
      <c r="B697" s="62" t="s">
        <v>6151</v>
      </c>
    </row>
    <row r="698" spans="1:2" x14ac:dyDescent="0.25">
      <c r="A698" s="60" t="s">
        <v>6152</v>
      </c>
      <c r="B698" s="62" t="s">
        <v>6153</v>
      </c>
    </row>
    <row r="699" spans="1:2" x14ac:dyDescent="0.25">
      <c r="A699" s="60" t="s">
        <v>6154</v>
      </c>
      <c r="B699" s="62" t="s">
        <v>6155</v>
      </c>
    </row>
    <row r="700" spans="1:2" x14ac:dyDescent="0.25">
      <c r="A700" s="60" t="s">
        <v>6156</v>
      </c>
      <c r="B700" s="62" t="s">
        <v>6157</v>
      </c>
    </row>
    <row r="701" spans="1:2" x14ac:dyDescent="0.25">
      <c r="A701" s="60" t="s">
        <v>6158</v>
      </c>
      <c r="B701" s="62" t="s">
        <v>6159</v>
      </c>
    </row>
    <row r="702" spans="1:2" x14ac:dyDescent="0.25">
      <c r="A702" s="60" t="s">
        <v>6160</v>
      </c>
      <c r="B702" s="62" t="s">
        <v>6161</v>
      </c>
    </row>
    <row r="703" spans="1:2" x14ac:dyDescent="0.25">
      <c r="A703" s="60" t="s">
        <v>6162</v>
      </c>
      <c r="B703" s="62" t="s">
        <v>6163</v>
      </c>
    </row>
    <row r="704" spans="1:2" x14ac:dyDescent="0.25">
      <c r="A704" s="60" t="s">
        <v>6164</v>
      </c>
      <c r="B704" s="62" t="s">
        <v>6165</v>
      </c>
    </row>
    <row r="705" spans="1:2" x14ac:dyDescent="0.25">
      <c r="A705" s="60" t="s">
        <v>6166</v>
      </c>
      <c r="B705" s="62" t="s">
        <v>6167</v>
      </c>
    </row>
    <row r="706" spans="1:2" x14ac:dyDescent="0.25">
      <c r="A706" s="60" t="s">
        <v>6168</v>
      </c>
      <c r="B706" s="62" t="s">
        <v>6169</v>
      </c>
    </row>
    <row r="707" spans="1:2" x14ac:dyDescent="0.25">
      <c r="A707" s="60" t="s">
        <v>6170</v>
      </c>
      <c r="B707" s="62" t="s">
        <v>6165</v>
      </c>
    </row>
    <row r="708" spans="1:2" x14ac:dyDescent="0.25">
      <c r="A708" s="60" t="s">
        <v>6171</v>
      </c>
      <c r="B708" s="62" t="s">
        <v>6167</v>
      </c>
    </row>
    <row r="709" spans="1:2" x14ac:dyDescent="0.25">
      <c r="A709" s="60" t="s">
        <v>6172</v>
      </c>
      <c r="B709" s="62" t="s">
        <v>6173</v>
      </c>
    </row>
    <row r="710" spans="1:2" x14ac:dyDescent="0.25">
      <c r="A710" s="60" t="s">
        <v>659</v>
      </c>
      <c r="B710" s="62" t="s">
        <v>6174</v>
      </c>
    </row>
    <row r="711" spans="1:2" x14ac:dyDescent="0.25">
      <c r="A711" s="60" t="s">
        <v>869</v>
      </c>
      <c r="B711" s="62" t="s">
        <v>6175</v>
      </c>
    </row>
    <row r="712" spans="1:2" x14ac:dyDescent="0.25">
      <c r="A712" s="60" t="s">
        <v>880</v>
      </c>
      <c r="B712" s="62" t="s">
        <v>6176</v>
      </c>
    </row>
    <row r="713" spans="1:2" x14ac:dyDescent="0.25">
      <c r="A713" s="60" t="s">
        <v>3754</v>
      </c>
      <c r="B713" s="62" t="s">
        <v>6177</v>
      </c>
    </row>
    <row r="714" spans="1:2" x14ac:dyDescent="0.25">
      <c r="A714" s="60" t="s">
        <v>3759</v>
      </c>
      <c r="B714" s="62" t="s">
        <v>6178</v>
      </c>
    </row>
    <row r="715" spans="1:2" x14ac:dyDescent="0.25">
      <c r="A715" s="60" t="s">
        <v>3762</v>
      </c>
      <c r="B715" s="62" t="s">
        <v>6179</v>
      </c>
    </row>
    <row r="716" spans="1:2" x14ac:dyDescent="0.25">
      <c r="A716" s="60" t="s">
        <v>3766</v>
      </c>
      <c r="B716" s="62" t="s">
        <v>6180</v>
      </c>
    </row>
    <row r="717" spans="1:2" x14ac:dyDescent="0.25">
      <c r="A717" s="60" t="s">
        <v>3768</v>
      </c>
      <c r="B717" s="62" t="s">
        <v>6181</v>
      </c>
    </row>
    <row r="718" spans="1:2" x14ac:dyDescent="0.25">
      <c r="A718" s="60" t="s">
        <v>3771</v>
      </c>
      <c r="B718" s="62" t="s">
        <v>6182</v>
      </c>
    </row>
    <row r="719" spans="1:2" x14ac:dyDescent="0.25">
      <c r="A719" s="60" t="s">
        <v>3591</v>
      </c>
      <c r="B719" s="62" t="s">
        <v>8620</v>
      </c>
    </row>
    <row r="720" spans="1:2" x14ac:dyDescent="0.25">
      <c r="A720" s="60" t="s">
        <v>3425</v>
      </c>
      <c r="B720" s="62" t="s">
        <v>6183</v>
      </c>
    </row>
    <row r="721" spans="1:2" x14ac:dyDescent="0.25">
      <c r="A721" s="60" t="s">
        <v>3433</v>
      </c>
      <c r="B721" s="62" t="s">
        <v>6184</v>
      </c>
    </row>
    <row r="722" spans="1:2" x14ac:dyDescent="0.25">
      <c r="A722" s="60" t="s">
        <v>3268</v>
      </c>
      <c r="B722" s="62" t="s">
        <v>6185</v>
      </c>
    </row>
    <row r="723" spans="1:2" x14ac:dyDescent="0.25">
      <c r="A723" s="60" t="s">
        <v>2766</v>
      </c>
      <c r="B723" s="62" t="s">
        <v>5347</v>
      </c>
    </row>
    <row r="724" spans="1:2" x14ac:dyDescent="0.25">
      <c r="A724" s="60" t="s">
        <v>2642</v>
      </c>
      <c r="B724" s="62" t="s">
        <v>6186</v>
      </c>
    </row>
    <row r="725" spans="1:2" x14ac:dyDescent="0.25">
      <c r="A725" s="60" t="s">
        <v>2644</v>
      </c>
      <c r="B725" s="62" t="s">
        <v>6187</v>
      </c>
    </row>
    <row r="726" spans="1:2" x14ac:dyDescent="0.25">
      <c r="A726" s="60" t="s">
        <v>2652</v>
      </c>
      <c r="B726" s="62" t="s">
        <v>6188</v>
      </c>
    </row>
    <row r="727" spans="1:2" x14ac:dyDescent="0.25">
      <c r="A727" s="60" t="s">
        <v>177</v>
      </c>
      <c r="B727" s="62" t="s">
        <v>6189</v>
      </c>
    </row>
    <row r="728" spans="1:2" x14ac:dyDescent="0.25">
      <c r="A728" s="60" t="s">
        <v>911</v>
      </c>
      <c r="B728" s="62" t="s">
        <v>6190</v>
      </c>
    </row>
    <row r="729" spans="1:2" x14ac:dyDescent="0.25">
      <c r="A729" s="60" t="s">
        <v>486</v>
      </c>
      <c r="B729" s="62" t="s">
        <v>6191</v>
      </c>
    </row>
    <row r="730" spans="1:2" x14ac:dyDescent="0.25">
      <c r="A730" s="60" t="s">
        <v>493</v>
      </c>
      <c r="B730" s="62" t="s">
        <v>6192</v>
      </c>
    </row>
    <row r="731" spans="1:2" x14ac:dyDescent="0.25">
      <c r="A731" s="60" t="s">
        <v>452</v>
      </c>
      <c r="B731" s="62" t="s">
        <v>6193</v>
      </c>
    </row>
    <row r="732" spans="1:2" x14ac:dyDescent="0.25">
      <c r="A732" s="60" t="s">
        <v>454</v>
      </c>
      <c r="B732" s="62" t="s">
        <v>6194</v>
      </c>
    </row>
    <row r="733" spans="1:2" x14ac:dyDescent="0.25">
      <c r="A733" s="60" t="s">
        <v>6195</v>
      </c>
      <c r="B733" s="62" t="s">
        <v>6196</v>
      </c>
    </row>
    <row r="734" spans="1:2" x14ac:dyDescent="0.25">
      <c r="A734" s="60" t="s">
        <v>566</v>
      </c>
      <c r="B734" s="62" t="s">
        <v>6197</v>
      </c>
    </row>
    <row r="735" spans="1:2" x14ac:dyDescent="0.25">
      <c r="A735" s="60" t="s">
        <v>572</v>
      </c>
      <c r="B735" s="62" t="s">
        <v>6198</v>
      </c>
    </row>
    <row r="736" spans="1:2" x14ac:dyDescent="0.25">
      <c r="A736" s="60" t="s">
        <v>524</v>
      </c>
      <c r="B736" s="62" t="s">
        <v>6199</v>
      </c>
    </row>
    <row r="737" spans="1:2" ht="26.25" x14ac:dyDescent="0.25">
      <c r="A737" s="60" t="s">
        <v>542</v>
      </c>
      <c r="B737" s="62" t="s">
        <v>6200</v>
      </c>
    </row>
    <row r="738" spans="1:2" x14ac:dyDescent="0.25">
      <c r="A738" s="60" t="s">
        <v>6201</v>
      </c>
      <c r="B738" s="62" t="s">
        <v>6202</v>
      </c>
    </row>
    <row r="739" spans="1:2" ht="26.25" x14ac:dyDescent="0.25">
      <c r="A739" s="60" t="s">
        <v>551</v>
      </c>
      <c r="B739" s="62" t="s">
        <v>6203</v>
      </c>
    </row>
    <row r="740" spans="1:2" x14ac:dyDescent="0.25">
      <c r="A740" s="60" t="s">
        <v>6204</v>
      </c>
      <c r="B740" s="62" t="s">
        <v>6205</v>
      </c>
    </row>
    <row r="741" spans="1:2" x14ac:dyDescent="0.25">
      <c r="A741" s="60" t="s">
        <v>6206</v>
      </c>
      <c r="B741" s="62" t="s">
        <v>6207</v>
      </c>
    </row>
    <row r="742" spans="1:2" x14ac:dyDescent="0.25">
      <c r="A742" s="60" t="s">
        <v>6208</v>
      </c>
      <c r="B742" s="62" t="s">
        <v>6209</v>
      </c>
    </row>
    <row r="743" spans="1:2" x14ac:dyDescent="0.25">
      <c r="A743" s="60" t="s">
        <v>6210</v>
      </c>
      <c r="B743" s="62" t="s">
        <v>6211</v>
      </c>
    </row>
    <row r="744" spans="1:2" x14ac:dyDescent="0.25">
      <c r="A744" s="60" t="s">
        <v>189</v>
      </c>
      <c r="B744" s="62" t="s">
        <v>6212</v>
      </c>
    </row>
    <row r="745" spans="1:2" x14ac:dyDescent="0.25">
      <c r="A745" s="60" t="s">
        <v>283</v>
      </c>
      <c r="B745" s="62" t="s">
        <v>6213</v>
      </c>
    </row>
    <row r="746" spans="1:2" x14ac:dyDescent="0.25">
      <c r="A746" s="60" t="s">
        <v>290</v>
      </c>
      <c r="B746" s="62" t="s">
        <v>6214</v>
      </c>
    </row>
    <row r="747" spans="1:2" x14ac:dyDescent="0.25">
      <c r="A747" s="60" t="s">
        <v>250</v>
      </c>
      <c r="B747" s="62" t="s">
        <v>6215</v>
      </c>
    </row>
    <row r="748" spans="1:2" x14ac:dyDescent="0.25">
      <c r="A748" s="60" t="s">
        <v>252</v>
      </c>
      <c r="B748" s="62" t="s">
        <v>6216</v>
      </c>
    </row>
    <row r="749" spans="1:2" x14ac:dyDescent="0.25">
      <c r="A749" s="60" t="s">
        <v>376</v>
      </c>
      <c r="B749" s="62" t="s">
        <v>6217</v>
      </c>
    </row>
    <row r="750" spans="1:2" x14ac:dyDescent="0.25">
      <c r="A750" s="60" t="s">
        <v>383</v>
      </c>
      <c r="B750" s="62" t="s">
        <v>6218</v>
      </c>
    </row>
    <row r="751" spans="1:2" x14ac:dyDescent="0.25">
      <c r="A751" s="60" t="s">
        <v>6219</v>
      </c>
      <c r="B751" s="62" t="s">
        <v>6220</v>
      </c>
    </row>
    <row r="752" spans="1:2" ht="26.25" x14ac:dyDescent="0.25">
      <c r="A752" s="60" t="s">
        <v>355</v>
      </c>
      <c r="B752" s="62" t="s">
        <v>6221</v>
      </c>
    </row>
    <row r="753" spans="1:2" x14ac:dyDescent="0.25">
      <c r="A753" s="60" t="s">
        <v>367</v>
      </c>
      <c r="B753" s="62" t="s">
        <v>6222</v>
      </c>
    </row>
    <row r="754" spans="1:2" x14ac:dyDescent="0.25">
      <c r="A754" s="60" t="s">
        <v>6223</v>
      </c>
      <c r="B754" s="62" t="s">
        <v>6224</v>
      </c>
    </row>
    <row r="755" spans="1:2" x14ac:dyDescent="0.25">
      <c r="A755" s="60" t="s">
        <v>301</v>
      </c>
      <c r="B755" s="62" t="s">
        <v>6225</v>
      </c>
    </row>
    <row r="756" spans="1:2" x14ac:dyDescent="0.25">
      <c r="A756" s="60" t="s">
        <v>311</v>
      </c>
      <c r="B756" s="62" t="s">
        <v>6226</v>
      </c>
    </row>
    <row r="757" spans="1:2" x14ac:dyDescent="0.25">
      <c r="A757" s="60" t="s">
        <v>6227</v>
      </c>
      <c r="B757" s="62" t="s">
        <v>6228</v>
      </c>
    </row>
    <row r="758" spans="1:2" x14ac:dyDescent="0.25">
      <c r="A758" s="60" t="s">
        <v>6229</v>
      </c>
      <c r="B758" s="62" t="s">
        <v>6230</v>
      </c>
    </row>
    <row r="759" spans="1:2" x14ac:dyDescent="0.25">
      <c r="A759" s="60" t="s">
        <v>6231</v>
      </c>
      <c r="B759" s="62" t="s">
        <v>6232</v>
      </c>
    </row>
    <row r="760" spans="1:2" x14ac:dyDescent="0.25">
      <c r="A760" s="60" t="s">
        <v>6233</v>
      </c>
      <c r="B760" s="62" t="s">
        <v>6234</v>
      </c>
    </row>
    <row r="761" spans="1:2" x14ac:dyDescent="0.25">
      <c r="A761" s="60" t="s">
        <v>6235</v>
      </c>
      <c r="B761" s="62" t="s">
        <v>6236</v>
      </c>
    </row>
    <row r="762" spans="1:2" x14ac:dyDescent="0.25">
      <c r="A762" s="60" t="s">
        <v>2790</v>
      </c>
      <c r="B762" s="62" t="s">
        <v>6237</v>
      </c>
    </row>
    <row r="763" spans="1:2" x14ac:dyDescent="0.25">
      <c r="A763" s="60" t="s">
        <v>2786</v>
      </c>
      <c r="B763" s="62" t="s">
        <v>6238</v>
      </c>
    </row>
    <row r="764" spans="1:2" x14ac:dyDescent="0.25">
      <c r="A764" s="60" t="s">
        <v>2792</v>
      </c>
      <c r="B764" s="62" t="s">
        <v>6239</v>
      </c>
    </row>
    <row r="765" spans="1:2" x14ac:dyDescent="0.25">
      <c r="A765" s="60" t="s">
        <v>1540</v>
      </c>
      <c r="B765" s="62" t="s">
        <v>6240</v>
      </c>
    </row>
    <row r="766" spans="1:2" x14ac:dyDescent="0.25">
      <c r="A766" s="60" t="s">
        <v>1352</v>
      </c>
      <c r="B766" s="62" t="s">
        <v>6241</v>
      </c>
    </row>
    <row r="767" spans="1:2" x14ac:dyDescent="0.25">
      <c r="A767" s="60" t="s">
        <v>1587</v>
      </c>
      <c r="B767" s="62" t="s">
        <v>6242</v>
      </c>
    </row>
    <row r="768" spans="1:2" x14ac:dyDescent="0.25">
      <c r="A768" s="60" t="s">
        <v>1426</v>
      </c>
      <c r="B768" s="62" t="s">
        <v>6243</v>
      </c>
    </row>
    <row r="769" spans="1:2" x14ac:dyDescent="0.25">
      <c r="A769" s="60" t="s">
        <v>3081</v>
      </c>
      <c r="B769" s="62" t="s">
        <v>6244</v>
      </c>
    </row>
    <row r="770" spans="1:2" x14ac:dyDescent="0.25">
      <c r="A770" s="60" t="s">
        <v>1428</v>
      </c>
      <c r="B770" s="62" t="s">
        <v>6245</v>
      </c>
    </row>
    <row r="771" spans="1:2" x14ac:dyDescent="0.25">
      <c r="A771" s="60" t="s">
        <v>6246</v>
      </c>
      <c r="B771" s="62" t="s">
        <v>6247</v>
      </c>
    </row>
    <row r="772" spans="1:2" x14ac:dyDescent="0.25">
      <c r="A772" s="60" t="s">
        <v>6248</v>
      </c>
      <c r="B772" s="62" t="s">
        <v>6249</v>
      </c>
    </row>
    <row r="773" spans="1:2" x14ac:dyDescent="0.25">
      <c r="A773" s="60" t="s">
        <v>6250</v>
      </c>
      <c r="B773" s="62" t="s">
        <v>6251</v>
      </c>
    </row>
    <row r="774" spans="1:2" x14ac:dyDescent="0.25">
      <c r="A774" s="60" t="s">
        <v>6252</v>
      </c>
      <c r="B774" s="62" t="s">
        <v>6253</v>
      </c>
    </row>
    <row r="775" spans="1:2" x14ac:dyDescent="0.25">
      <c r="A775" s="60" t="s">
        <v>6254</v>
      </c>
      <c r="B775" s="62" t="s">
        <v>6255</v>
      </c>
    </row>
    <row r="776" spans="1:2" x14ac:dyDescent="0.25">
      <c r="A776" s="60" t="s">
        <v>1626</v>
      </c>
      <c r="B776" s="62" t="s">
        <v>6256</v>
      </c>
    </row>
    <row r="777" spans="1:2" x14ac:dyDescent="0.25">
      <c r="A777" s="60" t="s">
        <v>6257</v>
      </c>
      <c r="B777" s="62" t="s">
        <v>6258</v>
      </c>
    </row>
    <row r="778" spans="1:2" x14ac:dyDescent="0.25">
      <c r="A778" s="60" t="s">
        <v>6259</v>
      </c>
      <c r="B778" s="62" t="s">
        <v>6260</v>
      </c>
    </row>
    <row r="779" spans="1:2" x14ac:dyDescent="0.25">
      <c r="A779" s="60" t="s">
        <v>6261</v>
      </c>
      <c r="B779" s="62" t="s">
        <v>6262</v>
      </c>
    </row>
    <row r="780" spans="1:2" x14ac:dyDescent="0.25">
      <c r="A780" s="60" t="s">
        <v>6263</v>
      </c>
      <c r="B780" s="62" t="s">
        <v>6264</v>
      </c>
    </row>
    <row r="781" spans="1:2" x14ac:dyDescent="0.25">
      <c r="A781" s="60" t="s">
        <v>6265</v>
      </c>
      <c r="B781" s="62" t="s">
        <v>6266</v>
      </c>
    </row>
    <row r="782" spans="1:2" x14ac:dyDescent="0.25">
      <c r="A782" s="60" t="s">
        <v>6267</v>
      </c>
      <c r="B782" s="62" t="s">
        <v>6268</v>
      </c>
    </row>
    <row r="783" spans="1:2" x14ac:dyDescent="0.25">
      <c r="A783" s="60" t="s">
        <v>6269</v>
      </c>
      <c r="B783" s="62" t="s">
        <v>6270</v>
      </c>
    </row>
    <row r="784" spans="1:2" x14ac:dyDescent="0.25">
      <c r="A784" s="60" t="s">
        <v>6271</v>
      </c>
      <c r="B784" s="62" t="s">
        <v>6272</v>
      </c>
    </row>
    <row r="785" spans="1:2" ht="26.25" x14ac:dyDescent="0.25">
      <c r="A785" s="60" t="s">
        <v>549</v>
      </c>
      <c r="B785" s="62" t="s">
        <v>6273</v>
      </c>
    </row>
    <row r="786" spans="1:2" x14ac:dyDescent="0.25">
      <c r="A786" s="60" t="s">
        <v>6274</v>
      </c>
      <c r="B786" s="62" t="s">
        <v>6275</v>
      </c>
    </row>
    <row r="787" spans="1:2" ht="26.25" x14ac:dyDescent="0.25">
      <c r="A787" s="60" t="s">
        <v>353</v>
      </c>
      <c r="B787" s="62" t="s">
        <v>6276</v>
      </c>
    </row>
    <row r="788" spans="1:2" x14ac:dyDescent="0.25">
      <c r="A788" s="60" t="s">
        <v>6277</v>
      </c>
      <c r="B788" s="62" t="s">
        <v>6278</v>
      </c>
    </row>
    <row r="789" spans="1:2" x14ac:dyDescent="0.25">
      <c r="A789" s="60" t="s">
        <v>830</v>
      </c>
      <c r="B789" s="62" t="s">
        <v>6279</v>
      </c>
    </row>
    <row r="790" spans="1:2" x14ac:dyDescent="0.25">
      <c r="A790" s="60" t="s">
        <v>6280</v>
      </c>
      <c r="B790" s="62" t="s">
        <v>6281</v>
      </c>
    </row>
    <row r="791" spans="1:2" x14ac:dyDescent="0.25">
      <c r="A791" s="60" t="s">
        <v>6282</v>
      </c>
      <c r="B791" s="62" t="s">
        <v>6283</v>
      </c>
    </row>
    <row r="792" spans="1:2" x14ac:dyDescent="0.25">
      <c r="A792" s="60" t="s">
        <v>6284</v>
      </c>
      <c r="B792" s="62" t="s">
        <v>6285</v>
      </c>
    </row>
    <row r="793" spans="1:2" x14ac:dyDescent="0.25">
      <c r="A793" s="60" t="s">
        <v>498</v>
      </c>
      <c r="B793" s="62" t="s">
        <v>6209</v>
      </c>
    </row>
    <row r="794" spans="1:2" x14ac:dyDescent="0.25">
      <c r="A794" s="60" t="s">
        <v>506</v>
      </c>
      <c r="B794" s="62" t="s">
        <v>6286</v>
      </c>
    </row>
    <row r="795" spans="1:2" x14ac:dyDescent="0.25">
      <c r="A795" s="60" t="s">
        <v>299</v>
      </c>
      <c r="B795" s="62" t="s">
        <v>6287</v>
      </c>
    </row>
    <row r="796" spans="1:2" x14ac:dyDescent="0.25">
      <c r="A796" s="60" t="s">
        <v>6288</v>
      </c>
      <c r="B796" s="62" t="s">
        <v>6289</v>
      </c>
    </row>
    <row r="797" spans="1:2" x14ac:dyDescent="0.25">
      <c r="A797" s="60" t="s">
        <v>621</v>
      </c>
      <c r="B797" s="62" t="s">
        <v>6290</v>
      </c>
    </row>
    <row r="798" spans="1:2" x14ac:dyDescent="0.25">
      <c r="A798" s="60" t="s">
        <v>6291</v>
      </c>
      <c r="B798" s="62" t="s">
        <v>6292</v>
      </c>
    </row>
    <row r="799" spans="1:2" x14ac:dyDescent="0.25">
      <c r="A799" s="60" t="s">
        <v>6293</v>
      </c>
      <c r="B799" s="62" t="s">
        <v>6294</v>
      </c>
    </row>
    <row r="800" spans="1:2" x14ac:dyDescent="0.25">
      <c r="A800" s="60" t="s">
        <v>1024</v>
      </c>
      <c r="B800" s="62" t="s">
        <v>6295</v>
      </c>
    </row>
    <row r="801" spans="1:2" x14ac:dyDescent="0.25">
      <c r="A801" s="60" t="s">
        <v>1026</v>
      </c>
      <c r="B801" s="62" t="s">
        <v>6296</v>
      </c>
    </row>
    <row r="802" spans="1:2" x14ac:dyDescent="0.25">
      <c r="A802" s="60" t="s">
        <v>6297</v>
      </c>
      <c r="B802" s="62" t="s">
        <v>6298</v>
      </c>
    </row>
    <row r="803" spans="1:2" x14ac:dyDescent="0.25">
      <c r="A803" s="60" t="s">
        <v>6299</v>
      </c>
      <c r="B803" s="62" t="s">
        <v>6300</v>
      </c>
    </row>
    <row r="804" spans="1:2" x14ac:dyDescent="0.25">
      <c r="A804" s="60" t="s">
        <v>196</v>
      </c>
      <c r="B804" s="62" t="s">
        <v>6301</v>
      </c>
    </row>
    <row r="805" spans="1:2" x14ac:dyDescent="0.25">
      <c r="A805" s="60" t="s">
        <v>449</v>
      </c>
      <c r="B805" s="62" t="s">
        <v>6302</v>
      </c>
    </row>
    <row r="806" spans="1:2" x14ac:dyDescent="0.25">
      <c r="A806" s="60" t="s">
        <v>451</v>
      </c>
      <c r="B806" s="62" t="s">
        <v>6303</v>
      </c>
    </row>
    <row r="807" spans="1:2" x14ac:dyDescent="0.25">
      <c r="A807" s="60" t="s">
        <v>6304</v>
      </c>
      <c r="B807" s="62" t="s">
        <v>6305</v>
      </c>
    </row>
    <row r="808" spans="1:2" x14ac:dyDescent="0.25">
      <c r="A808" s="60" t="s">
        <v>6306</v>
      </c>
      <c r="B808" s="62" t="s">
        <v>6307</v>
      </c>
    </row>
    <row r="809" spans="1:2" x14ac:dyDescent="0.25">
      <c r="A809" s="60" t="s">
        <v>6308</v>
      </c>
      <c r="B809" s="62" t="s">
        <v>6309</v>
      </c>
    </row>
    <row r="810" spans="1:2" x14ac:dyDescent="0.25">
      <c r="A810" s="60" t="s">
        <v>6310</v>
      </c>
      <c r="B810" s="62" t="s">
        <v>6311</v>
      </c>
    </row>
    <row r="811" spans="1:2" x14ac:dyDescent="0.25">
      <c r="A811" s="60" t="s">
        <v>501</v>
      </c>
      <c r="B811" s="62" t="s">
        <v>6312</v>
      </c>
    </row>
    <row r="812" spans="1:2" x14ac:dyDescent="0.25">
      <c r="A812" s="60" t="s">
        <v>6313</v>
      </c>
      <c r="B812" s="62" t="s">
        <v>6314</v>
      </c>
    </row>
    <row r="813" spans="1:2" x14ac:dyDescent="0.25">
      <c r="A813" s="60" t="s">
        <v>504</v>
      </c>
      <c r="B813" s="62" t="s">
        <v>6315</v>
      </c>
    </row>
    <row r="814" spans="1:2" x14ac:dyDescent="0.25">
      <c r="A814" s="60" t="s">
        <v>6316</v>
      </c>
      <c r="B814" s="62" t="s">
        <v>6317</v>
      </c>
    </row>
    <row r="815" spans="1:2" x14ac:dyDescent="0.25">
      <c r="A815" s="60" t="s">
        <v>509</v>
      </c>
      <c r="B815" s="62" t="s">
        <v>6318</v>
      </c>
    </row>
    <row r="816" spans="1:2" x14ac:dyDescent="0.25">
      <c r="A816" s="60" t="s">
        <v>328</v>
      </c>
      <c r="B816" s="62" t="s">
        <v>6319</v>
      </c>
    </row>
    <row r="817" spans="1:2" x14ac:dyDescent="0.25">
      <c r="A817" s="60" t="s">
        <v>330</v>
      </c>
      <c r="B817" s="62" t="s">
        <v>6320</v>
      </c>
    </row>
    <row r="818" spans="1:2" x14ac:dyDescent="0.25">
      <c r="A818" s="60" t="s">
        <v>333</v>
      </c>
      <c r="B818" s="62" t="s">
        <v>6321</v>
      </c>
    </row>
    <row r="819" spans="1:2" x14ac:dyDescent="0.25">
      <c r="A819" s="60" t="s">
        <v>335</v>
      </c>
      <c r="B819" s="62" t="s">
        <v>6322</v>
      </c>
    </row>
    <row r="820" spans="1:2" x14ac:dyDescent="0.25">
      <c r="A820" s="60" t="s">
        <v>6323</v>
      </c>
      <c r="B820" s="62" t="s">
        <v>6324</v>
      </c>
    </row>
    <row r="821" spans="1:2" x14ac:dyDescent="0.25">
      <c r="A821" s="60" t="s">
        <v>344</v>
      </c>
      <c r="B821" s="62" t="s">
        <v>6325</v>
      </c>
    </row>
    <row r="822" spans="1:2" x14ac:dyDescent="0.25">
      <c r="A822" s="60" t="s">
        <v>557</v>
      </c>
      <c r="B822" s="62" t="s">
        <v>6326</v>
      </c>
    </row>
    <row r="823" spans="1:2" x14ac:dyDescent="0.25">
      <c r="A823" s="60" t="s">
        <v>558</v>
      </c>
      <c r="B823" s="62" t="s">
        <v>6327</v>
      </c>
    </row>
    <row r="824" spans="1:2" x14ac:dyDescent="0.25">
      <c r="A824" s="60" t="s">
        <v>562</v>
      </c>
      <c r="B824" s="62" t="s">
        <v>6328</v>
      </c>
    </row>
    <row r="825" spans="1:2" x14ac:dyDescent="0.25">
      <c r="A825" s="60" t="s">
        <v>563</v>
      </c>
      <c r="B825" s="62" t="s">
        <v>6329</v>
      </c>
    </row>
    <row r="826" spans="1:2" x14ac:dyDescent="0.25">
      <c r="A826" s="60" t="s">
        <v>6330</v>
      </c>
      <c r="B826" s="62" t="s">
        <v>6331</v>
      </c>
    </row>
    <row r="827" spans="1:2" x14ac:dyDescent="0.25">
      <c r="A827" s="60" t="s">
        <v>547</v>
      </c>
      <c r="B827" s="62" t="s">
        <v>6332</v>
      </c>
    </row>
    <row r="828" spans="1:2" x14ac:dyDescent="0.25">
      <c r="A828" s="60" t="s">
        <v>6333</v>
      </c>
      <c r="B828" s="62" t="s">
        <v>6334</v>
      </c>
    </row>
    <row r="829" spans="1:2" x14ac:dyDescent="0.25">
      <c r="A829" s="60" t="s">
        <v>6335</v>
      </c>
      <c r="B829" s="62" t="s">
        <v>6336</v>
      </c>
    </row>
    <row r="830" spans="1:2" x14ac:dyDescent="0.25">
      <c r="A830" s="60" t="s">
        <v>570</v>
      </c>
      <c r="B830" s="62" t="s">
        <v>6337</v>
      </c>
    </row>
    <row r="831" spans="1:2" x14ac:dyDescent="0.25">
      <c r="A831" s="60" t="s">
        <v>6338</v>
      </c>
      <c r="B831" s="62" t="s">
        <v>6339</v>
      </c>
    </row>
    <row r="832" spans="1:2" x14ac:dyDescent="0.25">
      <c r="A832" s="60" t="s">
        <v>576</v>
      </c>
      <c r="B832" s="62" t="s">
        <v>6340</v>
      </c>
    </row>
    <row r="833" spans="1:2" x14ac:dyDescent="0.25">
      <c r="A833" s="60" t="s">
        <v>6341</v>
      </c>
      <c r="B833" s="62" t="s">
        <v>6342</v>
      </c>
    </row>
    <row r="834" spans="1:2" x14ac:dyDescent="0.25">
      <c r="A834" s="60" t="s">
        <v>6343</v>
      </c>
      <c r="B834" s="62" t="s">
        <v>6344</v>
      </c>
    </row>
    <row r="835" spans="1:2" x14ac:dyDescent="0.25">
      <c r="A835" s="60" t="s">
        <v>6345</v>
      </c>
      <c r="B835" s="62" t="s">
        <v>6346</v>
      </c>
    </row>
    <row r="836" spans="1:2" x14ac:dyDescent="0.25">
      <c r="A836" s="60" t="s">
        <v>581</v>
      </c>
      <c r="B836" s="62" t="s">
        <v>6347</v>
      </c>
    </row>
    <row r="837" spans="1:2" x14ac:dyDescent="0.25">
      <c r="A837" s="60" t="s">
        <v>6348</v>
      </c>
      <c r="B837" s="62" t="s">
        <v>6349</v>
      </c>
    </row>
    <row r="838" spans="1:2" x14ac:dyDescent="0.25">
      <c r="A838" s="60" t="s">
        <v>586</v>
      </c>
      <c r="B838" s="62" t="s">
        <v>6350</v>
      </c>
    </row>
    <row r="839" spans="1:2" x14ac:dyDescent="0.25">
      <c r="A839" s="60" t="s">
        <v>6351</v>
      </c>
      <c r="B839" s="62" t="s">
        <v>6352</v>
      </c>
    </row>
    <row r="840" spans="1:2" x14ac:dyDescent="0.25">
      <c r="A840" s="60" t="s">
        <v>408</v>
      </c>
      <c r="B840" s="62" t="s">
        <v>6353</v>
      </c>
    </row>
    <row r="841" spans="1:2" x14ac:dyDescent="0.25">
      <c r="A841" s="60" t="s">
        <v>415</v>
      </c>
      <c r="B841" s="62" t="s">
        <v>6354</v>
      </c>
    </row>
    <row r="842" spans="1:2" x14ac:dyDescent="0.25">
      <c r="A842" s="60" t="s">
        <v>6355</v>
      </c>
      <c r="B842" s="62" t="s">
        <v>6356</v>
      </c>
    </row>
    <row r="843" spans="1:2" x14ac:dyDescent="0.25">
      <c r="A843" s="60" t="s">
        <v>6357</v>
      </c>
      <c r="B843" s="62" t="s">
        <v>6358</v>
      </c>
    </row>
    <row r="844" spans="1:2" x14ac:dyDescent="0.25">
      <c r="A844" s="60" t="s">
        <v>402</v>
      </c>
      <c r="B844" s="62" t="s">
        <v>6359</v>
      </c>
    </row>
    <row r="845" spans="1:2" x14ac:dyDescent="0.25">
      <c r="A845" s="60" t="s">
        <v>6360</v>
      </c>
      <c r="B845" s="62" t="s">
        <v>6361</v>
      </c>
    </row>
    <row r="846" spans="1:2" x14ac:dyDescent="0.25">
      <c r="A846" s="60" t="s">
        <v>413</v>
      </c>
      <c r="B846" s="62" t="s">
        <v>6362</v>
      </c>
    </row>
    <row r="847" spans="1:2" x14ac:dyDescent="0.25">
      <c r="A847" s="60" t="s">
        <v>418</v>
      </c>
      <c r="B847" s="62" t="s">
        <v>6363</v>
      </c>
    </row>
    <row r="848" spans="1:2" x14ac:dyDescent="0.25">
      <c r="A848" s="60" t="s">
        <v>246</v>
      </c>
      <c r="B848" s="62" t="s">
        <v>6364</v>
      </c>
    </row>
    <row r="849" spans="1:2" x14ac:dyDescent="0.25">
      <c r="A849" s="60" t="s">
        <v>248</v>
      </c>
      <c r="B849" s="62" t="s">
        <v>6365</v>
      </c>
    </row>
    <row r="850" spans="1:2" x14ac:dyDescent="0.25">
      <c r="A850" s="60" t="s">
        <v>6366</v>
      </c>
      <c r="B850" s="62" t="s">
        <v>6367</v>
      </c>
    </row>
    <row r="851" spans="1:2" x14ac:dyDescent="0.25">
      <c r="A851" s="60" t="s">
        <v>6368</v>
      </c>
      <c r="B851" s="62" t="s">
        <v>6369</v>
      </c>
    </row>
    <row r="852" spans="1:2" x14ac:dyDescent="0.25">
      <c r="A852" s="60" t="s">
        <v>6370</v>
      </c>
      <c r="B852" s="62" t="s">
        <v>6369</v>
      </c>
    </row>
    <row r="853" spans="1:2" x14ac:dyDescent="0.25">
      <c r="A853" s="60" t="s">
        <v>306</v>
      </c>
      <c r="B853" s="62" t="s">
        <v>6371</v>
      </c>
    </row>
    <row r="854" spans="1:2" x14ac:dyDescent="0.25">
      <c r="A854" s="60" t="s">
        <v>6372</v>
      </c>
      <c r="B854" s="62" t="s">
        <v>6373</v>
      </c>
    </row>
    <row r="855" spans="1:2" x14ac:dyDescent="0.25">
      <c r="A855" s="60" t="s">
        <v>309</v>
      </c>
      <c r="B855" s="62" t="s">
        <v>6374</v>
      </c>
    </row>
    <row r="856" spans="1:2" x14ac:dyDescent="0.25">
      <c r="A856" s="60" t="s">
        <v>6375</v>
      </c>
      <c r="B856" s="62" t="s">
        <v>6376</v>
      </c>
    </row>
    <row r="857" spans="1:2" x14ac:dyDescent="0.25">
      <c r="A857" s="60" t="s">
        <v>314</v>
      </c>
      <c r="B857" s="62" t="s">
        <v>6377</v>
      </c>
    </row>
    <row r="858" spans="1:2" x14ac:dyDescent="0.25">
      <c r="A858" s="60" t="s">
        <v>363</v>
      </c>
      <c r="B858" s="62" t="s">
        <v>6378</v>
      </c>
    </row>
    <row r="859" spans="1:2" x14ac:dyDescent="0.25">
      <c r="A859" s="60" t="s">
        <v>365</v>
      </c>
      <c r="B859" s="62" t="s">
        <v>6379</v>
      </c>
    </row>
    <row r="860" spans="1:2" x14ac:dyDescent="0.25">
      <c r="A860" s="60" t="s">
        <v>370</v>
      </c>
      <c r="B860" s="62" t="s">
        <v>6380</v>
      </c>
    </row>
    <row r="861" spans="1:2" x14ac:dyDescent="0.25">
      <c r="A861" s="60" t="s">
        <v>372</v>
      </c>
      <c r="B861" s="62" t="s">
        <v>6381</v>
      </c>
    </row>
    <row r="862" spans="1:2" x14ac:dyDescent="0.25">
      <c r="A862" s="60" t="s">
        <v>351</v>
      </c>
      <c r="B862" s="62" t="s">
        <v>6382</v>
      </c>
    </row>
    <row r="863" spans="1:2" x14ac:dyDescent="0.25">
      <c r="A863" s="60" t="s">
        <v>6383</v>
      </c>
      <c r="B863" s="62" t="s">
        <v>6384</v>
      </c>
    </row>
    <row r="864" spans="1:2" x14ac:dyDescent="0.25">
      <c r="A864" s="60" t="s">
        <v>6385</v>
      </c>
      <c r="B864" s="62" t="s">
        <v>6386</v>
      </c>
    </row>
    <row r="865" spans="1:2" x14ac:dyDescent="0.25">
      <c r="A865" s="60" t="s">
        <v>381</v>
      </c>
      <c r="B865" s="62" t="s">
        <v>6387</v>
      </c>
    </row>
    <row r="866" spans="1:2" x14ac:dyDescent="0.25">
      <c r="A866" s="60" t="s">
        <v>6388</v>
      </c>
      <c r="B866" s="62" t="s">
        <v>6389</v>
      </c>
    </row>
    <row r="867" spans="1:2" x14ac:dyDescent="0.25">
      <c r="A867" s="60" t="s">
        <v>387</v>
      </c>
      <c r="B867" s="62" t="s">
        <v>6390</v>
      </c>
    </row>
    <row r="868" spans="1:2" x14ac:dyDescent="0.25">
      <c r="A868" s="60" t="s">
        <v>6391</v>
      </c>
      <c r="B868" s="62" t="s">
        <v>6392</v>
      </c>
    </row>
    <row r="869" spans="1:2" x14ac:dyDescent="0.25">
      <c r="A869" s="60" t="s">
        <v>6393</v>
      </c>
      <c r="B869" s="62" t="s">
        <v>6394</v>
      </c>
    </row>
    <row r="870" spans="1:2" x14ac:dyDescent="0.25">
      <c r="A870" s="60" t="s">
        <v>6395</v>
      </c>
      <c r="B870" s="62" t="s">
        <v>6396</v>
      </c>
    </row>
    <row r="871" spans="1:2" x14ac:dyDescent="0.25">
      <c r="A871" s="60" t="s">
        <v>392</v>
      </c>
      <c r="B871" s="62" t="s">
        <v>6397</v>
      </c>
    </row>
    <row r="872" spans="1:2" x14ac:dyDescent="0.25">
      <c r="A872" s="60" t="s">
        <v>6398</v>
      </c>
      <c r="B872" s="62" t="s">
        <v>6399</v>
      </c>
    </row>
    <row r="873" spans="1:2" x14ac:dyDescent="0.25">
      <c r="A873" s="60" t="s">
        <v>397</v>
      </c>
      <c r="B873" s="62" t="s">
        <v>6400</v>
      </c>
    </row>
    <row r="874" spans="1:2" x14ac:dyDescent="0.25">
      <c r="A874" s="60" t="s">
        <v>404</v>
      </c>
      <c r="B874" s="62" t="s">
        <v>6401</v>
      </c>
    </row>
    <row r="875" spans="1:2" x14ac:dyDescent="0.25">
      <c r="A875" s="60" t="s">
        <v>1031</v>
      </c>
      <c r="B875" s="62" t="s">
        <v>6402</v>
      </c>
    </row>
    <row r="876" spans="1:2" x14ac:dyDescent="0.25">
      <c r="A876" s="60" t="s">
        <v>1034</v>
      </c>
      <c r="B876" s="62" t="s">
        <v>6403</v>
      </c>
    </row>
    <row r="877" spans="1:2" x14ac:dyDescent="0.25">
      <c r="A877" s="60" t="s">
        <v>649</v>
      </c>
      <c r="B877" s="62" t="s">
        <v>6404</v>
      </c>
    </row>
    <row r="878" spans="1:2" x14ac:dyDescent="0.25">
      <c r="A878" s="60" t="s">
        <v>699</v>
      </c>
      <c r="B878" s="62" t="s">
        <v>6405</v>
      </c>
    </row>
    <row r="879" spans="1:2" x14ac:dyDescent="0.25">
      <c r="A879" s="60" t="s">
        <v>6406</v>
      </c>
      <c r="B879" s="62" t="s">
        <v>6407</v>
      </c>
    </row>
    <row r="880" spans="1:2" x14ac:dyDescent="0.25">
      <c r="A880" s="60" t="s">
        <v>702</v>
      </c>
      <c r="B880" s="62" t="s">
        <v>6408</v>
      </c>
    </row>
    <row r="881" spans="1:2" x14ac:dyDescent="0.25">
      <c r="A881" s="60" t="s">
        <v>711</v>
      </c>
      <c r="B881" s="62" t="s">
        <v>6409</v>
      </c>
    </row>
    <row r="882" spans="1:2" x14ac:dyDescent="0.25">
      <c r="A882" s="60" t="s">
        <v>715</v>
      </c>
      <c r="B882" s="62" t="s">
        <v>6410</v>
      </c>
    </row>
    <row r="883" spans="1:2" x14ac:dyDescent="0.25">
      <c r="A883" s="60" t="s">
        <v>716</v>
      </c>
      <c r="B883" s="62" t="s">
        <v>6411</v>
      </c>
    </row>
    <row r="884" spans="1:2" x14ac:dyDescent="0.25">
      <c r="A884" s="60" t="s">
        <v>722</v>
      </c>
      <c r="B884" s="62" t="s">
        <v>6412</v>
      </c>
    </row>
    <row r="885" spans="1:2" x14ac:dyDescent="0.25">
      <c r="A885" s="60" t="s">
        <v>723</v>
      </c>
      <c r="B885" s="62" t="s">
        <v>6413</v>
      </c>
    </row>
    <row r="886" spans="1:2" x14ac:dyDescent="0.25">
      <c r="A886" s="60" t="s">
        <v>724</v>
      </c>
      <c r="B886" s="62" t="s">
        <v>6414</v>
      </c>
    </row>
    <row r="887" spans="1:2" x14ac:dyDescent="0.25">
      <c r="A887" s="60" t="s">
        <v>725</v>
      </c>
      <c r="B887" s="62" t="s">
        <v>6415</v>
      </c>
    </row>
    <row r="888" spans="1:2" x14ac:dyDescent="0.25">
      <c r="A888" s="60" t="s">
        <v>6416</v>
      </c>
      <c r="B888" s="62" t="s">
        <v>6417</v>
      </c>
    </row>
    <row r="889" spans="1:2" x14ac:dyDescent="0.25">
      <c r="A889" s="60" t="s">
        <v>726</v>
      </c>
      <c r="B889" s="62" t="s">
        <v>6418</v>
      </c>
    </row>
    <row r="890" spans="1:2" x14ac:dyDescent="0.25">
      <c r="A890" s="60" t="s">
        <v>731</v>
      </c>
      <c r="B890" s="62" t="s">
        <v>6419</v>
      </c>
    </row>
    <row r="891" spans="1:2" x14ac:dyDescent="0.25">
      <c r="A891" s="60" t="s">
        <v>732</v>
      </c>
      <c r="B891" s="62" t="s">
        <v>6420</v>
      </c>
    </row>
    <row r="892" spans="1:2" x14ac:dyDescent="0.25">
      <c r="A892" s="60" t="s">
        <v>736</v>
      </c>
      <c r="B892" s="62" t="s">
        <v>6421</v>
      </c>
    </row>
    <row r="893" spans="1:2" x14ac:dyDescent="0.25">
      <c r="A893" s="60" t="s">
        <v>737</v>
      </c>
      <c r="B893" s="62" t="s">
        <v>6422</v>
      </c>
    </row>
    <row r="894" spans="1:2" x14ac:dyDescent="0.25">
      <c r="A894" s="60" t="s">
        <v>706</v>
      </c>
      <c r="B894" s="62" t="s">
        <v>6423</v>
      </c>
    </row>
    <row r="895" spans="1:2" x14ac:dyDescent="0.25">
      <c r="A895" s="60" t="s">
        <v>6424</v>
      </c>
      <c r="B895" s="62" t="s">
        <v>6425</v>
      </c>
    </row>
    <row r="896" spans="1:2" x14ac:dyDescent="0.25">
      <c r="A896" s="60" t="s">
        <v>747</v>
      </c>
      <c r="B896" s="62" t="s">
        <v>6426</v>
      </c>
    </row>
    <row r="897" spans="1:2" x14ac:dyDescent="0.25">
      <c r="A897" s="60" t="s">
        <v>748</v>
      </c>
      <c r="B897" s="62" t="s">
        <v>6427</v>
      </c>
    </row>
    <row r="898" spans="1:2" x14ac:dyDescent="0.25">
      <c r="A898" s="60" t="s">
        <v>751</v>
      </c>
      <c r="B898" s="62" t="s">
        <v>6428</v>
      </c>
    </row>
    <row r="899" spans="1:2" x14ac:dyDescent="0.25">
      <c r="A899" s="60" t="s">
        <v>6429</v>
      </c>
      <c r="B899" s="62" t="s">
        <v>6430</v>
      </c>
    </row>
    <row r="900" spans="1:2" x14ac:dyDescent="0.25">
      <c r="A900" s="60" t="s">
        <v>759</v>
      </c>
      <c r="B900" s="62" t="s">
        <v>6431</v>
      </c>
    </row>
    <row r="901" spans="1:2" x14ac:dyDescent="0.25">
      <c r="A901" s="60" t="s">
        <v>760</v>
      </c>
      <c r="B901" s="62" t="s">
        <v>6432</v>
      </c>
    </row>
    <row r="902" spans="1:2" x14ac:dyDescent="0.25">
      <c r="A902" s="60" t="s">
        <v>762</v>
      </c>
      <c r="B902" s="62" t="s">
        <v>6433</v>
      </c>
    </row>
    <row r="903" spans="1:2" x14ac:dyDescent="0.25">
      <c r="A903" s="60" t="s">
        <v>763</v>
      </c>
      <c r="B903" s="62" t="s">
        <v>6434</v>
      </c>
    </row>
    <row r="904" spans="1:2" x14ac:dyDescent="0.25">
      <c r="A904" s="60" t="s">
        <v>768</v>
      </c>
      <c r="B904" s="62" t="s">
        <v>6435</v>
      </c>
    </row>
    <row r="905" spans="1:2" x14ac:dyDescent="0.25">
      <c r="A905" s="60" t="s">
        <v>770</v>
      </c>
      <c r="B905" s="62" t="s">
        <v>6436</v>
      </c>
    </row>
    <row r="906" spans="1:2" x14ac:dyDescent="0.25">
      <c r="A906" s="60" t="s">
        <v>771</v>
      </c>
      <c r="B906" s="62" t="s">
        <v>6437</v>
      </c>
    </row>
    <row r="907" spans="1:2" x14ac:dyDescent="0.25">
      <c r="A907" s="60" t="s">
        <v>772</v>
      </c>
      <c r="B907" s="62" t="s">
        <v>6438</v>
      </c>
    </row>
    <row r="908" spans="1:2" x14ac:dyDescent="0.25">
      <c r="A908" s="60" t="s">
        <v>773</v>
      </c>
      <c r="B908" s="62" t="s">
        <v>6439</v>
      </c>
    </row>
    <row r="909" spans="1:2" x14ac:dyDescent="0.25">
      <c r="A909" s="60" t="s">
        <v>6440</v>
      </c>
      <c r="B909" s="62" t="s">
        <v>6441</v>
      </c>
    </row>
    <row r="910" spans="1:2" x14ac:dyDescent="0.25">
      <c r="A910" s="60" t="s">
        <v>6442</v>
      </c>
      <c r="B910" s="62" t="s">
        <v>6443</v>
      </c>
    </row>
    <row r="911" spans="1:2" x14ac:dyDescent="0.25">
      <c r="A911" s="60" t="s">
        <v>6444</v>
      </c>
      <c r="B911" s="62" t="s">
        <v>6445</v>
      </c>
    </row>
    <row r="912" spans="1:2" x14ac:dyDescent="0.25">
      <c r="A912" s="60" t="s">
        <v>6446</v>
      </c>
      <c r="B912" s="62" t="s">
        <v>6447</v>
      </c>
    </row>
    <row r="913" spans="1:2" x14ac:dyDescent="0.25">
      <c r="A913" s="60" t="s">
        <v>1762</v>
      </c>
      <c r="B913" s="62" t="s">
        <v>6448</v>
      </c>
    </row>
    <row r="914" spans="1:2" x14ac:dyDescent="0.25">
      <c r="A914" s="60" t="s">
        <v>6449</v>
      </c>
      <c r="B914" s="62" t="s">
        <v>6450</v>
      </c>
    </row>
    <row r="915" spans="1:2" x14ac:dyDescent="0.25">
      <c r="A915" s="60" t="s">
        <v>6451</v>
      </c>
      <c r="B915" s="62" t="s">
        <v>6452</v>
      </c>
    </row>
    <row r="916" spans="1:2" x14ac:dyDescent="0.25">
      <c r="A916" s="60" t="s">
        <v>6453</v>
      </c>
      <c r="B916" s="62" t="s">
        <v>6454</v>
      </c>
    </row>
    <row r="917" spans="1:2" x14ac:dyDescent="0.25">
      <c r="A917" s="60" t="s">
        <v>1755</v>
      </c>
      <c r="B917" s="62" t="s">
        <v>6455</v>
      </c>
    </row>
    <row r="918" spans="1:2" x14ac:dyDescent="0.25">
      <c r="A918" s="60" t="s">
        <v>6456</v>
      </c>
      <c r="B918" s="62" t="s">
        <v>6457</v>
      </c>
    </row>
    <row r="919" spans="1:2" x14ac:dyDescent="0.25">
      <c r="A919" s="60" t="s">
        <v>6458</v>
      </c>
      <c r="B919" s="62" t="s">
        <v>6459</v>
      </c>
    </row>
    <row r="920" spans="1:2" x14ac:dyDescent="0.25">
      <c r="A920" s="60" t="s">
        <v>6460</v>
      </c>
      <c r="B920" s="62" t="s">
        <v>6461</v>
      </c>
    </row>
    <row r="921" spans="1:2" x14ac:dyDescent="0.25">
      <c r="A921" s="60" t="s">
        <v>6462</v>
      </c>
      <c r="B921" s="62" t="s">
        <v>6463</v>
      </c>
    </row>
    <row r="922" spans="1:2" x14ac:dyDescent="0.25">
      <c r="A922" s="60" t="s">
        <v>1759</v>
      </c>
      <c r="B922" s="62" t="s">
        <v>6464</v>
      </c>
    </row>
    <row r="923" spans="1:2" x14ac:dyDescent="0.25">
      <c r="A923" s="60" t="s">
        <v>1753</v>
      </c>
      <c r="B923" s="62" t="s">
        <v>6465</v>
      </c>
    </row>
    <row r="924" spans="1:2" x14ac:dyDescent="0.25">
      <c r="A924" s="60" t="s">
        <v>6466</v>
      </c>
      <c r="B924" s="62" t="s">
        <v>6467</v>
      </c>
    </row>
    <row r="925" spans="1:2" x14ac:dyDescent="0.25">
      <c r="A925" s="60" t="s">
        <v>1217</v>
      </c>
      <c r="B925" s="62" t="s">
        <v>6468</v>
      </c>
    </row>
    <row r="926" spans="1:2" x14ac:dyDescent="0.25">
      <c r="A926" s="60" t="s">
        <v>1212</v>
      </c>
      <c r="B926" s="62" t="s">
        <v>6469</v>
      </c>
    </row>
    <row r="927" spans="1:2" x14ac:dyDescent="0.25">
      <c r="A927" s="60" t="s">
        <v>1210</v>
      </c>
      <c r="B927" s="62" t="s">
        <v>6470</v>
      </c>
    </row>
    <row r="928" spans="1:2" x14ac:dyDescent="0.25">
      <c r="A928" s="60" t="s">
        <v>6471</v>
      </c>
      <c r="B928" s="62" t="s">
        <v>3821</v>
      </c>
    </row>
    <row r="929" spans="1:2" x14ac:dyDescent="0.25">
      <c r="A929" s="60" t="s">
        <v>3950</v>
      </c>
      <c r="B929" s="62" t="s">
        <v>6472</v>
      </c>
    </row>
    <row r="930" spans="1:2" x14ac:dyDescent="0.25">
      <c r="A930" s="60" t="s">
        <v>6473</v>
      </c>
      <c r="B930" s="62" t="s">
        <v>3830</v>
      </c>
    </row>
    <row r="931" spans="1:2" x14ac:dyDescent="0.25">
      <c r="A931" s="60" t="s">
        <v>6474</v>
      </c>
      <c r="B931" s="62" t="s">
        <v>3955</v>
      </c>
    </row>
    <row r="932" spans="1:2" x14ac:dyDescent="0.25">
      <c r="A932" s="60" t="s">
        <v>6475</v>
      </c>
      <c r="B932" s="62" t="s">
        <v>3834</v>
      </c>
    </row>
    <row r="933" spans="1:2" x14ac:dyDescent="0.25">
      <c r="A933" s="60" t="s">
        <v>6476</v>
      </c>
      <c r="B933" s="62" t="s">
        <v>3835</v>
      </c>
    </row>
    <row r="934" spans="1:2" x14ac:dyDescent="0.25">
      <c r="A934" s="60" t="s">
        <v>6477</v>
      </c>
      <c r="B934" s="62" t="s">
        <v>6478</v>
      </c>
    </row>
    <row r="935" spans="1:2" x14ac:dyDescent="0.25">
      <c r="A935" s="60" t="s">
        <v>6479</v>
      </c>
      <c r="B935" s="62" t="s">
        <v>6480</v>
      </c>
    </row>
    <row r="936" spans="1:2" x14ac:dyDescent="0.25">
      <c r="A936" s="60" t="s">
        <v>6481</v>
      </c>
      <c r="B936" s="62" t="s">
        <v>3842</v>
      </c>
    </row>
    <row r="937" spans="1:2" x14ac:dyDescent="0.25">
      <c r="A937" s="60" t="s">
        <v>6482</v>
      </c>
      <c r="B937" s="62" t="s">
        <v>3956</v>
      </c>
    </row>
    <row r="938" spans="1:2" x14ac:dyDescent="0.25">
      <c r="A938" s="60" t="s">
        <v>6483</v>
      </c>
      <c r="B938" s="62" t="s">
        <v>3845</v>
      </c>
    </row>
    <row r="939" spans="1:2" x14ac:dyDescent="0.25">
      <c r="A939" s="60" t="s">
        <v>6484</v>
      </c>
      <c r="B939" s="62" t="s">
        <v>3847</v>
      </c>
    </row>
    <row r="940" spans="1:2" x14ac:dyDescent="0.25">
      <c r="A940" s="60" t="s">
        <v>6485</v>
      </c>
      <c r="B940" s="62" t="s">
        <v>3851</v>
      </c>
    </row>
    <row r="941" spans="1:2" x14ac:dyDescent="0.25">
      <c r="A941" s="60" t="s">
        <v>6486</v>
      </c>
      <c r="B941" s="62" t="s">
        <v>3853</v>
      </c>
    </row>
    <row r="942" spans="1:2" x14ac:dyDescent="0.25">
      <c r="A942" s="60" t="s">
        <v>6487</v>
      </c>
      <c r="B942" s="62" t="s">
        <v>3855</v>
      </c>
    </row>
    <row r="943" spans="1:2" x14ac:dyDescent="0.25">
      <c r="A943" s="60" t="s">
        <v>6488</v>
      </c>
      <c r="B943" s="62" t="s">
        <v>3857</v>
      </c>
    </row>
    <row r="944" spans="1:2" x14ac:dyDescent="0.25">
      <c r="A944" s="60" t="s">
        <v>6489</v>
      </c>
      <c r="B944" s="62" t="s">
        <v>3859</v>
      </c>
    </row>
    <row r="945" spans="1:2" x14ac:dyDescent="0.25">
      <c r="A945" s="60" t="s">
        <v>6490</v>
      </c>
      <c r="B945" s="62" t="s">
        <v>3861</v>
      </c>
    </row>
    <row r="946" spans="1:2" x14ac:dyDescent="0.25">
      <c r="A946" s="60" t="s">
        <v>6491</v>
      </c>
      <c r="B946" s="62" t="s">
        <v>3957</v>
      </c>
    </row>
    <row r="947" spans="1:2" x14ac:dyDescent="0.25">
      <c r="A947" s="60" t="s">
        <v>6492</v>
      </c>
      <c r="B947" s="62" t="s">
        <v>3865</v>
      </c>
    </row>
    <row r="948" spans="1:2" x14ac:dyDescent="0.25">
      <c r="A948" s="60" t="s">
        <v>6493</v>
      </c>
      <c r="B948" s="62" t="s">
        <v>3867</v>
      </c>
    </row>
    <row r="949" spans="1:2" x14ac:dyDescent="0.25">
      <c r="A949" s="60" t="s">
        <v>6494</v>
      </c>
      <c r="B949" s="62" t="s">
        <v>3869</v>
      </c>
    </row>
    <row r="950" spans="1:2" x14ac:dyDescent="0.25">
      <c r="A950" s="60" t="s">
        <v>6495</v>
      </c>
      <c r="B950" s="62" t="s">
        <v>3875</v>
      </c>
    </row>
    <row r="951" spans="1:2" x14ac:dyDescent="0.25">
      <c r="A951" s="60" t="s">
        <v>6496</v>
      </c>
      <c r="B951" s="62" t="s">
        <v>3876</v>
      </c>
    </row>
    <row r="952" spans="1:2" x14ac:dyDescent="0.25">
      <c r="A952" s="60" t="s">
        <v>6497</v>
      </c>
      <c r="B952" s="62" t="s">
        <v>3878</v>
      </c>
    </row>
    <row r="953" spans="1:2" x14ac:dyDescent="0.25">
      <c r="A953" s="60" t="s">
        <v>6498</v>
      </c>
      <c r="B953" s="62" t="s">
        <v>3879</v>
      </c>
    </row>
    <row r="954" spans="1:2" x14ac:dyDescent="0.25">
      <c r="A954" s="60" t="s">
        <v>6499</v>
      </c>
      <c r="B954" s="62" t="s">
        <v>3881</v>
      </c>
    </row>
    <row r="955" spans="1:2" x14ac:dyDescent="0.25">
      <c r="A955" s="60" t="s">
        <v>6500</v>
      </c>
      <c r="B955" s="62" t="s">
        <v>3882</v>
      </c>
    </row>
    <row r="956" spans="1:2" x14ac:dyDescent="0.25">
      <c r="A956" s="60" t="s">
        <v>6501</v>
      </c>
      <c r="B956" s="62" t="s">
        <v>3885</v>
      </c>
    </row>
    <row r="957" spans="1:2" x14ac:dyDescent="0.25">
      <c r="A957" s="60" t="s">
        <v>6502</v>
      </c>
      <c r="B957" s="62" t="s">
        <v>3887</v>
      </c>
    </row>
    <row r="958" spans="1:2" x14ac:dyDescent="0.25">
      <c r="A958" s="60" t="s">
        <v>6503</v>
      </c>
      <c r="B958" s="62" t="s">
        <v>3889</v>
      </c>
    </row>
    <row r="959" spans="1:2" x14ac:dyDescent="0.25">
      <c r="A959" s="60" t="s">
        <v>6504</v>
      </c>
      <c r="B959" s="62" t="s">
        <v>3890</v>
      </c>
    </row>
    <row r="960" spans="1:2" x14ac:dyDescent="0.25">
      <c r="A960" s="60" t="s">
        <v>6505</v>
      </c>
      <c r="B960" s="62" t="s">
        <v>3958</v>
      </c>
    </row>
    <row r="961" spans="1:2" x14ac:dyDescent="0.25">
      <c r="A961" s="60" t="s">
        <v>6506</v>
      </c>
      <c r="B961" s="62" t="s">
        <v>3894</v>
      </c>
    </row>
    <row r="962" spans="1:2" x14ac:dyDescent="0.25">
      <c r="A962" s="60" t="s">
        <v>6507</v>
      </c>
      <c r="B962" s="62" t="s">
        <v>3898</v>
      </c>
    </row>
    <row r="963" spans="1:2" x14ac:dyDescent="0.25">
      <c r="A963" s="60" t="s">
        <v>6508</v>
      </c>
      <c r="B963" s="62" t="s">
        <v>3959</v>
      </c>
    </row>
    <row r="964" spans="1:2" x14ac:dyDescent="0.25">
      <c r="A964" s="60" t="s">
        <v>6509</v>
      </c>
      <c r="B964" s="62" t="s">
        <v>3960</v>
      </c>
    </row>
    <row r="965" spans="1:2" x14ac:dyDescent="0.25">
      <c r="A965" s="60" t="s">
        <v>6510</v>
      </c>
      <c r="B965" s="62" t="s">
        <v>3961</v>
      </c>
    </row>
    <row r="966" spans="1:2" x14ac:dyDescent="0.25">
      <c r="A966" s="60" t="s">
        <v>6511</v>
      </c>
      <c r="B966" s="62" t="s">
        <v>3907</v>
      </c>
    </row>
    <row r="967" spans="1:2" x14ac:dyDescent="0.25">
      <c r="A967" s="60" t="s">
        <v>6512</v>
      </c>
      <c r="B967" s="62" t="s">
        <v>3909</v>
      </c>
    </row>
    <row r="968" spans="1:2" x14ac:dyDescent="0.25">
      <c r="A968" s="60" t="s">
        <v>6513</v>
      </c>
      <c r="B968" s="62" t="s">
        <v>3899</v>
      </c>
    </row>
    <row r="969" spans="1:2" x14ac:dyDescent="0.25">
      <c r="A969" s="60" t="s">
        <v>6514</v>
      </c>
      <c r="B969" s="62" t="s">
        <v>3964</v>
      </c>
    </row>
    <row r="970" spans="1:2" x14ac:dyDescent="0.25">
      <c r="A970" s="60" t="s">
        <v>6515</v>
      </c>
      <c r="B970" s="62" t="s">
        <v>3915</v>
      </c>
    </row>
    <row r="971" spans="1:2" x14ac:dyDescent="0.25">
      <c r="A971" s="60" t="s">
        <v>6516</v>
      </c>
      <c r="B971" s="62" t="s">
        <v>3919</v>
      </c>
    </row>
    <row r="972" spans="1:2" x14ac:dyDescent="0.25">
      <c r="A972" s="60" t="s">
        <v>6517</v>
      </c>
      <c r="B972" s="62" t="s">
        <v>3922</v>
      </c>
    </row>
    <row r="973" spans="1:2" x14ac:dyDescent="0.25">
      <c r="A973" s="60" t="s">
        <v>6518</v>
      </c>
      <c r="B973" s="62" t="s">
        <v>3926</v>
      </c>
    </row>
    <row r="974" spans="1:2" x14ac:dyDescent="0.25">
      <c r="A974" s="60" t="s">
        <v>6519</v>
      </c>
      <c r="B974" s="62" t="s">
        <v>3970</v>
      </c>
    </row>
    <row r="975" spans="1:2" x14ac:dyDescent="0.25">
      <c r="A975" s="60" t="s">
        <v>6520</v>
      </c>
      <c r="B975" s="62" t="s">
        <v>3971</v>
      </c>
    </row>
    <row r="976" spans="1:2" x14ac:dyDescent="0.25">
      <c r="A976" s="60" t="s">
        <v>6521</v>
      </c>
      <c r="B976" s="62" t="s">
        <v>3972</v>
      </c>
    </row>
    <row r="977" spans="1:2" x14ac:dyDescent="0.25">
      <c r="A977" s="60" t="s">
        <v>6522</v>
      </c>
      <c r="B977" s="62" t="s">
        <v>3930</v>
      </c>
    </row>
    <row r="978" spans="1:2" x14ac:dyDescent="0.25">
      <c r="A978" s="60" t="s">
        <v>6523</v>
      </c>
      <c r="B978" s="62" t="s">
        <v>3931</v>
      </c>
    </row>
    <row r="979" spans="1:2" x14ac:dyDescent="0.25">
      <c r="A979" s="60" t="s">
        <v>6524</v>
      </c>
      <c r="B979" s="62" t="s">
        <v>3932</v>
      </c>
    </row>
    <row r="980" spans="1:2" x14ac:dyDescent="0.25">
      <c r="A980" s="60" t="s">
        <v>6525</v>
      </c>
      <c r="B980" s="62" t="s">
        <v>3976</v>
      </c>
    </row>
    <row r="981" spans="1:2" x14ac:dyDescent="0.25">
      <c r="A981" s="60" t="s">
        <v>6526</v>
      </c>
      <c r="B981" s="62" t="s">
        <v>3936</v>
      </c>
    </row>
    <row r="982" spans="1:2" x14ac:dyDescent="0.25">
      <c r="A982" s="60" t="s">
        <v>6527</v>
      </c>
      <c r="B982" s="62" t="s">
        <v>3937</v>
      </c>
    </row>
    <row r="983" spans="1:2" x14ac:dyDescent="0.25">
      <c r="A983" s="60" t="s">
        <v>6528</v>
      </c>
      <c r="B983" s="62" t="s">
        <v>3977</v>
      </c>
    </row>
    <row r="984" spans="1:2" x14ac:dyDescent="0.25">
      <c r="A984" s="60" t="s">
        <v>6529</v>
      </c>
      <c r="B984" s="62" t="s">
        <v>3940</v>
      </c>
    </row>
    <row r="985" spans="1:2" x14ac:dyDescent="0.25">
      <c r="A985" s="60" t="s">
        <v>6530</v>
      </c>
      <c r="B985" s="62" t="s">
        <v>3941</v>
      </c>
    </row>
    <row r="986" spans="1:2" x14ac:dyDescent="0.25">
      <c r="A986" s="60" t="s">
        <v>6531</v>
      </c>
      <c r="B986" s="62" t="s">
        <v>3944</v>
      </c>
    </row>
    <row r="987" spans="1:2" x14ac:dyDescent="0.25">
      <c r="A987" s="60" t="s">
        <v>6532</v>
      </c>
      <c r="B987" s="62" t="s">
        <v>3946</v>
      </c>
    </row>
    <row r="988" spans="1:2" x14ac:dyDescent="0.25">
      <c r="A988" s="60" t="s">
        <v>6533</v>
      </c>
      <c r="B988" s="62" t="s">
        <v>3947</v>
      </c>
    </row>
    <row r="989" spans="1:2" x14ac:dyDescent="0.25">
      <c r="A989" s="60" t="s">
        <v>6534</v>
      </c>
      <c r="B989" s="62" t="s">
        <v>3981</v>
      </c>
    </row>
    <row r="990" spans="1:2" x14ac:dyDescent="0.25">
      <c r="A990" s="60" t="s">
        <v>6535</v>
      </c>
      <c r="B990" s="62" t="s">
        <v>6536</v>
      </c>
    </row>
    <row r="991" spans="1:2" x14ac:dyDescent="0.25">
      <c r="A991" s="60" t="s">
        <v>6537</v>
      </c>
      <c r="B991" s="62" t="s">
        <v>3982</v>
      </c>
    </row>
    <row r="992" spans="1:2" x14ac:dyDescent="0.25">
      <c r="A992" s="60" t="s">
        <v>6538</v>
      </c>
      <c r="B992" s="62" t="s">
        <v>6539</v>
      </c>
    </row>
    <row r="993" spans="1:2" x14ac:dyDescent="0.25">
      <c r="A993" s="60" t="s">
        <v>6540</v>
      </c>
      <c r="B993" s="62" t="s">
        <v>3986</v>
      </c>
    </row>
    <row r="994" spans="1:2" x14ac:dyDescent="0.25">
      <c r="A994" s="60" t="s">
        <v>6541</v>
      </c>
      <c r="B994" s="62" t="s">
        <v>3987</v>
      </c>
    </row>
    <row r="995" spans="1:2" x14ac:dyDescent="0.25">
      <c r="A995" s="60" t="s">
        <v>6542</v>
      </c>
      <c r="B995" s="62" t="s">
        <v>6543</v>
      </c>
    </row>
    <row r="996" spans="1:2" ht="26.25" x14ac:dyDescent="0.25">
      <c r="A996" s="60" t="s">
        <v>6544</v>
      </c>
      <c r="B996" s="62" t="s">
        <v>6545</v>
      </c>
    </row>
    <row r="997" spans="1:2" x14ac:dyDescent="0.25">
      <c r="A997" s="60" t="s">
        <v>6546</v>
      </c>
      <c r="B997" s="62" t="s">
        <v>3917</v>
      </c>
    </row>
    <row r="998" spans="1:2" x14ac:dyDescent="0.25">
      <c r="A998" s="60" t="s">
        <v>3951</v>
      </c>
      <c r="B998" s="62" t="s">
        <v>6547</v>
      </c>
    </row>
    <row r="999" spans="1:2" x14ac:dyDescent="0.25">
      <c r="A999" s="60" t="s">
        <v>742</v>
      </c>
      <c r="B999" s="62" t="s">
        <v>6548</v>
      </c>
    </row>
    <row r="1000" spans="1:2" x14ac:dyDescent="0.25">
      <c r="A1000" s="60" t="s">
        <v>745</v>
      </c>
      <c r="B1000" s="62" t="s">
        <v>6549</v>
      </c>
    </row>
    <row r="1001" spans="1:2" x14ac:dyDescent="0.25">
      <c r="A1001" s="60" t="s">
        <v>1277</v>
      </c>
      <c r="B1001" s="62" t="s">
        <v>6550</v>
      </c>
    </row>
    <row r="1002" spans="1:2" x14ac:dyDescent="0.25">
      <c r="A1002" s="60" t="s">
        <v>2772</v>
      </c>
      <c r="B1002" s="62" t="s">
        <v>6551</v>
      </c>
    </row>
    <row r="1003" spans="1:2" x14ac:dyDescent="0.25">
      <c r="A1003" s="60" t="s">
        <v>2745</v>
      </c>
      <c r="B1003" s="62" t="s">
        <v>6552</v>
      </c>
    </row>
    <row r="1004" spans="1:2" x14ac:dyDescent="0.25">
      <c r="A1004" s="60" t="s">
        <v>904</v>
      </c>
      <c r="B1004" s="62" t="s">
        <v>6553</v>
      </c>
    </row>
    <row r="1005" spans="1:2" x14ac:dyDescent="0.25">
      <c r="A1005" s="60" t="s">
        <v>1481</v>
      </c>
      <c r="B1005" s="62" t="s">
        <v>6554</v>
      </c>
    </row>
    <row r="1006" spans="1:2" x14ac:dyDescent="0.25">
      <c r="A1006" s="60" t="s">
        <v>908</v>
      </c>
      <c r="B1006" s="62" t="s">
        <v>6555</v>
      </c>
    </row>
    <row r="1007" spans="1:2" x14ac:dyDescent="0.25">
      <c r="A1007" s="60" t="s">
        <v>6556</v>
      </c>
      <c r="B1007" s="62" t="s">
        <v>6554</v>
      </c>
    </row>
    <row r="1008" spans="1:2" x14ac:dyDescent="0.25">
      <c r="A1008" s="60" t="s">
        <v>919</v>
      </c>
      <c r="B1008" s="62" t="s">
        <v>6555</v>
      </c>
    </row>
    <row r="1009" spans="1:2" x14ac:dyDescent="0.25">
      <c r="A1009" s="60" t="s">
        <v>929</v>
      </c>
      <c r="B1009" s="62" t="s">
        <v>6557</v>
      </c>
    </row>
    <row r="1010" spans="1:2" x14ac:dyDescent="0.25">
      <c r="A1010" s="60" t="s">
        <v>924</v>
      </c>
      <c r="B1010" s="62" t="s">
        <v>6555</v>
      </c>
    </row>
    <row r="1011" spans="1:2" x14ac:dyDescent="0.25">
      <c r="A1011" s="60" t="s">
        <v>2303</v>
      </c>
      <c r="B1011" s="62" t="s">
        <v>6558</v>
      </c>
    </row>
    <row r="1012" spans="1:2" x14ac:dyDescent="0.25">
      <c r="A1012" s="60" t="s">
        <v>2305</v>
      </c>
      <c r="B1012" s="62" t="s">
        <v>6559</v>
      </c>
    </row>
    <row r="1013" spans="1:2" x14ac:dyDescent="0.25">
      <c r="A1013" s="60" t="s">
        <v>6560</v>
      </c>
      <c r="B1013" s="62" t="s">
        <v>6561</v>
      </c>
    </row>
    <row r="1014" spans="1:2" x14ac:dyDescent="0.25">
      <c r="A1014" s="60" t="s">
        <v>204</v>
      </c>
      <c r="B1014" s="62" t="s">
        <v>6562</v>
      </c>
    </row>
    <row r="1015" spans="1:2" x14ac:dyDescent="0.25">
      <c r="A1015" s="60" t="s">
        <v>226</v>
      </c>
      <c r="B1015" s="62" t="s">
        <v>6563</v>
      </c>
    </row>
    <row r="1016" spans="1:2" x14ac:dyDescent="0.25">
      <c r="A1016" s="60" t="s">
        <v>229</v>
      </c>
      <c r="B1016" s="62" t="s">
        <v>6564</v>
      </c>
    </row>
    <row r="1017" spans="1:2" x14ac:dyDescent="0.25">
      <c r="A1017" s="60" t="s">
        <v>232</v>
      </c>
      <c r="B1017" s="62" t="s">
        <v>6565</v>
      </c>
    </row>
    <row r="1018" spans="1:2" x14ac:dyDescent="0.25">
      <c r="A1018" s="60" t="s">
        <v>235</v>
      </c>
      <c r="B1018" s="62" t="s">
        <v>6566</v>
      </c>
    </row>
    <row r="1019" spans="1:2" x14ac:dyDescent="0.25">
      <c r="A1019" s="60" t="s">
        <v>261</v>
      </c>
      <c r="B1019" s="62" t="s">
        <v>6567</v>
      </c>
    </row>
    <row r="1020" spans="1:2" x14ac:dyDescent="0.25">
      <c r="A1020" s="60" t="s">
        <v>270</v>
      </c>
      <c r="B1020" s="62" t="s">
        <v>6568</v>
      </c>
    </row>
    <row r="1021" spans="1:2" x14ac:dyDescent="0.25">
      <c r="A1021" s="60" t="s">
        <v>272</v>
      </c>
      <c r="B1021" s="62" t="s">
        <v>6569</v>
      </c>
    </row>
    <row r="1022" spans="1:2" x14ac:dyDescent="0.25">
      <c r="A1022" s="60" t="s">
        <v>274</v>
      </c>
      <c r="B1022" s="62" t="s">
        <v>6570</v>
      </c>
    </row>
    <row r="1023" spans="1:2" x14ac:dyDescent="0.25">
      <c r="A1023" s="60" t="s">
        <v>276</v>
      </c>
      <c r="B1023" s="62" t="s">
        <v>6571</v>
      </c>
    </row>
    <row r="1024" spans="1:2" x14ac:dyDescent="0.25">
      <c r="A1024" s="60" t="s">
        <v>467</v>
      </c>
      <c r="B1024" s="62" t="s">
        <v>6572</v>
      </c>
    </row>
    <row r="1025" spans="1:2" x14ac:dyDescent="0.25">
      <c r="A1025" s="60" t="s">
        <v>474</v>
      </c>
      <c r="B1025" s="62" t="s">
        <v>6573</v>
      </c>
    </row>
    <row r="1026" spans="1:2" x14ac:dyDescent="0.25">
      <c r="A1026" s="60" t="s">
        <v>476</v>
      </c>
      <c r="B1026" s="62" t="s">
        <v>6574</v>
      </c>
    </row>
    <row r="1027" spans="1:2" x14ac:dyDescent="0.25">
      <c r="A1027" s="60" t="s">
        <v>478</v>
      </c>
      <c r="B1027" s="62" t="s">
        <v>6575</v>
      </c>
    </row>
    <row r="1028" spans="1:2" x14ac:dyDescent="0.25">
      <c r="A1028" s="60" t="s">
        <v>480</v>
      </c>
      <c r="B1028" s="62" t="s">
        <v>6576</v>
      </c>
    </row>
    <row r="1029" spans="1:2" x14ac:dyDescent="0.25">
      <c r="A1029" s="60" t="s">
        <v>221</v>
      </c>
      <c r="B1029" s="62" t="s">
        <v>6577</v>
      </c>
    </row>
    <row r="1030" spans="1:2" x14ac:dyDescent="0.25">
      <c r="A1030" s="60" t="s">
        <v>215</v>
      </c>
      <c r="B1030" s="62" t="s">
        <v>6578</v>
      </c>
    </row>
    <row r="1031" spans="1:2" x14ac:dyDescent="0.25">
      <c r="A1031" s="60" t="s">
        <v>268</v>
      </c>
      <c r="B1031" s="62" t="s">
        <v>6579</v>
      </c>
    </row>
    <row r="1032" spans="1:2" x14ac:dyDescent="0.25">
      <c r="A1032" s="60" t="s">
        <v>472</v>
      </c>
      <c r="B1032" s="62" t="s">
        <v>6580</v>
      </c>
    </row>
    <row r="1033" spans="1:2" x14ac:dyDescent="0.25">
      <c r="A1033" s="60" t="s">
        <v>875</v>
      </c>
      <c r="B1033" s="62" t="s">
        <v>6053</v>
      </c>
    </row>
    <row r="1034" spans="1:2" x14ac:dyDescent="0.25">
      <c r="A1034" s="60" t="s">
        <v>6581</v>
      </c>
      <c r="B1034" s="62" t="s">
        <v>6582</v>
      </c>
    </row>
    <row r="1035" spans="1:2" x14ac:dyDescent="0.25">
      <c r="A1035" s="60" t="s">
        <v>6583</v>
      </c>
      <c r="B1035" s="62" t="s">
        <v>6584</v>
      </c>
    </row>
    <row r="1036" spans="1:2" x14ac:dyDescent="0.25">
      <c r="A1036" s="60" t="s">
        <v>6585</v>
      </c>
      <c r="B1036" s="62" t="s">
        <v>6586</v>
      </c>
    </row>
    <row r="1037" spans="1:2" x14ac:dyDescent="0.25">
      <c r="A1037" s="60" t="s">
        <v>6587</v>
      </c>
      <c r="B1037" s="62" t="s">
        <v>6588</v>
      </c>
    </row>
    <row r="1038" spans="1:2" x14ac:dyDescent="0.25">
      <c r="A1038" s="60" t="s">
        <v>6589</v>
      </c>
      <c r="B1038" s="62" t="s">
        <v>6584</v>
      </c>
    </row>
    <row r="1039" spans="1:2" x14ac:dyDescent="0.25">
      <c r="A1039" s="60" t="s">
        <v>6590</v>
      </c>
      <c r="B1039" s="62" t="s">
        <v>6591</v>
      </c>
    </row>
    <row r="1040" spans="1:2" x14ac:dyDescent="0.25">
      <c r="A1040" s="60" t="s">
        <v>6592</v>
      </c>
      <c r="B1040" s="62" t="s">
        <v>6593</v>
      </c>
    </row>
    <row r="1041" spans="1:2" x14ac:dyDescent="0.25">
      <c r="A1041" s="60" t="s">
        <v>6594</v>
      </c>
      <c r="B1041" s="62" t="s">
        <v>6595</v>
      </c>
    </row>
    <row r="1042" spans="1:2" x14ac:dyDescent="0.25">
      <c r="A1042" s="60" t="s">
        <v>6596</v>
      </c>
      <c r="B1042" s="62" t="s">
        <v>6597</v>
      </c>
    </row>
    <row r="1043" spans="1:2" x14ac:dyDescent="0.25">
      <c r="A1043" s="60" t="s">
        <v>6598</v>
      </c>
      <c r="B1043" s="62" t="s">
        <v>6599</v>
      </c>
    </row>
    <row r="1044" spans="1:2" x14ac:dyDescent="0.25">
      <c r="A1044" s="60" t="s">
        <v>6600</v>
      </c>
      <c r="B1044" s="62" t="s">
        <v>6595</v>
      </c>
    </row>
    <row r="1045" spans="1:2" x14ac:dyDescent="0.25">
      <c r="A1045" s="60" t="s">
        <v>6601</v>
      </c>
      <c r="B1045" s="62" t="s">
        <v>6602</v>
      </c>
    </row>
    <row r="1046" spans="1:2" x14ac:dyDescent="0.25">
      <c r="A1046" s="60" t="s">
        <v>6603</v>
      </c>
      <c r="B1046" s="62" t="s">
        <v>6604</v>
      </c>
    </row>
    <row r="1047" spans="1:2" x14ac:dyDescent="0.25">
      <c r="A1047" s="60" t="s">
        <v>6605</v>
      </c>
      <c r="B1047" s="62" t="s">
        <v>6584</v>
      </c>
    </row>
    <row r="1048" spans="1:2" x14ac:dyDescent="0.25">
      <c r="A1048" s="60" t="s">
        <v>6606</v>
      </c>
      <c r="B1048" s="62" t="s">
        <v>6607</v>
      </c>
    </row>
    <row r="1049" spans="1:2" x14ac:dyDescent="0.25">
      <c r="A1049" s="60" t="s">
        <v>1279</v>
      </c>
      <c r="B1049" s="62" t="s">
        <v>6608</v>
      </c>
    </row>
    <row r="1050" spans="1:2" x14ac:dyDescent="0.25">
      <c r="A1050" s="60" t="s">
        <v>6609</v>
      </c>
      <c r="B1050" s="62" t="s">
        <v>6610</v>
      </c>
    </row>
    <row r="1051" spans="1:2" x14ac:dyDescent="0.25">
      <c r="A1051" s="60" t="s">
        <v>6611</v>
      </c>
      <c r="B1051" s="62" t="s">
        <v>6612</v>
      </c>
    </row>
    <row r="1052" spans="1:2" x14ac:dyDescent="0.25">
      <c r="A1052" s="60" t="s">
        <v>6613</v>
      </c>
      <c r="B1052" s="62" t="s">
        <v>6595</v>
      </c>
    </row>
    <row r="1053" spans="1:2" x14ac:dyDescent="0.25">
      <c r="A1053" s="60" t="s">
        <v>6614</v>
      </c>
      <c r="B1053" s="62" t="s">
        <v>6615</v>
      </c>
    </row>
    <row r="1054" spans="1:2" x14ac:dyDescent="0.25">
      <c r="A1054" s="60" t="s">
        <v>6616</v>
      </c>
      <c r="B1054" s="62" t="s">
        <v>6612</v>
      </c>
    </row>
    <row r="1055" spans="1:2" x14ac:dyDescent="0.25">
      <c r="A1055" s="60" t="s">
        <v>6617</v>
      </c>
      <c r="B1055" s="62" t="s">
        <v>6584</v>
      </c>
    </row>
    <row r="1056" spans="1:2" x14ac:dyDescent="0.25">
      <c r="A1056" s="60" t="s">
        <v>6618</v>
      </c>
      <c r="B1056" s="62" t="s">
        <v>6619</v>
      </c>
    </row>
    <row r="1057" spans="1:2" x14ac:dyDescent="0.25">
      <c r="A1057" s="60" t="s">
        <v>6620</v>
      </c>
      <c r="B1057" s="62" t="s">
        <v>6604</v>
      </c>
    </row>
    <row r="1058" spans="1:2" x14ac:dyDescent="0.25">
      <c r="A1058" s="60" t="s">
        <v>6621</v>
      </c>
      <c r="B1058" s="62" t="s">
        <v>6595</v>
      </c>
    </row>
    <row r="1059" spans="1:2" x14ac:dyDescent="0.25">
      <c r="A1059" s="60" t="s">
        <v>6622</v>
      </c>
      <c r="B1059" s="62" t="s">
        <v>6623</v>
      </c>
    </row>
    <row r="1060" spans="1:2" x14ac:dyDescent="0.25">
      <c r="A1060" s="60" t="s">
        <v>6624</v>
      </c>
      <c r="B1060" s="62" t="s">
        <v>6625</v>
      </c>
    </row>
    <row r="1061" spans="1:2" x14ac:dyDescent="0.25">
      <c r="A1061" s="60" t="s">
        <v>6626</v>
      </c>
      <c r="B1061" s="62" t="s">
        <v>6604</v>
      </c>
    </row>
    <row r="1062" spans="1:2" x14ac:dyDescent="0.25">
      <c r="A1062" s="60" t="s">
        <v>1621</v>
      </c>
      <c r="B1062" s="62" t="s">
        <v>6627</v>
      </c>
    </row>
    <row r="1063" spans="1:2" x14ac:dyDescent="0.25">
      <c r="A1063" s="60" t="s">
        <v>3952</v>
      </c>
      <c r="B1063" s="62" t="s">
        <v>6628</v>
      </c>
    </row>
    <row r="1064" spans="1:2" x14ac:dyDescent="0.25">
      <c r="A1064" s="60" t="s">
        <v>6629</v>
      </c>
      <c r="B1064" s="62" t="s">
        <v>6604</v>
      </c>
    </row>
    <row r="1065" spans="1:2" x14ac:dyDescent="0.25">
      <c r="A1065" s="60" t="s">
        <v>6630</v>
      </c>
      <c r="B1065" s="62" t="s">
        <v>6595</v>
      </c>
    </row>
    <row r="1066" spans="1:2" x14ac:dyDescent="0.25">
      <c r="A1066" s="60" t="s">
        <v>6631</v>
      </c>
      <c r="B1066" s="62" t="s">
        <v>6550</v>
      </c>
    </row>
    <row r="1067" spans="1:2" x14ac:dyDescent="0.25">
      <c r="A1067" s="60" t="s">
        <v>1512</v>
      </c>
      <c r="B1067" s="62" t="s">
        <v>6632</v>
      </c>
    </row>
    <row r="1068" spans="1:2" x14ac:dyDescent="0.25">
      <c r="A1068" s="60" t="s">
        <v>1524</v>
      </c>
      <c r="B1068" s="62" t="s">
        <v>6633</v>
      </c>
    </row>
    <row r="1069" spans="1:2" x14ac:dyDescent="0.25">
      <c r="A1069" s="60" t="s">
        <v>1533</v>
      </c>
      <c r="B1069" s="62" t="s">
        <v>6634</v>
      </c>
    </row>
    <row r="1070" spans="1:2" x14ac:dyDescent="0.25">
      <c r="A1070" s="60" t="s">
        <v>679</v>
      </c>
      <c r="B1070" s="62" t="s">
        <v>6635</v>
      </c>
    </row>
    <row r="1071" spans="1:2" x14ac:dyDescent="0.25">
      <c r="A1071" s="60" t="s">
        <v>1029</v>
      </c>
      <c r="B1071" s="62" t="s">
        <v>6636</v>
      </c>
    </row>
    <row r="1072" spans="1:2" x14ac:dyDescent="0.25">
      <c r="A1072" s="60" t="s">
        <v>6637</v>
      </c>
      <c r="B1072" s="62" t="s">
        <v>6638</v>
      </c>
    </row>
    <row r="1073" spans="1:2" x14ac:dyDescent="0.25">
      <c r="A1073" s="60" t="s">
        <v>6639</v>
      </c>
      <c r="B1073" s="62" t="s">
        <v>6640</v>
      </c>
    </row>
    <row r="1074" spans="1:2" x14ac:dyDescent="0.25">
      <c r="A1074" s="60" t="s">
        <v>1580</v>
      </c>
      <c r="B1074" s="62" t="s">
        <v>6641</v>
      </c>
    </row>
    <row r="1075" spans="1:2" x14ac:dyDescent="0.25">
      <c r="A1075" s="60" t="s">
        <v>6642</v>
      </c>
      <c r="B1075" s="62" t="s">
        <v>6643</v>
      </c>
    </row>
    <row r="1076" spans="1:2" x14ac:dyDescent="0.25">
      <c r="A1076" s="60" t="s">
        <v>6644</v>
      </c>
      <c r="B1076" s="62" t="s">
        <v>6638</v>
      </c>
    </row>
    <row r="1077" spans="1:2" x14ac:dyDescent="0.25">
      <c r="A1077" s="60" t="s">
        <v>1576</v>
      </c>
      <c r="B1077" s="62" t="s">
        <v>6645</v>
      </c>
    </row>
    <row r="1078" spans="1:2" x14ac:dyDescent="0.25">
      <c r="A1078" s="60" t="s">
        <v>6646</v>
      </c>
      <c r="B1078" s="62" t="s">
        <v>6647</v>
      </c>
    </row>
    <row r="1079" spans="1:2" x14ac:dyDescent="0.25">
      <c r="A1079" s="60" t="s">
        <v>6648</v>
      </c>
      <c r="B1079" s="62" t="s">
        <v>6649</v>
      </c>
    </row>
    <row r="1080" spans="1:2" x14ac:dyDescent="0.25">
      <c r="A1080" s="60" t="s">
        <v>6650</v>
      </c>
      <c r="B1080" s="62" t="s">
        <v>6651</v>
      </c>
    </row>
    <row r="1081" spans="1:2" x14ac:dyDescent="0.25">
      <c r="A1081" s="60" t="s">
        <v>1640</v>
      </c>
      <c r="B1081" s="62" t="s">
        <v>6652</v>
      </c>
    </row>
    <row r="1082" spans="1:2" x14ac:dyDescent="0.25">
      <c r="A1082" s="60" t="s">
        <v>6653</v>
      </c>
      <c r="B1082" s="62" t="s">
        <v>6651</v>
      </c>
    </row>
    <row r="1083" spans="1:2" x14ac:dyDescent="0.25">
      <c r="A1083" s="60" t="s">
        <v>6654</v>
      </c>
      <c r="B1083" s="62" t="s">
        <v>6655</v>
      </c>
    </row>
    <row r="1084" spans="1:2" x14ac:dyDescent="0.25">
      <c r="A1084" s="60" t="s">
        <v>6656</v>
      </c>
      <c r="B1084" s="62" t="s">
        <v>6657</v>
      </c>
    </row>
    <row r="1085" spans="1:2" x14ac:dyDescent="0.25">
      <c r="A1085" s="60" t="s">
        <v>6658</v>
      </c>
      <c r="B1085" s="62" t="s">
        <v>6659</v>
      </c>
    </row>
    <row r="1086" spans="1:2" x14ac:dyDescent="0.25">
      <c r="A1086" s="60" t="s">
        <v>6660</v>
      </c>
      <c r="B1086" s="62" t="s">
        <v>6661</v>
      </c>
    </row>
    <row r="1087" spans="1:2" x14ac:dyDescent="0.25">
      <c r="A1087" s="60" t="s">
        <v>6662</v>
      </c>
      <c r="B1087" s="62" t="s">
        <v>6663</v>
      </c>
    </row>
    <row r="1088" spans="1:2" x14ac:dyDescent="0.25">
      <c r="A1088" s="60" t="s">
        <v>6664</v>
      </c>
      <c r="B1088" s="62" t="s">
        <v>6665</v>
      </c>
    </row>
    <row r="1089" spans="1:2" x14ac:dyDescent="0.25">
      <c r="A1089" s="60" t="s">
        <v>6666</v>
      </c>
      <c r="B1089" s="62" t="s">
        <v>6667</v>
      </c>
    </row>
    <row r="1090" spans="1:2" x14ac:dyDescent="0.25">
      <c r="A1090" s="60" t="s">
        <v>6668</v>
      </c>
      <c r="B1090" s="62" t="s">
        <v>6669</v>
      </c>
    </row>
    <row r="1091" spans="1:2" x14ac:dyDescent="0.25">
      <c r="A1091" s="60" t="s">
        <v>6670</v>
      </c>
      <c r="B1091" s="62" t="s">
        <v>6671</v>
      </c>
    </row>
    <row r="1092" spans="1:2" x14ac:dyDescent="0.25">
      <c r="A1092" s="60" t="s">
        <v>6672</v>
      </c>
      <c r="B1092" s="62" t="s">
        <v>6673</v>
      </c>
    </row>
    <row r="1093" spans="1:2" x14ac:dyDescent="0.25">
      <c r="A1093" s="60" t="s">
        <v>6674</v>
      </c>
      <c r="B1093" s="62" t="s">
        <v>6675</v>
      </c>
    </row>
    <row r="1094" spans="1:2" x14ac:dyDescent="0.25">
      <c r="A1094" s="60" t="s">
        <v>6676</v>
      </c>
      <c r="B1094" s="62" t="s">
        <v>6677</v>
      </c>
    </row>
    <row r="1095" spans="1:2" x14ac:dyDescent="0.25">
      <c r="A1095" s="60" t="s">
        <v>6678</v>
      </c>
      <c r="B1095" s="62" t="s">
        <v>6679</v>
      </c>
    </row>
    <row r="1096" spans="1:2" x14ac:dyDescent="0.25">
      <c r="A1096" s="60" t="s">
        <v>6680</v>
      </c>
      <c r="B1096" s="62" t="s">
        <v>6681</v>
      </c>
    </row>
    <row r="1097" spans="1:2" x14ac:dyDescent="0.25">
      <c r="A1097" s="60" t="s">
        <v>6682</v>
      </c>
      <c r="B1097" s="62" t="s">
        <v>6683</v>
      </c>
    </row>
    <row r="1098" spans="1:2" x14ac:dyDescent="0.25">
      <c r="A1098" s="60" t="s">
        <v>341</v>
      </c>
      <c r="B1098" s="62" t="s">
        <v>6684</v>
      </c>
    </row>
    <row r="1099" spans="1:2" x14ac:dyDescent="0.25">
      <c r="A1099" s="60" t="s">
        <v>891</v>
      </c>
      <c r="B1099" s="62" t="s">
        <v>6685</v>
      </c>
    </row>
    <row r="1100" spans="1:2" x14ac:dyDescent="0.25">
      <c r="A1100" s="60" t="s">
        <v>839</v>
      </c>
      <c r="B1100" s="62" t="s">
        <v>6686</v>
      </c>
    </row>
    <row r="1101" spans="1:2" x14ac:dyDescent="0.25">
      <c r="A1101" s="60" t="s">
        <v>883</v>
      </c>
      <c r="B1101" s="62" t="s">
        <v>6687</v>
      </c>
    </row>
    <row r="1102" spans="1:2" x14ac:dyDescent="0.25">
      <c r="A1102" s="60" t="s">
        <v>885</v>
      </c>
      <c r="B1102" s="62" t="s">
        <v>6688</v>
      </c>
    </row>
    <row r="1103" spans="1:2" x14ac:dyDescent="0.25">
      <c r="A1103" s="60" t="s">
        <v>887</v>
      </c>
      <c r="B1103" s="62" t="s">
        <v>6689</v>
      </c>
    </row>
    <row r="1104" spans="1:2" x14ac:dyDescent="0.25">
      <c r="A1104" s="60" t="s">
        <v>6690</v>
      </c>
      <c r="B1104" s="62" t="s">
        <v>6691</v>
      </c>
    </row>
    <row r="1105" spans="1:2" x14ac:dyDescent="0.25">
      <c r="A1105" s="60" t="s">
        <v>1410</v>
      </c>
      <c r="B1105" s="62" t="s">
        <v>6692</v>
      </c>
    </row>
    <row r="1106" spans="1:2" x14ac:dyDescent="0.25">
      <c r="A1106" s="60" t="s">
        <v>1414</v>
      </c>
      <c r="B1106" s="62" t="s">
        <v>6693</v>
      </c>
    </row>
    <row r="1107" spans="1:2" x14ac:dyDescent="0.25">
      <c r="A1107" s="60" t="s">
        <v>6694</v>
      </c>
      <c r="B1107" s="62" t="s">
        <v>6695</v>
      </c>
    </row>
    <row r="1108" spans="1:2" x14ac:dyDescent="0.25">
      <c r="A1108" s="60" t="s">
        <v>6696</v>
      </c>
      <c r="B1108" s="62" t="s">
        <v>6697</v>
      </c>
    </row>
    <row r="1109" spans="1:2" x14ac:dyDescent="0.25">
      <c r="A1109" s="60" t="s">
        <v>1449</v>
      </c>
      <c r="B1109" s="62" t="s">
        <v>6698</v>
      </c>
    </row>
    <row r="1110" spans="1:2" x14ac:dyDescent="0.25">
      <c r="A1110" s="60" t="s">
        <v>6699</v>
      </c>
      <c r="B1110" s="62" t="s">
        <v>6700</v>
      </c>
    </row>
    <row r="1111" spans="1:2" x14ac:dyDescent="0.25">
      <c r="A1111" s="60" t="s">
        <v>6701</v>
      </c>
      <c r="B1111" s="62" t="s">
        <v>6702</v>
      </c>
    </row>
    <row r="1112" spans="1:2" x14ac:dyDescent="0.25">
      <c r="A1112" s="60" t="s">
        <v>1545</v>
      </c>
      <c r="B1112" s="62" t="s">
        <v>6703</v>
      </c>
    </row>
    <row r="1113" spans="1:2" x14ac:dyDescent="0.25">
      <c r="A1113" s="60" t="s">
        <v>1564</v>
      </c>
      <c r="B1113" s="62" t="s">
        <v>6704</v>
      </c>
    </row>
    <row r="1114" spans="1:2" x14ac:dyDescent="0.25">
      <c r="A1114" s="60" t="s">
        <v>4214</v>
      </c>
      <c r="B1114" s="62" t="s">
        <v>6705</v>
      </c>
    </row>
    <row r="1115" spans="1:2" x14ac:dyDescent="0.25">
      <c r="A1115" s="60" t="s">
        <v>4216</v>
      </c>
      <c r="B1115" s="62" t="s">
        <v>6706</v>
      </c>
    </row>
    <row r="1116" spans="1:2" x14ac:dyDescent="0.25">
      <c r="A1116" s="60" t="s">
        <v>1544</v>
      </c>
      <c r="B1116" s="62" t="s">
        <v>6707</v>
      </c>
    </row>
    <row r="1117" spans="1:2" x14ac:dyDescent="0.25">
      <c r="A1117" s="60" t="s">
        <v>4219</v>
      </c>
      <c r="B1117" s="62" t="s">
        <v>6708</v>
      </c>
    </row>
    <row r="1118" spans="1:2" x14ac:dyDescent="0.25">
      <c r="A1118" s="60" t="s">
        <v>4221</v>
      </c>
      <c r="B1118" s="62" t="s">
        <v>6709</v>
      </c>
    </row>
    <row r="1119" spans="1:2" x14ac:dyDescent="0.25">
      <c r="A1119" s="60" t="s">
        <v>1696</v>
      </c>
      <c r="B1119" s="62" t="s">
        <v>6710</v>
      </c>
    </row>
    <row r="1120" spans="1:2" x14ac:dyDescent="0.25">
      <c r="A1120" s="60" t="s">
        <v>1568</v>
      </c>
      <c r="B1120" s="62" t="s">
        <v>6711</v>
      </c>
    </row>
    <row r="1121" spans="1:2" x14ac:dyDescent="0.25">
      <c r="A1121" s="60" t="s">
        <v>4225</v>
      </c>
      <c r="B1121" s="62" t="s">
        <v>6712</v>
      </c>
    </row>
    <row r="1122" spans="1:2" x14ac:dyDescent="0.25">
      <c r="A1122" s="60" t="s">
        <v>4227</v>
      </c>
      <c r="B1122" s="62" t="s">
        <v>6713</v>
      </c>
    </row>
    <row r="1123" spans="1:2" x14ac:dyDescent="0.25">
      <c r="A1123" s="60" t="s">
        <v>4229</v>
      </c>
      <c r="B1123" s="62" t="s">
        <v>6714</v>
      </c>
    </row>
    <row r="1124" spans="1:2" x14ac:dyDescent="0.25">
      <c r="A1124" s="60" t="s">
        <v>6715</v>
      </c>
      <c r="B1124" s="62" t="s">
        <v>6716</v>
      </c>
    </row>
    <row r="1125" spans="1:2" x14ac:dyDescent="0.25">
      <c r="A1125" s="60" t="s">
        <v>6717</v>
      </c>
      <c r="B1125" s="62" t="s">
        <v>6718</v>
      </c>
    </row>
    <row r="1126" spans="1:2" x14ac:dyDescent="0.25">
      <c r="A1126" s="60" t="s">
        <v>6719</v>
      </c>
      <c r="B1126" s="62" t="s">
        <v>6720</v>
      </c>
    </row>
    <row r="1127" spans="1:2" x14ac:dyDescent="0.25">
      <c r="A1127" s="60" t="s">
        <v>1684</v>
      </c>
      <c r="B1127" s="62" t="s">
        <v>6721</v>
      </c>
    </row>
    <row r="1128" spans="1:2" x14ac:dyDescent="0.25">
      <c r="A1128" s="60" t="s">
        <v>6722</v>
      </c>
      <c r="B1128" s="62" t="s">
        <v>6723</v>
      </c>
    </row>
    <row r="1129" spans="1:2" x14ac:dyDescent="0.25">
      <c r="A1129" s="60" t="s">
        <v>1645</v>
      </c>
      <c r="B1129" s="62" t="s">
        <v>6724</v>
      </c>
    </row>
    <row r="1130" spans="1:2" x14ac:dyDescent="0.25">
      <c r="A1130" s="60" t="s">
        <v>6725</v>
      </c>
      <c r="B1130" s="62" t="s">
        <v>6726</v>
      </c>
    </row>
    <row r="1131" spans="1:2" x14ac:dyDescent="0.25">
      <c r="A1131" s="60" t="s">
        <v>6727</v>
      </c>
      <c r="B1131" s="62" t="s">
        <v>6728</v>
      </c>
    </row>
    <row r="1132" spans="1:2" x14ac:dyDescent="0.25">
      <c r="A1132" s="60" t="s">
        <v>1671</v>
      </c>
      <c r="B1132" s="62" t="s">
        <v>6729</v>
      </c>
    </row>
    <row r="1133" spans="1:2" x14ac:dyDescent="0.25">
      <c r="A1133" s="60" t="s">
        <v>1534</v>
      </c>
      <c r="B1133" s="62" t="s">
        <v>6730</v>
      </c>
    </row>
    <row r="1134" spans="1:2" x14ac:dyDescent="0.25">
      <c r="A1134" s="60" t="s">
        <v>1383</v>
      </c>
      <c r="B1134" s="62" t="s">
        <v>6731</v>
      </c>
    </row>
    <row r="1135" spans="1:2" x14ac:dyDescent="0.25">
      <c r="A1135" s="60" t="s">
        <v>6732</v>
      </c>
      <c r="B1135" s="62" t="s">
        <v>6733</v>
      </c>
    </row>
    <row r="1136" spans="1:2" x14ac:dyDescent="0.25">
      <c r="A1136" s="60" t="s">
        <v>6734</v>
      </c>
      <c r="B1136" s="62" t="s">
        <v>6735</v>
      </c>
    </row>
    <row r="1137" spans="1:2" x14ac:dyDescent="0.25">
      <c r="A1137" s="60" t="s">
        <v>1538</v>
      </c>
      <c r="B1137" s="62" t="s">
        <v>6736</v>
      </c>
    </row>
    <row r="1138" spans="1:2" x14ac:dyDescent="0.25">
      <c r="A1138" s="60" t="s">
        <v>1638</v>
      </c>
      <c r="B1138" s="62" t="s">
        <v>6737</v>
      </c>
    </row>
    <row r="1139" spans="1:2" x14ac:dyDescent="0.25">
      <c r="A1139" s="60" t="s">
        <v>1387</v>
      </c>
      <c r="B1139" s="62" t="s">
        <v>6738</v>
      </c>
    </row>
    <row r="1140" spans="1:2" x14ac:dyDescent="0.25">
      <c r="A1140" s="60" t="s">
        <v>1682</v>
      </c>
      <c r="B1140" s="62" t="s">
        <v>6739</v>
      </c>
    </row>
    <row r="1141" spans="1:2" x14ac:dyDescent="0.25">
      <c r="A1141" s="60" t="s">
        <v>6740</v>
      </c>
      <c r="B1141" s="62" t="s">
        <v>6741</v>
      </c>
    </row>
    <row r="1142" spans="1:2" x14ac:dyDescent="0.25">
      <c r="A1142" s="60" t="s">
        <v>2695</v>
      </c>
      <c r="B1142" s="62" t="s">
        <v>6742</v>
      </c>
    </row>
    <row r="1143" spans="1:2" x14ac:dyDescent="0.25">
      <c r="A1143" s="60" t="s">
        <v>1185</v>
      </c>
      <c r="B1143" s="62" t="s">
        <v>6743</v>
      </c>
    </row>
    <row r="1144" spans="1:2" x14ac:dyDescent="0.25">
      <c r="A1144" s="60" t="s">
        <v>1390</v>
      </c>
      <c r="B1144" s="62" t="s">
        <v>6744</v>
      </c>
    </row>
    <row r="1145" spans="1:2" x14ac:dyDescent="0.25">
      <c r="A1145" s="60" t="s">
        <v>6745</v>
      </c>
      <c r="B1145" s="62" t="s">
        <v>6746</v>
      </c>
    </row>
    <row r="1146" spans="1:2" x14ac:dyDescent="0.25">
      <c r="A1146" s="60" t="s">
        <v>1901</v>
      </c>
      <c r="B1146" s="62" t="s">
        <v>6747</v>
      </c>
    </row>
    <row r="1147" spans="1:2" x14ac:dyDescent="0.25">
      <c r="A1147" s="60" t="s">
        <v>1914</v>
      </c>
      <c r="B1147" s="62" t="s">
        <v>6748</v>
      </c>
    </row>
    <row r="1148" spans="1:2" x14ac:dyDescent="0.25">
      <c r="A1148" s="60" t="s">
        <v>1929</v>
      </c>
      <c r="B1148" s="62" t="s">
        <v>6749</v>
      </c>
    </row>
    <row r="1149" spans="1:2" x14ac:dyDescent="0.25">
      <c r="A1149" s="60" t="s">
        <v>6750</v>
      </c>
      <c r="B1149" s="62" t="s">
        <v>6751</v>
      </c>
    </row>
    <row r="1150" spans="1:2" x14ac:dyDescent="0.25">
      <c r="A1150" s="60" t="s">
        <v>1930</v>
      </c>
      <c r="B1150" s="62" t="s">
        <v>6752</v>
      </c>
    </row>
    <row r="1151" spans="1:2" x14ac:dyDescent="0.25">
      <c r="A1151" s="60" t="s">
        <v>6753</v>
      </c>
      <c r="B1151" s="62" t="s">
        <v>6754</v>
      </c>
    </row>
    <row r="1152" spans="1:2" x14ac:dyDescent="0.25">
      <c r="A1152" s="60" t="s">
        <v>6755</v>
      </c>
      <c r="B1152" s="62" t="s">
        <v>6756</v>
      </c>
    </row>
    <row r="1153" spans="1:2" x14ac:dyDescent="0.25">
      <c r="A1153" s="60" t="s">
        <v>6757</v>
      </c>
      <c r="B1153" s="62" t="s">
        <v>6758</v>
      </c>
    </row>
    <row r="1154" spans="1:2" x14ac:dyDescent="0.25">
      <c r="A1154" s="60" t="s">
        <v>6759</v>
      </c>
      <c r="B1154" s="62" t="s">
        <v>6760</v>
      </c>
    </row>
    <row r="1155" spans="1:2" x14ac:dyDescent="0.25">
      <c r="A1155" s="60" t="s">
        <v>6761</v>
      </c>
      <c r="B1155" s="62" t="s">
        <v>6762</v>
      </c>
    </row>
    <row r="1156" spans="1:2" x14ac:dyDescent="0.25">
      <c r="A1156" s="60" t="s">
        <v>6763</v>
      </c>
      <c r="B1156" s="62" t="s">
        <v>6764</v>
      </c>
    </row>
    <row r="1157" spans="1:2" x14ac:dyDescent="0.25">
      <c r="A1157" s="60" t="s">
        <v>6765</v>
      </c>
      <c r="B1157" s="62" t="s">
        <v>6766</v>
      </c>
    </row>
    <row r="1158" spans="1:2" x14ac:dyDescent="0.25">
      <c r="A1158" s="60" t="s">
        <v>6767</v>
      </c>
      <c r="B1158" s="62" t="s">
        <v>6768</v>
      </c>
    </row>
    <row r="1159" spans="1:2" x14ac:dyDescent="0.25">
      <c r="A1159" s="60" t="s">
        <v>6769</v>
      </c>
      <c r="B1159" s="62" t="s">
        <v>6770</v>
      </c>
    </row>
    <row r="1160" spans="1:2" x14ac:dyDescent="0.25">
      <c r="A1160" s="60" t="s">
        <v>6771</v>
      </c>
      <c r="B1160" s="62" t="s">
        <v>6772</v>
      </c>
    </row>
    <row r="1161" spans="1:2" x14ac:dyDescent="0.25">
      <c r="A1161" s="60" t="s">
        <v>6773</v>
      </c>
      <c r="B1161" s="62" t="s">
        <v>6774</v>
      </c>
    </row>
    <row r="1162" spans="1:2" x14ac:dyDescent="0.25">
      <c r="A1162" s="60" t="s">
        <v>6775</v>
      </c>
      <c r="B1162" s="62" t="s">
        <v>6776</v>
      </c>
    </row>
    <row r="1163" spans="1:2" x14ac:dyDescent="0.25">
      <c r="A1163" s="60" t="s">
        <v>1421</v>
      </c>
      <c r="B1163" s="62" t="s">
        <v>6777</v>
      </c>
    </row>
    <row r="1164" spans="1:2" x14ac:dyDescent="0.25">
      <c r="A1164" s="60" t="s">
        <v>1003</v>
      </c>
      <c r="B1164" s="62" t="s">
        <v>6778</v>
      </c>
    </row>
    <row r="1165" spans="1:2" x14ac:dyDescent="0.25">
      <c r="A1165" s="60" t="s">
        <v>1522</v>
      </c>
      <c r="B1165" s="62" t="s">
        <v>6779</v>
      </c>
    </row>
    <row r="1166" spans="1:2" x14ac:dyDescent="0.25">
      <c r="A1166" s="60" t="s">
        <v>1528</v>
      </c>
      <c r="B1166" s="62" t="s">
        <v>6780</v>
      </c>
    </row>
    <row r="1167" spans="1:2" x14ac:dyDescent="0.25">
      <c r="A1167" s="60" t="s">
        <v>4637</v>
      </c>
      <c r="B1167" s="62" t="s">
        <v>6781</v>
      </c>
    </row>
    <row r="1168" spans="1:2" x14ac:dyDescent="0.25">
      <c r="A1168" s="60" t="s">
        <v>4639</v>
      </c>
      <c r="B1168" s="62" t="s">
        <v>6782</v>
      </c>
    </row>
    <row r="1169" spans="1:2" x14ac:dyDescent="0.25">
      <c r="A1169" s="60" t="s">
        <v>4641</v>
      </c>
      <c r="B1169" s="62" t="s">
        <v>6783</v>
      </c>
    </row>
    <row r="1170" spans="1:2" x14ac:dyDescent="0.25">
      <c r="A1170" s="60" t="s">
        <v>4643</v>
      </c>
      <c r="B1170" s="62" t="s">
        <v>6784</v>
      </c>
    </row>
    <row r="1171" spans="1:2" x14ac:dyDescent="0.25">
      <c r="A1171" s="60" t="s">
        <v>4645</v>
      </c>
      <c r="B1171" s="62" t="s">
        <v>6785</v>
      </c>
    </row>
    <row r="1172" spans="1:2" x14ac:dyDescent="0.25">
      <c r="A1172" s="60" t="s">
        <v>1566</v>
      </c>
      <c r="B1172" s="62" t="s">
        <v>6786</v>
      </c>
    </row>
    <row r="1173" spans="1:2" x14ac:dyDescent="0.25">
      <c r="A1173" s="60" t="s">
        <v>4648</v>
      </c>
      <c r="B1173" s="62" t="s">
        <v>6787</v>
      </c>
    </row>
    <row r="1174" spans="1:2" x14ac:dyDescent="0.25">
      <c r="A1174" s="60" t="s">
        <v>6788</v>
      </c>
      <c r="B1174" s="62" t="s">
        <v>6789</v>
      </c>
    </row>
    <row r="1175" spans="1:2" x14ac:dyDescent="0.25">
      <c r="A1175" s="60" t="s">
        <v>6790</v>
      </c>
      <c r="B1175" s="62" t="s">
        <v>6791</v>
      </c>
    </row>
    <row r="1176" spans="1:2" x14ac:dyDescent="0.25">
      <c r="A1176" s="60" t="s">
        <v>1939</v>
      </c>
      <c r="B1176" s="62" t="s">
        <v>6792</v>
      </c>
    </row>
    <row r="1177" spans="1:2" x14ac:dyDescent="0.25">
      <c r="A1177" s="60" t="s">
        <v>1339</v>
      </c>
      <c r="B1177" s="62" t="s">
        <v>6793</v>
      </c>
    </row>
    <row r="1178" spans="1:2" x14ac:dyDescent="0.25">
      <c r="A1178" s="60" t="s">
        <v>1884</v>
      </c>
      <c r="B1178" s="62" t="s">
        <v>6794</v>
      </c>
    </row>
    <row r="1179" spans="1:2" x14ac:dyDescent="0.25">
      <c r="A1179" s="60" t="s">
        <v>6795</v>
      </c>
      <c r="B1179" s="62" t="s">
        <v>6796</v>
      </c>
    </row>
    <row r="1180" spans="1:2" x14ac:dyDescent="0.25">
      <c r="A1180" s="60" t="s">
        <v>1438</v>
      </c>
      <c r="B1180" s="62" t="s">
        <v>6797</v>
      </c>
    </row>
    <row r="1181" spans="1:2" x14ac:dyDescent="0.25">
      <c r="A1181" s="60" t="s">
        <v>1570</v>
      </c>
      <c r="B1181" s="62" t="s">
        <v>6798</v>
      </c>
    </row>
    <row r="1182" spans="1:2" x14ac:dyDescent="0.25">
      <c r="A1182" s="60" t="s">
        <v>6799</v>
      </c>
      <c r="B1182" s="62" t="s">
        <v>6800</v>
      </c>
    </row>
    <row r="1183" spans="1:2" x14ac:dyDescent="0.25">
      <c r="A1183" s="60" t="s">
        <v>6801</v>
      </c>
      <c r="B1183" s="62" t="s">
        <v>6802</v>
      </c>
    </row>
    <row r="1184" spans="1:2" x14ac:dyDescent="0.25">
      <c r="A1184" s="60" t="s">
        <v>1636</v>
      </c>
      <c r="B1184" s="62" t="s">
        <v>6803</v>
      </c>
    </row>
    <row r="1185" spans="1:2" x14ac:dyDescent="0.25">
      <c r="A1185" s="60" t="s">
        <v>1633</v>
      </c>
      <c r="B1185" s="62" t="s">
        <v>6804</v>
      </c>
    </row>
    <row r="1186" spans="1:2" x14ac:dyDescent="0.25">
      <c r="A1186" s="60" t="s">
        <v>1510</v>
      </c>
      <c r="B1186" s="62" t="s">
        <v>6805</v>
      </c>
    </row>
    <row r="1187" spans="1:2" x14ac:dyDescent="0.25">
      <c r="A1187" s="60" t="s">
        <v>1727</v>
      </c>
      <c r="B1187" s="62" t="s">
        <v>6806</v>
      </c>
    </row>
    <row r="1188" spans="1:2" x14ac:dyDescent="0.25">
      <c r="A1188" s="60" t="s">
        <v>6807</v>
      </c>
      <c r="B1188" s="62" t="s">
        <v>6808</v>
      </c>
    </row>
    <row r="1189" spans="1:2" x14ac:dyDescent="0.25">
      <c r="A1189" s="60" t="s">
        <v>6809</v>
      </c>
      <c r="B1189" s="62" t="s">
        <v>6810</v>
      </c>
    </row>
    <row r="1190" spans="1:2" x14ac:dyDescent="0.25">
      <c r="A1190" s="60" t="s">
        <v>6811</v>
      </c>
      <c r="B1190" s="62" t="s">
        <v>6812</v>
      </c>
    </row>
    <row r="1191" spans="1:2" x14ac:dyDescent="0.25">
      <c r="A1191" s="60" t="s">
        <v>6813</v>
      </c>
      <c r="B1191" s="62" t="s">
        <v>6814</v>
      </c>
    </row>
    <row r="1192" spans="1:2" x14ac:dyDescent="0.25">
      <c r="A1192" s="60" t="s">
        <v>6815</v>
      </c>
      <c r="B1192" s="62" t="s">
        <v>6816</v>
      </c>
    </row>
    <row r="1193" spans="1:2" x14ac:dyDescent="0.25">
      <c r="A1193" s="60" t="s">
        <v>6817</v>
      </c>
      <c r="B1193" s="62" t="s">
        <v>6818</v>
      </c>
    </row>
    <row r="1194" spans="1:2" x14ac:dyDescent="0.25">
      <c r="A1194" s="60" t="s">
        <v>6819</v>
      </c>
      <c r="B1194" s="62" t="s">
        <v>6820</v>
      </c>
    </row>
    <row r="1195" spans="1:2" x14ac:dyDescent="0.25">
      <c r="A1195" s="60" t="s">
        <v>6821</v>
      </c>
      <c r="B1195" s="62" t="s">
        <v>6822</v>
      </c>
    </row>
    <row r="1196" spans="1:2" x14ac:dyDescent="0.25">
      <c r="A1196" s="60" t="s">
        <v>6823</v>
      </c>
      <c r="B1196" s="62" t="s">
        <v>6824</v>
      </c>
    </row>
    <row r="1197" spans="1:2" x14ac:dyDescent="0.25">
      <c r="A1197" s="60" t="s">
        <v>6825</v>
      </c>
      <c r="B1197" s="62" t="s">
        <v>6826</v>
      </c>
    </row>
    <row r="1198" spans="1:2" x14ac:dyDescent="0.25">
      <c r="A1198" s="60" t="s">
        <v>6827</v>
      </c>
      <c r="B1198" s="62" t="s">
        <v>6828</v>
      </c>
    </row>
    <row r="1199" spans="1:2" x14ac:dyDescent="0.25">
      <c r="A1199" s="60" t="s">
        <v>6829</v>
      </c>
      <c r="B1199" s="62" t="s">
        <v>6830</v>
      </c>
    </row>
    <row r="1200" spans="1:2" x14ac:dyDescent="0.25">
      <c r="A1200" s="60" t="s">
        <v>6831</v>
      </c>
      <c r="B1200" s="62" t="s">
        <v>6832</v>
      </c>
    </row>
    <row r="1201" spans="1:2" x14ac:dyDescent="0.25">
      <c r="A1201" s="60" t="s">
        <v>1079</v>
      </c>
      <c r="B1201" s="62" t="s">
        <v>6833</v>
      </c>
    </row>
    <row r="1202" spans="1:2" x14ac:dyDescent="0.25">
      <c r="A1202" s="60" t="s">
        <v>1097</v>
      </c>
      <c r="B1202" s="62" t="s">
        <v>6834</v>
      </c>
    </row>
    <row r="1203" spans="1:2" x14ac:dyDescent="0.25">
      <c r="A1203" s="60" t="s">
        <v>1201</v>
      </c>
      <c r="B1203" s="62" t="s">
        <v>6835</v>
      </c>
    </row>
    <row r="1204" spans="1:2" x14ac:dyDescent="0.25">
      <c r="A1204" s="60" t="s">
        <v>6836</v>
      </c>
      <c r="B1204" s="62" t="s">
        <v>6837</v>
      </c>
    </row>
    <row r="1205" spans="1:2" x14ac:dyDescent="0.25">
      <c r="A1205" s="60" t="s">
        <v>1730</v>
      </c>
      <c r="B1205" s="62" t="s">
        <v>6838</v>
      </c>
    </row>
    <row r="1206" spans="1:2" x14ac:dyDescent="0.25">
      <c r="A1206" s="60" t="s">
        <v>1743</v>
      </c>
      <c r="B1206" s="62" t="s">
        <v>6839</v>
      </c>
    </row>
    <row r="1207" spans="1:2" x14ac:dyDescent="0.25">
      <c r="A1207" s="60" t="s">
        <v>845</v>
      </c>
      <c r="B1207" s="62" t="s">
        <v>6840</v>
      </c>
    </row>
    <row r="1208" spans="1:2" x14ac:dyDescent="0.25">
      <c r="A1208" s="60" t="s">
        <v>847</v>
      </c>
      <c r="B1208" s="62" t="s">
        <v>6841</v>
      </c>
    </row>
    <row r="1209" spans="1:2" x14ac:dyDescent="0.25">
      <c r="A1209" s="60" t="s">
        <v>849</v>
      </c>
      <c r="B1209" s="62" t="s">
        <v>6842</v>
      </c>
    </row>
    <row r="1210" spans="1:2" x14ac:dyDescent="0.25">
      <c r="A1210" s="60" t="s">
        <v>1101</v>
      </c>
      <c r="B1210" s="62" t="s">
        <v>6843</v>
      </c>
    </row>
    <row r="1211" spans="1:2" x14ac:dyDescent="0.25">
      <c r="A1211" s="60" t="s">
        <v>1178</v>
      </c>
      <c r="B1211" s="62" t="s">
        <v>6844</v>
      </c>
    </row>
    <row r="1212" spans="1:2" x14ac:dyDescent="0.25">
      <c r="A1212" s="60" t="s">
        <v>1180</v>
      </c>
      <c r="B1212" s="62" t="s">
        <v>6845</v>
      </c>
    </row>
    <row r="1213" spans="1:2" x14ac:dyDescent="0.25">
      <c r="A1213" s="60" t="s">
        <v>6846</v>
      </c>
      <c r="B1213" s="62" t="s">
        <v>6847</v>
      </c>
    </row>
    <row r="1214" spans="1:2" ht="26.25" x14ac:dyDescent="0.25">
      <c r="A1214" s="60" t="s">
        <v>3088</v>
      </c>
      <c r="B1214" s="62" t="s">
        <v>6848</v>
      </c>
    </row>
    <row r="1215" spans="1:2" x14ac:dyDescent="0.25">
      <c r="A1215" s="60" t="s">
        <v>1412</v>
      </c>
      <c r="B1215" s="62" t="s">
        <v>6849</v>
      </c>
    </row>
    <row r="1216" spans="1:2" x14ac:dyDescent="0.25">
      <c r="A1216" s="60" t="s">
        <v>1405</v>
      </c>
      <c r="B1216" s="62" t="s">
        <v>6850</v>
      </c>
    </row>
    <row r="1217" spans="1:2" x14ac:dyDescent="0.25">
      <c r="A1217" s="60" t="s">
        <v>1462</v>
      </c>
      <c r="B1217" s="62" t="s">
        <v>6851</v>
      </c>
    </row>
    <row r="1218" spans="1:2" x14ac:dyDescent="0.25">
      <c r="A1218" s="60" t="s">
        <v>1440</v>
      </c>
      <c r="B1218" s="62" t="s">
        <v>6852</v>
      </c>
    </row>
    <row r="1219" spans="1:2" x14ac:dyDescent="0.25">
      <c r="A1219" s="60" t="s">
        <v>6853</v>
      </c>
      <c r="B1219" s="62" t="s">
        <v>6854</v>
      </c>
    </row>
    <row r="1220" spans="1:2" x14ac:dyDescent="0.25">
      <c r="A1220" s="60" t="s">
        <v>1572</v>
      </c>
      <c r="B1220" s="62" t="s">
        <v>6855</v>
      </c>
    </row>
    <row r="1221" spans="1:2" x14ac:dyDescent="0.25">
      <c r="A1221" s="60" t="s">
        <v>1457</v>
      </c>
      <c r="B1221" s="62" t="s">
        <v>6856</v>
      </c>
    </row>
    <row r="1222" spans="1:2" x14ac:dyDescent="0.25">
      <c r="A1222" s="60" t="s">
        <v>1459</v>
      </c>
      <c r="B1222" s="62" t="s">
        <v>6857</v>
      </c>
    </row>
    <row r="1223" spans="1:2" ht="26.25" x14ac:dyDescent="0.25">
      <c r="A1223" s="60" t="s">
        <v>1399</v>
      </c>
      <c r="B1223" s="62" t="s">
        <v>6858</v>
      </c>
    </row>
    <row r="1224" spans="1:2" x14ac:dyDescent="0.25">
      <c r="A1224" s="60" t="s">
        <v>1401</v>
      </c>
      <c r="B1224" s="62" t="s">
        <v>6859</v>
      </c>
    </row>
    <row r="1225" spans="1:2" x14ac:dyDescent="0.25">
      <c r="A1225" s="60" t="s">
        <v>6860</v>
      </c>
      <c r="B1225" s="62" t="s">
        <v>6861</v>
      </c>
    </row>
    <row r="1226" spans="1:2" x14ac:dyDescent="0.25">
      <c r="A1226" s="60" t="s">
        <v>6862</v>
      </c>
      <c r="B1226" s="62" t="s">
        <v>6863</v>
      </c>
    </row>
    <row r="1227" spans="1:2" x14ac:dyDescent="0.25">
      <c r="A1227" s="60" t="s">
        <v>1506</v>
      </c>
      <c r="B1227" s="62" t="s">
        <v>6864</v>
      </c>
    </row>
    <row r="1228" spans="1:2" x14ac:dyDescent="0.25">
      <c r="A1228" s="60" t="s">
        <v>1965</v>
      </c>
      <c r="B1228" s="62" t="s">
        <v>6865</v>
      </c>
    </row>
    <row r="1229" spans="1:2" x14ac:dyDescent="0.25">
      <c r="A1229" s="60" t="s">
        <v>1976</v>
      </c>
      <c r="B1229" s="62" t="s">
        <v>6866</v>
      </c>
    </row>
    <row r="1230" spans="1:2" x14ac:dyDescent="0.25">
      <c r="A1230" s="60" t="s">
        <v>1979</v>
      </c>
      <c r="B1230" s="62" t="s">
        <v>6867</v>
      </c>
    </row>
    <row r="1231" spans="1:2" x14ac:dyDescent="0.25">
      <c r="A1231" s="60" t="s">
        <v>1983</v>
      </c>
      <c r="B1231" s="62" t="s">
        <v>6868</v>
      </c>
    </row>
    <row r="1232" spans="1:2" x14ac:dyDescent="0.25">
      <c r="A1232" s="60" t="s">
        <v>1986</v>
      </c>
      <c r="B1232" s="62" t="s">
        <v>6869</v>
      </c>
    </row>
    <row r="1233" spans="1:2" x14ac:dyDescent="0.25">
      <c r="A1233" s="60" t="s">
        <v>1989</v>
      </c>
      <c r="B1233" s="62" t="s">
        <v>6870</v>
      </c>
    </row>
    <row r="1234" spans="1:2" x14ac:dyDescent="0.25">
      <c r="A1234" s="60" t="s">
        <v>6871</v>
      </c>
      <c r="B1234" s="62" t="s">
        <v>6872</v>
      </c>
    </row>
    <row r="1235" spans="1:2" x14ac:dyDescent="0.25">
      <c r="A1235" s="60" t="s">
        <v>1998</v>
      </c>
      <c r="B1235" s="62" t="s">
        <v>6873</v>
      </c>
    </row>
    <row r="1236" spans="1:2" x14ac:dyDescent="0.25">
      <c r="A1236" s="60" t="s">
        <v>2000</v>
      </c>
      <c r="B1236" s="62" t="s">
        <v>6874</v>
      </c>
    </row>
    <row r="1237" spans="1:2" x14ac:dyDescent="0.25">
      <c r="A1237" s="60" t="s">
        <v>1996</v>
      </c>
      <c r="B1237" s="62" t="s">
        <v>6875</v>
      </c>
    </row>
    <row r="1238" spans="1:2" x14ac:dyDescent="0.25">
      <c r="A1238" s="60" t="s">
        <v>2005</v>
      </c>
      <c r="B1238" s="62" t="s">
        <v>6876</v>
      </c>
    </row>
    <row r="1239" spans="1:2" x14ac:dyDescent="0.25">
      <c r="A1239" s="60" t="s">
        <v>2010</v>
      </c>
      <c r="B1239" s="62" t="s">
        <v>6877</v>
      </c>
    </row>
    <row r="1240" spans="1:2" x14ac:dyDescent="0.25">
      <c r="A1240" s="60" t="s">
        <v>1894</v>
      </c>
      <c r="B1240" s="62" t="s">
        <v>6878</v>
      </c>
    </row>
    <row r="1241" spans="1:2" x14ac:dyDescent="0.25">
      <c r="A1241" s="60" t="s">
        <v>1896</v>
      </c>
      <c r="B1241" s="62" t="s">
        <v>6879</v>
      </c>
    </row>
    <row r="1242" spans="1:2" x14ac:dyDescent="0.25">
      <c r="A1242" s="60" t="s">
        <v>1904</v>
      </c>
      <c r="B1242" s="62" t="s">
        <v>6880</v>
      </c>
    </row>
    <row r="1243" spans="1:2" x14ac:dyDescent="0.25">
      <c r="A1243" s="60" t="s">
        <v>1941</v>
      </c>
      <c r="B1243" s="62" t="s">
        <v>6881</v>
      </c>
    </row>
    <row r="1244" spans="1:2" x14ac:dyDescent="0.25">
      <c r="A1244" s="60" t="s">
        <v>1943</v>
      </c>
      <c r="B1244" s="62" t="s">
        <v>6882</v>
      </c>
    </row>
    <row r="1245" spans="1:2" x14ac:dyDescent="0.25">
      <c r="A1245" s="60" t="s">
        <v>1945</v>
      </c>
      <c r="B1245" s="62" t="s">
        <v>6883</v>
      </c>
    </row>
    <row r="1246" spans="1:2" x14ac:dyDescent="0.25">
      <c r="A1246" s="60" t="s">
        <v>1956</v>
      </c>
      <c r="B1246" s="62" t="s">
        <v>6884</v>
      </c>
    </row>
    <row r="1247" spans="1:2" x14ac:dyDescent="0.25">
      <c r="A1247" s="60" t="s">
        <v>1968</v>
      </c>
      <c r="B1247" s="62" t="s">
        <v>6885</v>
      </c>
    </row>
    <row r="1248" spans="1:2" x14ac:dyDescent="0.25">
      <c r="A1248" s="60" t="s">
        <v>1959</v>
      </c>
      <c r="B1248" s="62" t="s">
        <v>6886</v>
      </c>
    </row>
    <row r="1249" spans="1:2" x14ac:dyDescent="0.25">
      <c r="A1249" s="60" t="s">
        <v>2063</v>
      </c>
      <c r="B1249" s="62" t="s">
        <v>6887</v>
      </c>
    </row>
    <row r="1250" spans="1:2" x14ac:dyDescent="0.25">
      <c r="A1250" s="60" t="s">
        <v>2065</v>
      </c>
      <c r="B1250" s="62" t="s">
        <v>6888</v>
      </c>
    </row>
    <row r="1251" spans="1:2" x14ac:dyDescent="0.25">
      <c r="A1251" s="60" t="s">
        <v>2067</v>
      </c>
      <c r="B1251" s="62" t="s">
        <v>6889</v>
      </c>
    </row>
    <row r="1252" spans="1:2" x14ac:dyDescent="0.25">
      <c r="A1252" s="60" t="s">
        <v>2069</v>
      </c>
      <c r="B1252" s="62" t="s">
        <v>6890</v>
      </c>
    </row>
    <row r="1253" spans="1:2" x14ac:dyDescent="0.25">
      <c r="A1253" s="60" t="s">
        <v>2071</v>
      </c>
      <c r="B1253" s="62" t="s">
        <v>6891</v>
      </c>
    </row>
    <row r="1254" spans="1:2" x14ac:dyDescent="0.25">
      <c r="A1254" s="60" t="s">
        <v>2083</v>
      </c>
      <c r="B1254" s="62" t="s">
        <v>6892</v>
      </c>
    </row>
    <row r="1255" spans="1:2" x14ac:dyDescent="0.25">
      <c r="A1255" s="60" t="s">
        <v>2085</v>
      </c>
      <c r="B1255" s="62" t="s">
        <v>6893</v>
      </c>
    </row>
    <row r="1256" spans="1:2" x14ac:dyDescent="0.25">
      <c r="A1256" s="60" t="s">
        <v>2087</v>
      </c>
      <c r="B1256" s="62" t="s">
        <v>6894</v>
      </c>
    </row>
    <row r="1257" spans="1:2" x14ac:dyDescent="0.25">
      <c r="A1257" s="60" t="s">
        <v>2089</v>
      </c>
      <c r="B1257" s="62" t="s">
        <v>6895</v>
      </c>
    </row>
    <row r="1258" spans="1:2" x14ac:dyDescent="0.25">
      <c r="A1258" s="60" t="s">
        <v>2099</v>
      </c>
      <c r="B1258" s="62" t="s">
        <v>6896</v>
      </c>
    </row>
    <row r="1259" spans="1:2" x14ac:dyDescent="0.25">
      <c r="A1259" s="60" t="s">
        <v>2121</v>
      </c>
      <c r="B1259" s="62" t="s">
        <v>6897</v>
      </c>
    </row>
    <row r="1260" spans="1:2" x14ac:dyDescent="0.25">
      <c r="A1260" s="60" t="s">
        <v>2123</v>
      </c>
      <c r="B1260" s="62" t="s">
        <v>6898</v>
      </c>
    </row>
    <row r="1261" spans="1:2" x14ac:dyDescent="0.25">
      <c r="A1261" s="60" t="s">
        <v>2125</v>
      </c>
      <c r="B1261" s="62" t="s">
        <v>6899</v>
      </c>
    </row>
    <row r="1262" spans="1:2" x14ac:dyDescent="0.25">
      <c r="A1262" s="60" t="s">
        <v>2127</v>
      </c>
      <c r="B1262" s="62" t="s">
        <v>6900</v>
      </c>
    </row>
    <row r="1263" spans="1:2" x14ac:dyDescent="0.25">
      <c r="A1263" s="60" t="s">
        <v>2252</v>
      </c>
      <c r="B1263" s="62" t="s">
        <v>6901</v>
      </c>
    </row>
    <row r="1264" spans="1:2" x14ac:dyDescent="0.25">
      <c r="A1264" s="60" t="s">
        <v>2254</v>
      </c>
      <c r="B1264" s="62" t="s">
        <v>6902</v>
      </c>
    </row>
    <row r="1265" spans="1:2" x14ac:dyDescent="0.25">
      <c r="A1265" s="60" t="s">
        <v>2256</v>
      </c>
      <c r="B1265" s="62" t="s">
        <v>6903</v>
      </c>
    </row>
    <row r="1266" spans="1:2" x14ac:dyDescent="0.25">
      <c r="A1266" s="60" t="s">
        <v>2258</v>
      </c>
      <c r="B1266" s="62" t="s">
        <v>6904</v>
      </c>
    </row>
    <row r="1267" spans="1:2" x14ac:dyDescent="0.25">
      <c r="A1267" s="60" t="s">
        <v>2260</v>
      </c>
      <c r="B1267" s="62" t="s">
        <v>6905</v>
      </c>
    </row>
    <row r="1268" spans="1:2" x14ac:dyDescent="0.25">
      <c r="A1268" s="60" t="s">
        <v>2262</v>
      </c>
      <c r="B1268" s="62" t="s">
        <v>6906</v>
      </c>
    </row>
    <row r="1269" spans="1:2" x14ac:dyDescent="0.25">
      <c r="A1269" s="60" t="s">
        <v>2158</v>
      </c>
      <c r="B1269" s="62" t="s">
        <v>6907</v>
      </c>
    </row>
    <row r="1270" spans="1:2" x14ac:dyDescent="0.25">
      <c r="A1270" s="60" t="s">
        <v>2162</v>
      </c>
      <c r="B1270" s="62" t="s">
        <v>6908</v>
      </c>
    </row>
    <row r="1271" spans="1:2" x14ac:dyDescent="0.25">
      <c r="A1271" s="60" t="s">
        <v>2164</v>
      </c>
      <c r="B1271" s="62" t="s">
        <v>6909</v>
      </c>
    </row>
    <row r="1272" spans="1:2" x14ac:dyDescent="0.25">
      <c r="A1272" s="60" t="s">
        <v>2168</v>
      </c>
      <c r="B1272" s="62" t="s">
        <v>6910</v>
      </c>
    </row>
    <row r="1273" spans="1:2" x14ac:dyDescent="0.25">
      <c r="A1273" s="60" t="s">
        <v>2170</v>
      </c>
      <c r="B1273" s="62" t="s">
        <v>6911</v>
      </c>
    </row>
    <row r="1274" spans="1:2" x14ac:dyDescent="0.25">
      <c r="A1274" s="60" t="s">
        <v>2174</v>
      </c>
      <c r="B1274" s="62" t="s">
        <v>6912</v>
      </c>
    </row>
    <row r="1275" spans="1:2" x14ac:dyDescent="0.25">
      <c r="A1275" s="60" t="s">
        <v>2176</v>
      </c>
      <c r="B1275" s="62" t="s">
        <v>6913</v>
      </c>
    </row>
    <row r="1276" spans="1:2" x14ac:dyDescent="0.25">
      <c r="A1276" s="60" t="s">
        <v>2178</v>
      </c>
      <c r="B1276" s="62" t="s">
        <v>6914</v>
      </c>
    </row>
    <row r="1277" spans="1:2" x14ac:dyDescent="0.25">
      <c r="A1277" s="60" t="s">
        <v>2180</v>
      </c>
      <c r="B1277" s="62" t="s">
        <v>6915</v>
      </c>
    </row>
    <row r="1278" spans="1:2" x14ac:dyDescent="0.25">
      <c r="A1278" s="60" t="s">
        <v>2182</v>
      </c>
      <c r="B1278" s="62" t="s">
        <v>6916</v>
      </c>
    </row>
    <row r="1279" spans="1:2" x14ac:dyDescent="0.25">
      <c r="A1279" s="60" t="s">
        <v>2202</v>
      </c>
      <c r="B1279" s="62" t="s">
        <v>6917</v>
      </c>
    </row>
    <row r="1280" spans="1:2" x14ac:dyDescent="0.25">
      <c r="A1280" s="60" t="s">
        <v>2197</v>
      </c>
      <c r="B1280" s="62" t="s">
        <v>6918</v>
      </c>
    </row>
    <row r="1281" spans="1:2" x14ac:dyDescent="0.25">
      <c r="A1281" s="60" t="s">
        <v>2139</v>
      </c>
      <c r="B1281" s="62" t="s">
        <v>6919</v>
      </c>
    </row>
    <row r="1282" spans="1:2" x14ac:dyDescent="0.25">
      <c r="A1282" s="60" t="s">
        <v>2141</v>
      </c>
      <c r="B1282" s="62" t="s">
        <v>6920</v>
      </c>
    </row>
    <row r="1283" spans="1:2" x14ac:dyDescent="0.25">
      <c r="A1283" s="60" t="s">
        <v>2143</v>
      </c>
      <c r="B1283" s="62" t="s">
        <v>6921</v>
      </c>
    </row>
    <row r="1284" spans="1:2" x14ac:dyDescent="0.25">
      <c r="A1284" s="60" t="s">
        <v>2145</v>
      </c>
      <c r="B1284" s="62" t="s">
        <v>6922</v>
      </c>
    </row>
    <row r="1285" spans="1:2" x14ac:dyDescent="0.25">
      <c r="A1285" s="60" t="s">
        <v>1888</v>
      </c>
      <c r="B1285" s="62" t="s">
        <v>6923</v>
      </c>
    </row>
    <row r="1286" spans="1:2" x14ac:dyDescent="0.25">
      <c r="A1286" s="60" t="s">
        <v>2207</v>
      </c>
      <c r="B1286" s="62" t="s">
        <v>6924</v>
      </c>
    </row>
    <row r="1287" spans="1:2" x14ac:dyDescent="0.25">
      <c r="A1287" s="60" t="s">
        <v>1920</v>
      </c>
      <c r="B1287" s="62" t="s">
        <v>6925</v>
      </c>
    </row>
    <row r="1288" spans="1:2" x14ac:dyDescent="0.25">
      <c r="A1288" s="60" t="s">
        <v>2210</v>
      </c>
      <c r="B1288" s="62" t="s">
        <v>6926</v>
      </c>
    </row>
    <row r="1289" spans="1:2" x14ac:dyDescent="0.25">
      <c r="A1289" s="60" t="s">
        <v>6927</v>
      </c>
      <c r="B1289" s="62" t="s">
        <v>6928</v>
      </c>
    </row>
    <row r="1290" spans="1:2" x14ac:dyDescent="0.25">
      <c r="A1290" s="60" t="s">
        <v>6929</v>
      </c>
      <c r="B1290" s="62" t="s">
        <v>6930</v>
      </c>
    </row>
    <row r="1291" spans="1:2" x14ac:dyDescent="0.25">
      <c r="A1291" s="60" t="s">
        <v>6931</v>
      </c>
      <c r="B1291" s="62" t="s">
        <v>6932</v>
      </c>
    </row>
    <row r="1292" spans="1:2" x14ac:dyDescent="0.25">
      <c r="A1292" s="60" t="s">
        <v>6933</v>
      </c>
      <c r="B1292" s="62" t="s">
        <v>6934</v>
      </c>
    </row>
    <row r="1293" spans="1:2" x14ac:dyDescent="0.25">
      <c r="A1293" s="60" t="s">
        <v>6935</v>
      </c>
      <c r="B1293" s="62" t="s">
        <v>6936</v>
      </c>
    </row>
    <row r="1294" spans="1:2" x14ac:dyDescent="0.25">
      <c r="A1294" s="60" t="s">
        <v>1306</v>
      </c>
      <c r="B1294" s="62" t="s">
        <v>6937</v>
      </c>
    </row>
    <row r="1295" spans="1:2" x14ac:dyDescent="0.25">
      <c r="A1295" s="60" t="s">
        <v>6938</v>
      </c>
      <c r="B1295" s="62" t="s">
        <v>6939</v>
      </c>
    </row>
    <row r="1296" spans="1:2" x14ac:dyDescent="0.25">
      <c r="A1296" s="60" t="s">
        <v>6940</v>
      </c>
      <c r="B1296" s="62" t="s">
        <v>6941</v>
      </c>
    </row>
    <row r="1297" spans="1:2" x14ac:dyDescent="0.25">
      <c r="A1297" s="60" t="s">
        <v>6942</v>
      </c>
      <c r="B1297" s="62" t="s">
        <v>6943</v>
      </c>
    </row>
    <row r="1298" spans="1:2" x14ac:dyDescent="0.25">
      <c r="A1298" s="60" t="s">
        <v>6944</v>
      </c>
      <c r="B1298" s="62" t="s">
        <v>6945</v>
      </c>
    </row>
    <row r="1299" spans="1:2" x14ac:dyDescent="0.25">
      <c r="A1299" s="60" t="s">
        <v>6946</v>
      </c>
      <c r="B1299" s="62" t="s">
        <v>6947</v>
      </c>
    </row>
    <row r="1300" spans="1:2" x14ac:dyDescent="0.25">
      <c r="A1300" s="60" t="s">
        <v>6948</v>
      </c>
      <c r="B1300" s="62" t="s">
        <v>6949</v>
      </c>
    </row>
    <row r="1301" spans="1:2" x14ac:dyDescent="0.25">
      <c r="A1301" s="60" t="s">
        <v>6950</v>
      </c>
      <c r="B1301" s="62" t="s">
        <v>6951</v>
      </c>
    </row>
    <row r="1302" spans="1:2" x14ac:dyDescent="0.25">
      <c r="A1302" s="60" t="s">
        <v>6952</v>
      </c>
      <c r="B1302" s="62" t="s">
        <v>6953</v>
      </c>
    </row>
    <row r="1303" spans="1:2" x14ac:dyDescent="0.25">
      <c r="A1303" s="60" t="s">
        <v>6954</v>
      </c>
      <c r="B1303" s="62" t="s">
        <v>6955</v>
      </c>
    </row>
    <row r="1304" spans="1:2" x14ac:dyDescent="0.25">
      <c r="A1304" s="60" t="s">
        <v>6956</v>
      </c>
      <c r="B1304" s="62" t="s">
        <v>6957</v>
      </c>
    </row>
    <row r="1305" spans="1:2" x14ac:dyDescent="0.25">
      <c r="A1305" s="60" t="s">
        <v>6958</v>
      </c>
      <c r="B1305" s="62" t="s">
        <v>6959</v>
      </c>
    </row>
    <row r="1306" spans="1:2" x14ac:dyDescent="0.25">
      <c r="A1306" s="60" t="s">
        <v>6960</v>
      </c>
      <c r="B1306" s="62" t="s">
        <v>6961</v>
      </c>
    </row>
    <row r="1307" spans="1:2" x14ac:dyDescent="0.25">
      <c r="A1307" s="798" t="s">
        <v>2731</v>
      </c>
      <c r="B1307" s="708" t="s">
        <v>8361</v>
      </c>
    </row>
    <row r="1308" spans="1:2" x14ac:dyDescent="0.25">
      <c r="A1308" s="60" t="s">
        <v>1381</v>
      </c>
      <c r="B1308" s="62" t="s">
        <v>6962</v>
      </c>
    </row>
    <row r="1309" spans="1:2" x14ac:dyDescent="0.25">
      <c r="A1309" s="60" t="s">
        <v>6963</v>
      </c>
      <c r="B1309" s="62" t="s">
        <v>6964</v>
      </c>
    </row>
    <row r="1310" spans="1:2" x14ac:dyDescent="0.25">
      <c r="A1310" s="60" t="s">
        <v>6965</v>
      </c>
      <c r="B1310" s="62" t="s">
        <v>6966</v>
      </c>
    </row>
    <row r="1311" spans="1:2" x14ac:dyDescent="0.25">
      <c r="A1311" s="60" t="s">
        <v>6967</v>
      </c>
      <c r="B1311" s="62" t="s">
        <v>6968</v>
      </c>
    </row>
    <row r="1312" spans="1:2" x14ac:dyDescent="0.25">
      <c r="A1312" s="60" t="s">
        <v>6969</v>
      </c>
      <c r="B1312" s="62" t="s">
        <v>6970</v>
      </c>
    </row>
    <row r="1313" spans="1:2" x14ac:dyDescent="0.25">
      <c r="A1313" s="60" t="s">
        <v>6971</v>
      </c>
      <c r="B1313" s="62" t="s">
        <v>6972</v>
      </c>
    </row>
    <row r="1314" spans="1:2" x14ac:dyDescent="0.25">
      <c r="A1314" s="60" t="s">
        <v>6973</v>
      </c>
      <c r="B1314" s="62" t="s">
        <v>6974</v>
      </c>
    </row>
    <row r="1315" spans="1:2" x14ac:dyDescent="0.25">
      <c r="A1315" s="60" t="s">
        <v>6975</v>
      </c>
      <c r="B1315" s="62" t="s">
        <v>5414</v>
      </c>
    </row>
    <row r="1316" spans="1:2" x14ac:dyDescent="0.25">
      <c r="A1316" s="60" t="s">
        <v>2674</v>
      </c>
      <c r="B1316" s="62" t="s">
        <v>6976</v>
      </c>
    </row>
    <row r="1317" spans="1:2" x14ac:dyDescent="0.25">
      <c r="A1317" s="60" t="s">
        <v>2172</v>
      </c>
      <c r="B1317" s="62" t="s">
        <v>6977</v>
      </c>
    </row>
    <row r="1318" spans="1:2" x14ac:dyDescent="0.25">
      <c r="A1318" s="60" t="s">
        <v>1701</v>
      </c>
      <c r="B1318" s="62" t="s">
        <v>6978</v>
      </c>
    </row>
    <row r="1319" spans="1:2" x14ac:dyDescent="0.25">
      <c r="A1319" s="60" t="s">
        <v>1703</v>
      </c>
      <c r="B1319" s="62" t="s">
        <v>6979</v>
      </c>
    </row>
    <row r="1320" spans="1:2" x14ac:dyDescent="0.25">
      <c r="A1320" s="60" t="s">
        <v>170</v>
      </c>
      <c r="B1320" s="62" t="s">
        <v>8621</v>
      </c>
    </row>
    <row r="1321" spans="1:2" x14ac:dyDescent="0.25">
      <c r="A1321" s="60" t="s">
        <v>1932</v>
      </c>
      <c r="B1321" s="62" t="s">
        <v>6980</v>
      </c>
    </row>
    <row r="1322" spans="1:2" x14ac:dyDescent="0.25">
      <c r="A1322" s="60" t="s">
        <v>2751</v>
      </c>
      <c r="B1322" s="62" t="s">
        <v>6981</v>
      </c>
    </row>
    <row r="1323" spans="1:2" x14ac:dyDescent="0.25">
      <c r="A1323" s="60" t="s">
        <v>1468</v>
      </c>
      <c r="B1323" s="62" t="s">
        <v>6982</v>
      </c>
    </row>
    <row r="1324" spans="1:2" x14ac:dyDescent="0.25">
      <c r="A1324" s="60" t="s">
        <v>1780</v>
      </c>
      <c r="B1324" s="62" t="s">
        <v>6983</v>
      </c>
    </row>
    <row r="1325" spans="1:2" x14ac:dyDescent="0.25">
      <c r="A1325" s="60" t="s">
        <v>1782</v>
      </c>
      <c r="B1325" s="62" t="s">
        <v>6984</v>
      </c>
    </row>
    <row r="1326" spans="1:2" x14ac:dyDescent="0.25">
      <c r="A1326" s="60" t="s">
        <v>1784</v>
      </c>
      <c r="B1326" s="62" t="s">
        <v>6985</v>
      </c>
    </row>
    <row r="1327" spans="1:2" x14ac:dyDescent="0.25">
      <c r="A1327" s="60" t="s">
        <v>1795</v>
      </c>
      <c r="B1327" s="62" t="s">
        <v>6986</v>
      </c>
    </row>
    <row r="1328" spans="1:2" x14ac:dyDescent="0.25">
      <c r="A1328" s="60" t="s">
        <v>1797</v>
      </c>
      <c r="B1328" s="62" t="s">
        <v>6987</v>
      </c>
    </row>
    <row r="1329" spans="1:2" x14ac:dyDescent="0.25">
      <c r="A1329" s="60" t="s">
        <v>1799</v>
      </c>
      <c r="B1329" s="62" t="s">
        <v>6988</v>
      </c>
    </row>
    <row r="1330" spans="1:2" x14ac:dyDescent="0.25">
      <c r="A1330" s="60" t="s">
        <v>1811</v>
      </c>
      <c r="B1330" s="62" t="s">
        <v>6989</v>
      </c>
    </row>
    <row r="1331" spans="1:2" x14ac:dyDescent="0.25">
      <c r="A1331" s="60" t="s">
        <v>1815</v>
      </c>
      <c r="B1331" s="62" t="s">
        <v>6990</v>
      </c>
    </row>
    <row r="1332" spans="1:2" x14ac:dyDescent="0.25">
      <c r="A1332" s="60" t="s">
        <v>1817</v>
      </c>
      <c r="B1332" s="62" t="s">
        <v>6991</v>
      </c>
    </row>
    <row r="1333" spans="1:2" x14ac:dyDescent="0.25">
      <c r="A1333" s="60" t="s">
        <v>1791</v>
      </c>
      <c r="B1333" s="62" t="s">
        <v>6992</v>
      </c>
    </row>
    <row r="1334" spans="1:2" x14ac:dyDescent="0.25">
      <c r="A1334" s="60" t="s">
        <v>2878</v>
      </c>
      <c r="B1334" s="62" t="s">
        <v>6993</v>
      </c>
    </row>
    <row r="1335" spans="1:2" x14ac:dyDescent="0.25">
      <c r="A1335" s="60" t="s">
        <v>6994</v>
      </c>
      <c r="B1335" s="62" t="s">
        <v>6995</v>
      </c>
    </row>
    <row r="1336" spans="1:2" x14ac:dyDescent="0.25">
      <c r="A1336" s="60" t="s">
        <v>1442</v>
      </c>
      <c r="B1336" s="62" t="s">
        <v>6996</v>
      </c>
    </row>
    <row r="1337" spans="1:2" x14ac:dyDescent="0.25">
      <c r="A1337" s="60" t="s">
        <v>1373</v>
      </c>
      <c r="B1337" s="62" t="s">
        <v>6997</v>
      </c>
    </row>
    <row r="1338" spans="1:2" x14ac:dyDescent="0.25">
      <c r="A1338" s="60" t="s">
        <v>6998</v>
      </c>
      <c r="B1338" s="62" t="s">
        <v>6999</v>
      </c>
    </row>
    <row r="1339" spans="1:2" x14ac:dyDescent="0.25">
      <c r="A1339" s="60" t="s">
        <v>7000</v>
      </c>
      <c r="B1339" s="62" t="s">
        <v>7001</v>
      </c>
    </row>
    <row r="1340" spans="1:2" x14ac:dyDescent="0.25">
      <c r="A1340" s="60" t="s">
        <v>7002</v>
      </c>
      <c r="B1340" s="62" t="s">
        <v>7003</v>
      </c>
    </row>
    <row r="1341" spans="1:2" x14ac:dyDescent="0.25">
      <c r="A1341" s="60" t="s">
        <v>527</v>
      </c>
      <c r="B1341" s="62" t="s">
        <v>7004</v>
      </c>
    </row>
    <row r="1342" spans="1:2" x14ac:dyDescent="0.25">
      <c r="A1342" s="60" t="s">
        <v>7005</v>
      </c>
      <c r="B1342" s="62" t="s">
        <v>7006</v>
      </c>
    </row>
    <row r="1343" spans="1:2" x14ac:dyDescent="0.25">
      <c r="A1343" s="60" t="s">
        <v>2839</v>
      </c>
      <c r="B1343" s="62" t="s">
        <v>7007</v>
      </c>
    </row>
    <row r="1344" spans="1:2" x14ac:dyDescent="0.25">
      <c r="A1344" s="60" t="s">
        <v>7008</v>
      </c>
      <c r="B1344" s="62" t="s">
        <v>7009</v>
      </c>
    </row>
    <row r="1345" spans="1:2" ht="26.25" x14ac:dyDescent="0.25">
      <c r="A1345" s="60" t="s">
        <v>7010</v>
      </c>
      <c r="B1345" s="62" t="s">
        <v>7011</v>
      </c>
    </row>
    <row r="1346" spans="1:2" x14ac:dyDescent="0.25">
      <c r="A1346" s="60" t="s">
        <v>1761</v>
      </c>
      <c r="B1346" s="62" t="s">
        <v>7012</v>
      </c>
    </row>
    <row r="1347" spans="1:2" x14ac:dyDescent="0.25">
      <c r="A1347" s="60" t="s">
        <v>1375</v>
      </c>
      <c r="B1347" s="62" t="s">
        <v>7013</v>
      </c>
    </row>
    <row r="1348" spans="1:2" x14ac:dyDescent="0.25">
      <c r="A1348" s="60" t="s">
        <v>7014</v>
      </c>
      <c r="B1348" s="62" t="s">
        <v>7015</v>
      </c>
    </row>
    <row r="1349" spans="1:2" x14ac:dyDescent="0.25">
      <c r="A1349" s="60" t="s">
        <v>1485</v>
      </c>
      <c r="B1349" s="62" t="s">
        <v>7016</v>
      </c>
    </row>
    <row r="1350" spans="1:2" x14ac:dyDescent="0.25">
      <c r="A1350" s="60" t="s">
        <v>1483</v>
      </c>
      <c r="B1350" s="62" t="s">
        <v>7017</v>
      </c>
    </row>
    <row r="1351" spans="1:2" x14ac:dyDescent="0.25">
      <c r="A1351" s="60" t="s">
        <v>1492</v>
      </c>
      <c r="B1351" s="62" t="s">
        <v>7018</v>
      </c>
    </row>
    <row r="1352" spans="1:2" x14ac:dyDescent="0.25">
      <c r="A1352" s="60" t="s">
        <v>1189</v>
      </c>
      <c r="B1352" s="62" t="s">
        <v>7019</v>
      </c>
    </row>
    <row r="1353" spans="1:2" x14ac:dyDescent="0.25">
      <c r="A1353" s="60" t="s">
        <v>2486</v>
      </c>
      <c r="B1353" s="62" t="s">
        <v>7020</v>
      </c>
    </row>
    <row r="1354" spans="1:2" ht="26.25" x14ac:dyDescent="0.25">
      <c r="A1354" s="60" t="s">
        <v>2264</v>
      </c>
      <c r="B1354" s="62" t="s">
        <v>7021</v>
      </c>
    </row>
    <row r="1355" spans="1:2" x14ac:dyDescent="0.25">
      <c r="A1355" s="60" t="s">
        <v>2296</v>
      </c>
      <c r="B1355" s="62" t="s">
        <v>7022</v>
      </c>
    </row>
    <row r="1356" spans="1:2" x14ac:dyDescent="0.25">
      <c r="A1356" s="60" t="s">
        <v>2311</v>
      </c>
      <c r="B1356" s="62" t="s">
        <v>7023</v>
      </c>
    </row>
    <row r="1357" spans="1:2" x14ac:dyDescent="0.25">
      <c r="A1357" s="60" t="s">
        <v>2321</v>
      </c>
      <c r="B1357" s="62" t="s">
        <v>7024</v>
      </c>
    </row>
    <row r="1358" spans="1:2" x14ac:dyDescent="0.25">
      <c r="A1358" s="60" t="s">
        <v>2326</v>
      </c>
      <c r="B1358" s="62" t="s">
        <v>7025</v>
      </c>
    </row>
    <row r="1359" spans="1:2" x14ac:dyDescent="0.25">
      <c r="A1359" s="60" t="s">
        <v>2328</v>
      </c>
      <c r="B1359" s="62" t="s">
        <v>7026</v>
      </c>
    </row>
    <row r="1360" spans="1:2" x14ac:dyDescent="0.25">
      <c r="A1360" s="60" t="s">
        <v>2330</v>
      </c>
      <c r="B1360" s="62" t="s">
        <v>7027</v>
      </c>
    </row>
    <row r="1361" spans="1:2" x14ac:dyDescent="0.25">
      <c r="A1361" s="60" t="s">
        <v>2332</v>
      </c>
      <c r="B1361" s="62" t="s">
        <v>7028</v>
      </c>
    </row>
    <row r="1362" spans="1:2" x14ac:dyDescent="0.25">
      <c r="A1362" s="60" t="s">
        <v>2342</v>
      </c>
      <c r="B1362" s="62" t="s">
        <v>7029</v>
      </c>
    </row>
    <row r="1363" spans="1:2" x14ac:dyDescent="0.25">
      <c r="A1363" s="60" t="s">
        <v>2346</v>
      </c>
      <c r="B1363" s="62" t="s">
        <v>7030</v>
      </c>
    </row>
    <row r="1364" spans="1:2" x14ac:dyDescent="0.25">
      <c r="A1364" s="60" t="s">
        <v>2348</v>
      </c>
      <c r="B1364" s="62" t="s">
        <v>7031</v>
      </c>
    </row>
    <row r="1365" spans="1:2" x14ac:dyDescent="0.25">
      <c r="A1365" s="60" t="s">
        <v>2359</v>
      </c>
      <c r="B1365" s="62" t="s">
        <v>7032</v>
      </c>
    </row>
    <row r="1366" spans="1:2" x14ac:dyDescent="0.25">
      <c r="A1366" s="60" t="s">
        <v>2362</v>
      </c>
      <c r="B1366" s="62" t="s">
        <v>7033</v>
      </c>
    </row>
    <row r="1367" spans="1:2" x14ac:dyDescent="0.25">
      <c r="A1367" s="60" t="s">
        <v>2364</v>
      </c>
      <c r="B1367" s="62" t="s">
        <v>7034</v>
      </c>
    </row>
    <row r="1368" spans="1:2" x14ac:dyDescent="0.25">
      <c r="A1368" s="60" t="s">
        <v>2369</v>
      </c>
      <c r="B1368" s="62" t="s">
        <v>7035</v>
      </c>
    </row>
    <row r="1369" spans="1:2" x14ac:dyDescent="0.25">
      <c r="A1369" s="60" t="s">
        <v>2370</v>
      </c>
      <c r="B1369" s="62" t="s">
        <v>7036</v>
      </c>
    </row>
    <row r="1370" spans="1:2" x14ac:dyDescent="0.25">
      <c r="A1370" s="60" t="s">
        <v>2973</v>
      </c>
      <c r="B1370" s="62" t="s">
        <v>7037</v>
      </c>
    </row>
    <row r="1371" spans="1:2" x14ac:dyDescent="0.25">
      <c r="A1371" s="60" t="s">
        <v>2770</v>
      </c>
      <c r="B1371" s="62" t="s">
        <v>7038</v>
      </c>
    </row>
    <row r="1372" spans="1:2" x14ac:dyDescent="0.25">
      <c r="A1372" s="60" t="s">
        <v>2756</v>
      </c>
      <c r="B1372" s="62" t="s">
        <v>7039</v>
      </c>
    </row>
    <row r="1373" spans="1:2" x14ac:dyDescent="0.25">
      <c r="A1373" s="798" t="s">
        <v>2729</v>
      </c>
      <c r="B1373" s="708" t="s">
        <v>8362</v>
      </c>
    </row>
    <row r="1374" spans="1:2" x14ac:dyDescent="0.25">
      <c r="A1374" s="60" t="s">
        <v>2381</v>
      </c>
      <c r="B1374" s="62" t="s">
        <v>7040</v>
      </c>
    </row>
    <row r="1375" spans="1:2" x14ac:dyDescent="0.25">
      <c r="A1375" s="60" t="s">
        <v>2388</v>
      </c>
      <c r="B1375" s="62" t="s">
        <v>7041</v>
      </c>
    </row>
    <row r="1376" spans="1:2" x14ac:dyDescent="0.25">
      <c r="A1376" s="60" t="s">
        <v>2391</v>
      </c>
      <c r="B1376" s="62" t="s">
        <v>7042</v>
      </c>
    </row>
    <row r="1377" spans="1:2" x14ac:dyDescent="0.25">
      <c r="A1377" s="60" t="s">
        <v>2350</v>
      </c>
      <c r="B1377" s="62" t="s">
        <v>7043</v>
      </c>
    </row>
    <row r="1378" spans="1:2" x14ac:dyDescent="0.25">
      <c r="A1378" s="60" t="s">
        <v>2366</v>
      </c>
      <c r="B1378" s="62" t="s">
        <v>7044</v>
      </c>
    </row>
    <row r="1379" spans="1:2" x14ac:dyDescent="0.25">
      <c r="A1379" s="60" t="s">
        <v>2372</v>
      </c>
      <c r="B1379" s="62" t="s">
        <v>8663</v>
      </c>
    </row>
    <row r="1380" spans="1:2" x14ac:dyDescent="0.25">
      <c r="A1380" s="60" t="s">
        <v>7045</v>
      </c>
      <c r="B1380" s="62" t="s">
        <v>7019</v>
      </c>
    </row>
    <row r="1381" spans="1:2" x14ac:dyDescent="0.25">
      <c r="A1381" s="60" t="s">
        <v>2384</v>
      </c>
      <c r="B1381" s="62" t="s">
        <v>7046</v>
      </c>
    </row>
    <row r="1382" spans="1:2" x14ac:dyDescent="0.25">
      <c r="A1382" s="60" t="s">
        <v>1360</v>
      </c>
      <c r="B1382" s="62" t="s">
        <v>7047</v>
      </c>
    </row>
    <row r="1383" spans="1:2" x14ac:dyDescent="0.25">
      <c r="A1383" s="60" t="s">
        <v>1500</v>
      </c>
      <c r="B1383" s="62" t="s">
        <v>7048</v>
      </c>
    </row>
    <row r="1384" spans="1:2" x14ac:dyDescent="0.25">
      <c r="A1384" s="60" t="s">
        <v>1392</v>
      </c>
      <c r="B1384" s="62" t="s">
        <v>6999</v>
      </c>
    </row>
    <row r="1385" spans="1:2" x14ac:dyDescent="0.25">
      <c r="A1385" s="60" t="s">
        <v>1547</v>
      </c>
      <c r="B1385" s="62" t="s">
        <v>6758</v>
      </c>
    </row>
    <row r="1386" spans="1:2" x14ac:dyDescent="0.25">
      <c r="A1386" s="60" t="s">
        <v>1551</v>
      </c>
      <c r="B1386" s="62" t="s">
        <v>6760</v>
      </c>
    </row>
    <row r="1387" spans="1:2" x14ac:dyDescent="0.25">
      <c r="A1387" s="60" t="s">
        <v>1549</v>
      </c>
      <c r="B1387" s="62" t="s">
        <v>6762</v>
      </c>
    </row>
    <row r="1388" spans="1:2" x14ac:dyDescent="0.25">
      <c r="A1388" s="60" t="s">
        <v>1585</v>
      </c>
      <c r="B1388" s="62" t="s">
        <v>6784</v>
      </c>
    </row>
    <row r="1389" spans="1:2" x14ac:dyDescent="0.25">
      <c r="A1389" s="60" t="s">
        <v>1597</v>
      </c>
      <c r="B1389" s="62" t="s">
        <v>6756</v>
      </c>
    </row>
    <row r="1390" spans="1:2" x14ac:dyDescent="0.25">
      <c r="A1390" s="60" t="s">
        <v>1667</v>
      </c>
      <c r="B1390" s="62" t="s">
        <v>6826</v>
      </c>
    </row>
    <row r="1391" spans="1:2" x14ac:dyDescent="0.25">
      <c r="A1391" s="60" t="s">
        <v>1672</v>
      </c>
      <c r="B1391" s="62" t="s">
        <v>7003</v>
      </c>
    </row>
    <row r="1392" spans="1:2" x14ac:dyDescent="0.25">
      <c r="A1392" s="60" t="s">
        <v>1660</v>
      </c>
      <c r="B1392" s="62" t="s">
        <v>7049</v>
      </c>
    </row>
    <row r="1393" spans="1:2" x14ac:dyDescent="0.25">
      <c r="A1393" s="60" t="s">
        <v>1105</v>
      </c>
      <c r="B1393" s="62" t="s">
        <v>7050</v>
      </c>
    </row>
    <row r="1394" spans="1:2" x14ac:dyDescent="0.25">
      <c r="A1394" s="60" t="s">
        <v>1643</v>
      </c>
      <c r="B1394" s="62" t="s">
        <v>7051</v>
      </c>
    </row>
    <row r="1395" spans="1:2" x14ac:dyDescent="0.25">
      <c r="A1395" s="60" t="s">
        <v>1553</v>
      </c>
      <c r="B1395" s="62" t="s">
        <v>7052</v>
      </c>
    </row>
    <row r="1396" spans="1:2" x14ac:dyDescent="0.25">
      <c r="A1396" s="60" t="s">
        <v>1556</v>
      </c>
      <c r="B1396" s="62" t="s">
        <v>7053</v>
      </c>
    </row>
    <row r="1397" spans="1:2" x14ac:dyDescent="0.25">
      <c r="A1397" s="60" t="s">
        <v>1558</v>
      </c>
      <c r="B1397" s="62" t="s">
        <v>7054</v>
      </c>
    </row>
    <row r="1398" spans="1:2" x14ac:dyDescent="0.25">
      <c r="A1398" s="798" t="s">
        <v>2747</v>
      </c>
      <c r="B1398" s="708" t="s">
        <v>8368</v>
      </c>
    </row>
    <row r="1399" spans="1:2" x14ac:dyDescent="0.25">
      <c r="A1399" s="60" t="s">
        <v>1828</v>
      </c>
      <c r="B1399" s="62" t="s">
        <v>7055</v>
      </c>
    </row>
    <row r="1400" spans="1:2" x14ac:dyDescent="0.25">
      <c r="A1400" s="60" t="s">
        <v>1663</v>
      </c>
      <c r="B1400" s="62" t="s">
        <v>7056</v>
      </c>
    </row>
    <row r="1401" spans="1:2" x14ac:dyDescent="0.25">
      <c r="A1401" s="60" t="s">
        <v>1560</v>
      </c>
      <c r="B1401" s="62" t="s">
        <v>7057</v>
      </c>
    </row>
    <row r="1402" spans="1:2" x14ac:dyDescent="0.25">
      <c r="A1402" s="60" t="s">
        <v>1526</v>
      </c>
      <c r="B1402" s="62" t="s">
        <v>7058</v>
      </c>
    </row>
    <row r="1403" spans="1:2" x14ac:dyDescent="0.25">
      <c r="A1403" s="60" t="s">
        <v>1601</v>
      </c>
      <c r="B1403" s="62" t="s">
        <v>7059</v>
      </c>
    </row>
    <row r="1404" spans="1:2" x14ac:dyDescent="0.25">
      <c r="A1404" s="60" t="s">
        <v>1385</v>
      </c>
      <c r="B1404" s="62" t="s">
        <v>6733</v>
      </c>
    </row>
    <row r="1405" spans="1:2" x14ac:dyDescent="0.25">
      <c r="A1405" s="60" t="s">
        <v>1599</v>
      </c>
      <c r="B1405" s="62" t="s">
        <v>6770</v>
      </c>
    </row>
    <row r="1406" spans="1:2" x14ac:dyDescent="0.25">
      <c r="A1406" s="60" t="s">
        <v>1536</v>
      </c>
      <c r="B1406" s="62" t="s">
        <v>6964</v>
      </c>
    </row>
    <row r="1407" spans="1:2" x14ac:dyDescent="0.25">
      <c r="A1407" s="60" t="s">
        <v>1606</v>
      </c>
      <c r="B1407" s="62" t="s">
        <v>7060</v>
      </c>
    </row>
    <row r="1408" spans="1:2" x14ac:dyDescent="0.25">
      <c r="A1408" s="60" t="s">
        <v>1612</v>
      </c>
      <c r="B1408" s="62" t="s">
        <v>7061</v>
      </c>
    </row>
    <row r="1409" spans="1:2" x14ac:dyDescent="0.25">
      <c r="A1409" s="60" t="s">
        <v>1614</v>
      </c>
      <c r="B1409" s="62" t="s">
        <v>7062</v>
      </c>
    </row>
    <row r="1410" spans="1:2" x14ac:dyDescent="0.25">
      <c r="A1410" s="60" t="s">
        <v>1617</v>
      </c>
      <c r="B1410" s="62" t="s">
        <v>6774</v>
      </c>
    </row>
    <row r="1411" spans="1:2" x14ac:dyDescent="0.25">
      <c r="A1411" s="60" t="s">
        <v>1623</v>
      </c>
      <c r="B1411" s="62" t="s">
        <v>6713</v>
      </c>
    </row>
    <row r="1412" spans="1:2" x14ac:dyDescent="0.25">
      <c r="A1412" s="60" t="s">
        <v>1650</v>
      </c>
      <c r="B1412" s="62" t="s">
        <v>6830</v>
      </c>
    </row>
    <row r="1413" spans="1:2" x14ac:dyDescent="0.25">
      <c r="A1413" s="60" t="s">
        <v>1655</v>
      </c>
      <c r="B1413" s="62" t="s">
        <v>6832</v>
      </c>
    </row>
    <row r="1414" spans="1:2" x14ac:dyDescent="0.25">
      <c r="A1414" s="60" t="s">
        <v>1592</v>
      </c>
      <c r="B1414" s="62" t="s">
        <v>6861</v>
      </c>
    </row>
    <row r="1415" spans="1:2" x14ac:dyDescent="0.25">
      <c r="A1415" s="60" t="s">
        <v>318</v>
      </c>
      <c r="B1415" s="62" t="s">
        <v>7006</v>
      </c>
    </row>
    <row r="1416" spans="1:2" x14ac:dyDescent="0.25">
      <c r="A1416" s="60" t="s">
        <v>321</v>
      </c>
      <c r="B1416" s="62" t="s">
        <v>7063</v>
      </c>
    </row>
    <row r="1417" spans="1:2" x14ac:dyDescent="0.25">
      <c r="A1417" s="60" t="s">
        <v>1670</v>
      </c>
      <c r="B1417" s="62" t="s">
        <v>7064</v>
      </c>
    </row>
    <row r="1418" spans="1:2" x14ac:dyDescent="0.25">
      <c r="A1418" s="60" t="s">
        <v>1619</v>
      </c>
      <c r="B1418" s="62" t="s">
        <v>7065</v>
      </c>
    </row>
    <row r="1419" spans="1:2" x14ac:dyDescent="0.25">
      <c r="A1419" s="60" t="s">
        <v>1641</v>
      </c>
      <c r="B1419" s="62" t="s">
        <v>7066</v>
      </c>
    </row>
    <row r="1420" spans="1:2" x14ac:dyDescent="0.25">
      <c r="A1420" s="60" t="s">
        <v>1745</v>
      </c>
      <c r="B1420" s="62" t="s">
        <v>7067</v>
      </c>
    </row>
    <row r="1421" spans="1:2" x14ac:dyDescent="0.25">
      <c r="A1421" s="60" t="s">
        <v>1767</v>
      </c>
      <c r="B1421" s="62" t="s">
        <v>7068</v>
      </c>
    </row>
    <row r="1422" spans="1:2" x14ac:dyDescent="0.25">
      <c r="A1422" s="60" t="s">
        <v>1772</v>
      </c>
      <c r="B1422" s="62" t="s">
        <v>7069</v>
      </c>
    </row>
    <row r="1423" spans="1:2" x14ac:dyDescent="0.25">
      <c r="A1423" s="60" t="s">
        <v>1773</v>
      </c>
      <c r="B1423" s="62" t="s">
        <v>7070</v>
      </c>
    </row>
    <row r="1424" spans="1:2" x14ac:dyDescent="0.25">
      <c r="A1424" s="60" t="s">
        <v>530</v>
      </c>
      <c r="B1424" s="62" t="s">
        <v>7071</v>
      </c>
    </row>
    <row r="1425" spans="1:2" x14ac:dyDescent="0.25">
      <c r="A1425" s="60" t="s">
        <v>3195</v>
      </c>
      <c r="B1425" s="62" t="s">
        <v>7072</v>
      </c>
    </row>
    <row r="1426" spans="1:2" x14ac:dyDescent="0.25">
      <c r="A1426" s="60" t="s">
        <v>3199</v>
      </c>
      <c r="B1426" s="62" t="s">
        <v>7073</v>
      </c>
    </row>
    <row r="1427" spans="1:2" x14ac:dyDescent="0.25">
      <c r="A1427" s="60" t="s">
        <v>2923</v>
      </c>
      <c r="B1427" s="62" t="s">
        <v>7074</v>
      </c>
    </row>
    <row r="1428" spans="1:2" x14ac:dyDescent="0.25">
      <c r="A1428" s="60" t="s">
        <v>2400</v>
      </c>
      <c r="B1428" s="62" t="s">
        <v>7075</v>
      </c>
    </row>
    <row r="1429" spans="1:2" x14ac:dyDescent="0.25">
      <c r="A1429" s="60" t="s">
        <v>2402</v>
      </c>
      <c r="B1429" s="62" t="s">
        <v>7076</v>
      </c>
    </row>
    <row r="1430" spans="1:2" x14ac:dyDescent="0.25">
      <c r="A1430" s="60" t="s">
        <v>2408</v>
      </c>
      <c r="B1430" s="62" t="s">
        <v>7077</v>
      </c>
    </row>
    <row r="1431" spans="1:2" x14ac:dyDescent="0.25">
      <c r="A1431" s="60" t="s">
        <v>2352</v>
      </c>
      <c r="B1431" s="62" t="s">
        <v>7078</v>
      </c>
    </row>
    <row r="1432" spans="1:2" x14ac:dyDescent="0.25">
      <c r="A1432" s="60" t="s">
        <v>2983</v>
      </c>
      <c r="B1432" s="62" t="s">
        <v>7079</v>
      </c>
    </row>
    <row r="1433" spans="1:2" x14ac:dyDescent="0.25">
      <c r="A1433" s="60" t="s">
        <v>2995</v>
      </c>
      <c r="B1433" s="62" t="s">
        <v>7080</v>
      </c>
    </row>
    <row r="1434" spans="1:2" x14ac:dyDescent="0.25">
      <c r="A1434" s="60" t="s">
        <v>429</v>
      </c>
      <c r="B1434" s="62" t="s">
        <v>7081</v>
      </c>
    </row>
    <row r="1435" spans="1:2" x14ac:dyDescent="0.25">
      <c r="A1435" s="60" t="s">
        <v>515</v>
      </c>
      <c r="B1435" s="62" t="s">
        <v>7082</v>
      </c>
    </row>
    <row r="1436" spans="1:2" x14ac:dyDescent="0.25">
      <c r="A1436" s="60" t="s">
        <v>519</v>
      </c>
      <c r="B1436" s="62" t="s">
        <v>7083</v>
      </c>
    </row>
    <row r="1437" spans="1:2" x14ac:dyDescent="0.25">
      <c r="A1437" s="60" t="s">
        <v>534</v>
      </c>
      <c r="B1437" s="62" t="s">
        <v>7084</v>
      </c>
    </row>
    <row r="1438" spans="1:2" ht="26.25" x14ac:dyDescent="0.25">
      <c r="A1438" s="60" t="s">
        <v>538</v>
      </c>
      <c r="B1438" s="62" t="s">
        <v>7085</v>
      </c>
    </row>
    <row r="1439" spans="1:2" x14ac:dyDescent="0.25">
      <c r="A1439" s="60" t="s">
        <v>488</v>
      </c>
      <c r="B1439" s="62" t="s">
        <v>7086</v>
      </c>
    </row>
    <row r="1440" spans="1:2" x14ac:dyDescent="0.25">
      <c r="A1440" s="60" t="s">
        <v>532</v>
      </c>
      <c r="B1440" s="62" t="s">
        <v>7087</v>
      </c>
    </row>
    <row r="1441" spans="1:2" x14ac:dyDescent="0.25">
      <c r="A1441" s="60" t="s">
        <v>536</v>
      </c>
      <c r="B1441" s="62" t="s">
        <v>7088</v>
      </c>
    </row>
    <row r="1442" spans="1:2" x14ac:dyDescent="0.25">
      <c r="A1442" s="60" t="s">
        <v>1747</v>
      </c>
      <c r="B1442" s="62" t="s">
        <v>8622</v>
      </c>
    </row>
    <row r="1443" spans="1:2" x14ac:dyDescent="0.25">
      <c r="A1443" s="796" t="s">
        <v>7089</v>
      </c>
      <c r="B1443" s="797" t="s">
        <v>7090</v>
      </c>
    </row>
    <row r="1444" spans="1:2" x14ac:dyDescent="0.25">
      <c r="A1444" s="796" t="s">
        <v>7091</v>
      </c>
      <c r="B1444" s="797" t="s">
        <v>7092</v>
      </c>
    </row>
    <row r="1445" spans="1:2" x14ac:dyDescent="0.25">
      <c r="A1445" s="796" t="s">
        <v>7093</v>
      </c>
      <c r="B1445" s="797" t="s">
        <v>7094</v>
      </c>
    </row>
    <row r="1446" spans="1:2" x14ac:dyDescent="0.25">
      <c r="A1446" s="796" t="s">
        <v>7095</v>
      </c>
      <c r="B1446" s="797" t="s">
        <v>7096</v>
      </c>
    </row>
    <row r="1447" spans="1:2" x14ac:dyDescent="0.25">
      <c r="A1447" s="796" t="s">
        <v>7097</v>
      </c>
      <c r="B1447" s="797" t="s">
        <v>7098</v>
      </c>
    </row>
    <row r="1448" spans="1:2" x14ac:dyDescent="0.25">
      <c r="A1448" s="796" t="s">
        <v>7099</v>
      </c>
      <c r="B1448" s="797" t="s">
        <v>7100</v>
      </c>
    </row>
    <row r="1449" spans="1:2" x14ac:dyDescent="0.25">
      <c r="A1449" s="796" t="s">
        <v>7101</v>
      </c>
      <c r="B1449" s="797" t="s">
        <v>7102</v>
      </c>
    </row>
    <row r="1450" spans="1:2" x14ac:dyDescent="0.25">
      <c r="A1450" s="796" t="s">
        <v>7103</v>
      </c>
      <c r="B1450" s="797" t="s">
        <v>7104</v>
      </c>
    </row>
    <row r="1451" spans="1:2" x14ac:dyDescent="0.25">
      <c r="A1451" s="796" t="s">
        <v>7105</v>
      </c>
      <c r="B1451" s="797" t="s">
        <v>7106</v>
      </c>
    </row>
    <row r="1452" spans="1:2" x14ac:dyDescent="0.25">
      <c r="A1452" s="796" t="s">
        <v>7107</v>
      </c>
      <c r="B1452" s="797" t="s">
        <v>7108</v>
      </c>
    </row>
    <row r="1453" spans="1:2" x14ac:dyDescent="0.25">
      <c r="A1453" s="796" t="s">
        <v>7109</v>
      </c>
      <c r="B1453" s="797" t="s">
        <v>7110</v>
      </c>
    </row>
    <row r="1454" spans="1:2" x14ac:dyDescent="0.25">
      <c r="A1454" s="796" t="s">
        <v>7111</v>
      </c>
      <c r="B1454" s="797" t="s">
        <v>7112</v>
      </c>
    </row>
    <row r="1455" spans="1:2" x14ac:dyDescent="0.25">
      <c r="A1455" s="796" t="s">
        <v>7113</v>
      </c>
      <c r="B1455" s="797" t="s">
        <v>7114</v>
      </c>
    </row>
    <row r="1456" spans="1:2" x14ac:dyDescent="0.25">
      <c r="A1456" s="796" t="s">
        <v>7115</v>
      </c>
      <c r="B1456" s="797" t="s">
        <v>7116</v>
      </c>
    </row>
    <row r="1457" spans="1:2" ht="26.25" x14ac:dyDescent="0.25">
      <c r="A1457" s="796" t="s">
        <v>7117</v>
      </c>
      <c r="B1457" s="797" t="s">
        <v>7118</v>
      </c>
    </row>
    <row r="1458" spans="1:2" ht="26.25" x14ac:dyDescent="0.25">
      <c r="A1458" s="796" t="s">
        <v>7119</v>
      </c>
      <c r="B1458" s="797" t="s">
        <v>7120</v>
      </c>
    </row>
    <row r="1459" spans="1:2" x14ac:dyDescent="0.25">
      <c r="A1459" s="796" t="s">
        <v>7121</v>
      </c>
      <c r="B1459" s="797" t="s">
        <v>7122</v>
      </c>
    </row>
    <row r="1460" spans="1:2" x14ac:dyDescent="0.25">
      <c r="A1460" s="796" t="s">
        <v>7123</v>
      </c>
      <c r="B1460" s="797" t="s">
        <v>7124</v>
      </c>
    </row>
    <row r="1461" spans="1:2" x14ac:dyDescent="0.25">
      <c r="A1461" s="796" t="s">
        <v>7125</v>
      </c>
      <c r="B1461" s="797" t="s">
        <v>7126</v>
      </c>
    </row>
    <row r="1462" spans="1:2" x14ac:dyDescent="0.25">
      <c r="A1462" s="796" t="s">
        <v>7127</v>
      </c>
      <c r="B1462" s="797" t="s">
        <v>7128</v>
      </c>
    </row>
    <row r="1463" spans="1:2" x14ac:dyDescent="0.25">
      <c r="A1463" s="796" t="s">
        <v>7129</v>
      </c>
      <c r="B1463" s="797" t="s">
        <v>7130</v>
      </c>
    </row>
    <row r="1464" spans="1:2" x14ac:dyDescent="0.25">
      <c r="A1464" s="796" t="s">
        <v>7131</v>
      </c>
      <c r="B1464" s="797" t="s">
        <v>7132</v>
      </c>
    </row>
    <row r="1465" spans="1:2" x14ac:dyDescent="0.25">
      <c r="A1465" s="796" t="s">
        <v>7133</v>
      </c>
      <c r="B1465" s="797" t="s">
        <v>7134</v>
      </c>
    </row>
    <row r="1466" spans="1:2" x14ac:dyDescent="0.25">
      <c r="A1466" s="796" t="s">
        <v>7135</v>
      </c>
      <c r="B1466" s="797" t="s">
        <v>7136</v>
      </c>
    </row>
    <row r="1467" spans="1:2" ht="26.25" x14ac:dyDescent="0.25">
      <c r="A1467" s="796" t="s">
        <v>7137</v>
      </c>
      <c r="B1467" s="797" t="s">
        <v>7138</v>
      </c>
    </row>
    <row r="1468" spans="1:2" x14ac:dyDescent="0.25">
      <c r="A1468" s="796" t="s">
        <v>7139</v>
      </c>
      <c r="B1468" s="797" t="s">
        <v>7140</v>
      </c>
    </row>
    <row r="1469" spans="1:2" x14ac:dyDescent="0.25">
      <c r="A1469" s="796" t="s">
        <v>7141</v>
      </c>
      <c r="B1469" s="797" t="s">
        <v>7142</v>
      </c>
    </row>
    <row r="1470" spans="1:2" x14ac:dyDescent="0.25">
      <c r="A1470" s="796" t="s">
        <v>7143</v>
      </c>
      <c r="B1470" s="797" t="s">
        <v>7144</v>
      </c>
    </row>
    <row r="1471" spans="1:2" x14ac:dyDescent="0.25">
      <c r="A1471" s="796" t="s">
        <v>7145</v>
      </c>
      <c r="B1471" s="797" t="s">
        <v>7146</v>
      </c>
    </row>
    <row r="1472" spans="1:2" x14ac:dyDescent="0.25">
      <c r="A1472" s="796" t="s">
        <v>7147</v>
      </c>
      <c r="B1472" s="797" t="s">
        <v>7148</v>
      </c>
    </row>
    <row r="1473" spans="1:2" x14ac:dyDescent="0.25">
      <c r="A1473" s="796" t="s">
        <v>7149</v>
      </c>
      <c r="B1473" s="797" t="s">
        <v>7150</v>
      </c>
    </row>
    <row r="1474" spans="1:2" x14ac:dyDescent="0.25">
      <c r="A1474" s="796" t="s">
        <v>7151</v>
      </c>
      <c r="B1474" s="797" t="s">
        <v>7152</v>
      </c>
    </row>
    <row r="1475" spans="1:2" x14ac:dyDescent="0.25">
      <c r="A1475" s="796" t="s">
        <v>7153</v>
      </c>
      <c r="B1475" s="797" t="s">
        <v>7154</v>
      </c>
    </row>
    <row r="1476" spans="1:2" x14ac:dyDescent="0.25">
      <c r="A1476" s="796" t="s">
        <v>7155</v>
      </c>
      <c r="B1476" s="797" t="s">
        <v>7156</v>
      </c>
    </row>
    <row r="1477" spans="1:2" x14ac:dyDescent="0.25">
      <c r="A1477" s="796" t="s">
        <v>7157</v>
      </c>
      <c r="B1477" s="797" t="s">
        <v>7158</v>
      </c>
    </row>
    <row r="1478" spans="1:2" x14ac:dyDescent="0.25">
      <c r="A1478" s="796" t="s">
        <v>7159</v>
      </c>
      <c r="B1478" s="797" t="s">
        <v>7160</v>
      </c>
    </row>
    <row r="1479" spans="1:2" x14ac:dyDescent="0.25">
      <c r="A1479" s="796" t="s">
        <v>7161</v>
      </c>
      <c r="B1479" s="797" t="s">
        <v>7162</v>
      </c>
    </row>
    <row r="1480" spans="1:2" x14ac:dyDescent="0.25">
      <c r="A1480" s="796" t="s">
        <v>7163</v>
      </c>
      <c r="B1480" s="797" t="s">
        <v>7164</v>
      </c>
    </row>
    <row r="1481" spans="1:2" x14ac:dyDescent="0.25">
      <c r="A1481" s="796" t="s">
        <v>7165</v>
      </c>
      <c r="B1481" s="797" t="s">
        <v>7166</v>
      </c>
    </row>
    <row r="1482" spans="1:2" x14ac:dyDescent="0.25">
      <c r="A1482" s="796" t="s">
        <v>7167</v>
      </c>
      <c r="B1482" s="797" t="s">
        <v>7168</v>
      </c>
    </row>
    <row r="1483" spans="1:2" x14ac:dyDescent="0.25">
      <c r="A1483" s="796" t="s">
        <v>7169</v>
      </c>
      <c r="B1483" s="797" t="s">
        <v>7170</v>
      </c>
    </row>
    <row r="1484" spans="1:2" x14ac:dyDescent="0.25">
      <c r="A1484" s="796" t="s">
        <v>7171</v>
      </c>
      <c r="B1484" s="797" t="s">
        <v>7172</v>
      </c>
    </row>
    <row r="1485" spans="1:2" x14ac:dyDescent="0.25">
      <c r="A1485" s="796" t="s">
        <v>7173</v>
      </c>
      <c r="B1485" s="797" t="s">
        <v>7174</v>
      </c>
    </row>
    <row r="1486" spans="1:2" x14ac:dyDescent="0.25">
      <c r="A1486" s="796" t="s">
        <v>7175</v>
      </c>
      <c r="B1486" s="797" t="s">
        <v>7176</v>
      </c>
    </row>
    <row r="1487" spans="1:2" x14ac:dyDescent="0.25">
      <c r="A1487" s="796" t="s">
        <v>7177</v>
      </c>
      <c r="B1487" s="797" t="s">
        <v>7178</v>
      </c>
    </row>
    <row r="1488" spans="1:2" x14ac:dyDescent="0.25">
      <c r="A1488" s="796" t="s">
        <v>7179</v>
      </c>
      <c r="B1488" s="797" t="s">
        <v>7180</v>
      </c>
    </row>
    <row r="1489" spans="1:2" x14ac:dyDescent="0.25">
      <c r="A1489" s="796" t="s">
        <v>7181</v>
      </c>
      <c r="B1489" s="797" t="s">
        <v>7182</v>
      </c>
    </row>
    <row r="1490" spans="1:2" x14ac:dyDescent="0.25">
      <c r="A1490" s="796" t="s">
        <v>7183</v>
      </c>
      <c r="B1490" s="797" t="s">
        <v>7184</v>
      </c>
    </row>
    <row r="1491" spans="1:2" x14ac:dyDescent="0.25">
      <c r="A1491" s="796" t="s">
        <v>7185</v>
      </c>
      <c r="B1491" s="797" t="s">
        <v>7186</v>
      </c>
    </row>
    <row r="1492" spans="1:2" x14ac:dyDescent="0.25">
      <c r="A1492" s="796" t="s">
        <v>7187</v>
      </c>
      <c r="B1492" s="797" t="s">
        <v>7188</v>
      </c>
    </row>
    <row r="1493" spans="1:2" x14ac:dyDescent="0.25">
      <c r="A1493" s="796" t="s">
        <v>7189</v>
      </c>
      <c r="B1493" s="797" t="s">
        <v>7190</v>
      </c>
    </row>
    <row r="1494" spans="1:2" x14ac:dyDescent="0.25">
      <c r="A1494" s="796" t="s">
        <v>7191</v>
      </c>
      <c r="B1494" s="797" t="s">
        <v>7192</v>
      </c>
    </row>
    <row r="1495" spans="1:2" x14ac:dyDescent="0.25">
      <c r="A1495" s="796" t="s">
        <v>7193</v>
      </c>
      <c r="B1495" s="797" t="s">
        <v>7194</v>
      </c>
    </row>
    <row r="1496" spans="1:2" x14ac:dyDescent="0.25">
      <c r="A1496" s="796" t="s">
        <v>7195</v>
      </c>
      <c r="B1496" s="797" t="s">
        <v>7196</v>
      </c>
    </row>
    <row r="1497" spans="1:2" x14ac:dyDescent="0.25">
      <c r="A1497" s="796" t="s">
        <v>7197</v>
      </c>
      <c r="B1497" s="797" t="s">
        <v>7198</v>
      </c>
    </row>
    <row r="1498" spans="1:2" x14ac:dyDescent="0.25">
      <c r="A1498" s="796" t="s">
        <v>7199</v>
      </c>
      <c r="B1498" s="797" t="s">
        <v>7200</v>
      </c>
    </row>
    <row r="1499" spans="1:2" x14ac:dyDescent="0.25">
      <c r="A1499" s="796" t="s">
        <v>7201</v>
      </c>
      <c r="B1499" s="797" t="s">
        <v>7202</v>
      </c>
    </row>
    <row r="1500" spans="1:2" x14ac:dyDescent="0.25">
      <c r="A1500" s="796" t="s">
        <v>7203</v>
      </c>
      <c r="B1500" s="797" t="s">
        <v>7204</v>
      </c>
    </row>
    <row r="1501" spans="1:2" x14ac:dyDescent="0.25">
      <c r="A1501" s="796" t="s">
        <v>7205</v>
      </c>
      <c r="B1501" s="797" t="s">
        <v>7206</v>
      </c>
    </row>
    <row r="1502" spans="1:2" x14ac:dyDescent="0.25">
      <c r="A1502" s="796" t="s">
        <v>7207</v>
      </c>
      <c r="B1502" s="797" t="s">
        <v>7208</v>
      </c>
    </row>
    <row r="1503" spans="1:2" x14ac:dyDescent="0.25">
      <c r="A1503" s="796" t="s">
        <v>7209</v>
      </c>
      <c r="B1503" s="797" t="s">
        <v>7210</v>
      </c>
    </row>
    <row r="1504" spans="1:2" ht="26.25" x14ac:dyDescent="0.25">
      <c r="A1504" s="796" t="s">
        <v>7211</v>
      </c>
      <c r="B1504" s="797" t="s">
        <v>8650</v>
      </c>
    </row>
    <row r="1505" spans="1:2" x14ac:dyDescent="0.25">
      <c r="A1505" s="796" t="s">
        <v>7212</v>
      </c>
      <c r="B1505" s="797" t="s">
        <v>7213</v>
      </c>
    </row>
    <row r="1506" spans="1:2" ht="26.25" x14ac:dyDescent="0.25">
      <c r="A1506" s="796" t="s">
        <v>7214</v>
      </c>
      <c r="B1506" s="797" t="s">
        <v>7215</v>
      </c>
    </row>
    <row r="1507" spans="1:2" ht="26.25" x14ac:dyDescent="0.25">
      <c r="A1507" s="796" t="s">
        <v>7216</v>
      </c>
      <c r="B1507" s="797" t="s">
        <v>8651</v>
      </c>
    </row>
    <row r="1508" spans="1:2" x14ac:dyDescent="0.25">
      <c r="A1508" s="796" t="s">
        <v>7217</v>
      </c>
      <c r="B1508" s="797" t="s">
        <v>7218</v>
      </c>
    </row>
    <row r="1509" spans="1:2" x14ac:dyDescent="0.25">
      <c r="A1509" s="796" t="s">
        <v>7219</v>
      </c>
      <c r="B1509" s="797" t="s">
        <v>7220</v>
      </c>
    </row>
    <row r="1510" spans="1:2" x14ac:dyDescent="0.25">
      <c r="A1510" s="796" t="s">
        <v>7221</v>
      </c>
      <c r="B1510" s="797" t="s">
        <v>7222</v>
      </c>
    </row>
    <row r="1511" spans="1:2" x14ac:dyDescent="0.25">
      <c r="A1511" s="796" t="s">
        <v>7223</v>
      </c>
      <c r="B1511" s="797" t="s">
        <v>7224</v>
      </c>
    </row>
    <row r="1512" spans="1:2" x14ac:dyDescent="0.25">
      <c r="A1512" s="796" t="s">
        <v>7225</v>
      </c>
      <c r="B1512" s="797" t="s">
        <v>7226</v>
      </c>
    </row>
    <row r="1513" spans="1:2" x14ac:dyDescent="0.25">
      <c r="A1513" s="796" t="s">
        <v>7227</v>
      </c>
      <c r="B1513" s="797" t="s">
        <v>7228</v>
      </c>
    </row>
    <row r="1514" spans="1:2" x14ac:dyDescent="0.25">
      <c r="A1514" s="796" t="s">
        <v>7229</v>
      </c>
      <c r="B1514" s="797" t="s">
        <v>7230</v>
      </c>
    </row>
    <row r="1515" spans="1:2" x14ac:dyDescent="0.25">
      <c r="A1515" s="796" t="s">
        <v>7231</v>
      </c>
      <c r="B1515" s="797" t="s">
        <v>7232</v>
      </c>
    </row>
    <row r="1516" spans="1:2" x14ac:dyDescent="0.25">
      <c r="A1516" s="796" t="s">
        <v>7233</v>
      </c>
      <c r="B1516" s="797" t="s">
        <v>7234</v>
      </c>
    </row>
    <row r="1517" spans="1:2" x14ac:dyDescent="0.25">
      <c r="A1517" s="796" t="s">
        <v>7235</v>
      </c>
      <c r="B1517" s="797" t="s">
        <v>7236</v>
      </c>
    </row>
    <row r="1518" spans="1:2" x14ac:dyDescent="0.25">
      <c r="A1518" s="796" t="s">
        <v>7237</v>
      </c>
      <c r="B1518" s="797" t="s">
        <v>8652</v>
      </c>
    </row>
    <row r="1519" spans="1:2" x14ac:dyDescent="0.25">
      <c r="A1519" s="796" t="s">
        <v>7238</v>
      </c>
      <c r="B1519" s="797" t="s">
        <v>8653</v>
      </c>
    </row>
    <row r="1520" spans="1:2" x14ac:dyDescent="0.25">
      <c r="A1520" s="796" t="s">
        <v>7239</v>
      </c>
      <c r="B1520" s="797" t="s">
        <v>7240</v>
      </c>
    </row>
    <row r="1521" spans="1:2" x14ac:dyDescent="0.25">
      <c r="A1521" s="796" t="s">
        <v>7241</v>
      </c>
      <c r="B1521" s="797" t="s">
        <v>7242</v>
      </c>
    </row>
    <row r="1522" spans="1:2" x14ac:dyDescent="0.25">
      <c r="A1522" s="796" t="s">
        <v>7243</v>
      </c>
      <c r="B1522" s="797" t="s">
        <v>7244</v>
      </c>
    </row>
    <row r="1523" spans="1:2" x14ac:dyDescent="0.25">
      <c r="A1523" s="796" t="s">
        <v>7245</v>
      </c>
      <c r="B1523" s="797" t="s">
        <v>7246</v>
      </c>
    </row>
    <row r="1524" spans="1:2" x14ac:dyDescent="0.25">
      <c r="A1524" s="796" t="s">
        <v>7247</v>
      </c>
      <c r="B1524" s="797" t="s">
        <v>7248</v>
      </c>
    </row>
    <row r="1525" spans="1:2" x14ac:dyDescent="0.25">
      <c r="A1525" s="796" t="s">
        <v>7249</v>
      </c>
      <c r="B1525" s="797" t="s">
        <v>7250</v>
      </c>
    </row>
    <row r="1526" spans="1:2" x14ac:dyDescent="0.25">
      <c r="A1526" s="796" t="s">
        <v>7251</v>
      </c>
      <c r="B1526" s="797" t="s">
        <v>7252</v>
      </c>
    </row>
    <row r="1527" spans="1:2" ht="26.25" x14ac:dyDescent="0.25">
      <c r="A1527" s="796" t="s">
        <v>7253</v>
      </c>
      <c r="B1527" s="797" t="s">
        <v>7254</v>
      </c>
    </row>
    <row r="1528" spans="1:2" x14ac:dyDescent="0.25">
      <c r="A1528" s="796" t="s">
        <v>7255</v>
      </c>
      <c r="B1528" s="797" t="s">
        <v>7256</v>
      </c>
    </row>
    <row r="1529" spans="1:2" x14ac:dyDescent="0.25">
      <c r="A1529" s="796" t="s">
        <v>7257</v>
      </c>
      <c r="B1529" s="797" t="s">
        <v>8654</v>
      </c>
    </row>
    <row r="1530" spans="1:2" ht="26.25" x14ac:dyDescent="0.25">
      <c r="A1530" s="796" t="s">
        <v>7258</v>
      </c>
      <c r="B1530" s="797" t="s">
        <v>8655</v>
      </c>
    </row>
    <row r="1531" spans="1:2" ht="26.25" x14ac:dyDescent="0.25">
      <c r="A1531" s="796" t="s">
        <v>7259</v>
      </c>
      <c r="B1531" s="797" t="s">
        <v>8656</v>
      </c>
    </row>
    <row r="1532" spans="1:2" x14ac:dyDescent="0.25">
      <c r="A1532" s="796" t="s">
        <v>7260</v>
      </c>
      <c r="B1532" s="797" t="s">
        <v>7261</v>
      </c>
    </row>
    <row r="1533" spans="1:2" x14ac:dyDescent="0.25">
      <c r="A1533" s="796" t="s">
        <v>7262</v>
      </c>
      <c r="B1533" s="797" t="s">
        <v>7263</v>
      </c>
    </row>
    <row r="1534" spans="1:2" x14ac:dyDescent="0.25">
      <c r="A1534" s="796" t="s">
        <v>7264</v>
      </c>
      <c r="B1534" s="797" t="s">
        <v>8657</v>
      </c>
    </row>
    <row r="1535" spans="1:2" x14ac:dyDescent="0.25">
      <c r="A1535" s="796" t="s">
        <v>7265</v>
      </c>
      <c r="B1535" s="797" t="s">
        <v>7266</v>
      </c>
    </row>
    <row r="1536" spans="1:2" ht="26.25" x14ac:dyDescent="0.25">
      <c r="A1536" s="796" t="s">
        <v>7267</v>
      </c>
      <c r="B1536" s="797" t="s">
        <v>7268</v>
      </c>
    </row>
    <row r="1537" spans="1:2" x14ac:dyDescent="0.25">
      <c r="A1537" s="796" t="s">
        <v>7269</v>
      </c>
      <c r="B1537" s="797" t="s">
        <v>7270</v>
      </c>
    </row>
    <row r="1538" spans="1:2" x14ac:dyDescent="0.25">
      <c r="A1538" s="796" t="s">
        <v>7271</v>
      </c>
      <c r="B1538" s="797" t="s">
        <v>7272</v>
      </c>
    </row>
    <row r="1539" spans="1:2" x14ac:dyDescent="0.25">
      <c r="A1539" s="796" t="s">
        <v>7273</v>
      </c>
      <c r="B1539" s="797" t="s">
        <v>8658</v>
      </c>
    </row>
    <row r="1540" spans="1:2" x14ac:dyDescent="0.25">
      <c r="A1540" s="796" t="s">
        <v>7274</v>
      </c>
      <c r="B1540" s="797" t="s">
        <v>8659</v>
      </c>
    </row>
    <row r="1541" spans="1:2" x14ac:dyDescent="0.25">
      <c r="A1541" s="796" t="s">
        <v>7275</v>
      </c>
      <c r="B1541" s="797" t="s">
        <v>7276</v>
      </c>
    </row>
    <row r="1542" spans="1:2" x14ac:dyDescent="0.25">
      <c r="A1542" s="796" t="s">
        <v>7277</v>
      </c>
      <c r="B1542" s="797" t="s">
        <v>7278</v>
      </c>
    </row>
    <row r="1543" spans="1:2" x14ac:dyDescent="0.25">
      <c r="A1543" s="796" t="s">
        <v>7279</v>
      </c>
      <c r="B1543" s="797" t="s">
        <v>7280</v>
      </c>
    </row>
    <row r="1544" spans="1:2" x14ac:dyDescent="0.25">
      <c r="A1544" s="796" t="s">
        <v>7281</v>
      </c>
      <c r="B1544" s="797" t="s">
        <v>7282</v>
      </c>
    </row>
    <row r="1545" spans="1:2" x14ac:dyDescent="0.25">
      <c r="A1545" s="796" t="s">
        <v>7283</v>
      </c>
      <c r="B1545" s="797" t="s">
        <v>7284</v>
      </c>
    </row>
    <row r="1546" spans="1:2" ht="26.25" x14ac:dyDescent="0.25">
      <c r="A1546" s="796" t="s">
        <v>7285</v>
      </c>
      <c r="B1546" s="797" t="s">
        <v>7286</v>
      </c>
    </row>
    <row r="1547" spans="1:2" x14ac:dyDescent="0.25">
      <c r="A1547" s="796" t="s">
        <v>7287</v>
      </c>
      <c r="B1547" s="797" t="s">
        <v>7288</v>
      </c>
    </row>
    <row r="1548" spans="1:2" x14ac:dyDescent="0.25">
      <c r="A1548" s="796" t="s">
        <v>7289</v>
      </c>
      <c r="B1548" s="797" t="s">
        <v>7290</v>
      </c>
    </row>
    <row r="1549" spans="1:2" x14ac:dyDescent="0.25">
      <c r="A1549" s="796" t="s">
        <v>7291</v>
      </c>
      <c r="B1549" s="797" t="s">
        <v>7292</v>
      </c>
    </row>
    <row r="1550" spans="1:2" x14ac:dyDescent="0.25">
      <c r="A1550" s="796" t="s">
        <v>7293</v>
      </c>
      <c r="B1550" s="797" t="s">
        <v>7294</v>
      </c>
    </row>
    <row r="1551" spans="1:2" x14ac:dyDescent="0.25">
      <c r="A1551" s="796" t="s">
        <v>7295</v>
      </c>
      <c r="B1551" s="797" t="s">
        <v>7296</v>
      </c>
    </row>
    <row r="1552" spans="1:2" x14ac:dyDescent="0.25">
      <c r="A1552" s="796" t="s">
        <v>7297</v>
      </c>
      <c r="B1552" s="797" t="s">
        <v>7298</v>
      </c>
    </row>
    <row r="1553" spans="1:2" x14ac:dyDescent="0.25">
      <c r="A1553" s="796" t="s">
        <v>7299</v>
      </c>
      <c r="B1553" s="797" t="s">
        <v>7300</v>
      </c>
    </row>
    <row r="1554" spans="1:2" x14ac:dyDescent="0.25">
      <c r="A1554" s="796" t="s">
        <v>7301</v>
      </c>
      <c r="B1554" s="797" t="s">
        <v>7302</v>
      </c>
    </row>
    <row r="1555" spans="1:2" x14ac:dyDescent="0.25">
      <c r="A1555" s="796" t="s">
        <v>7303</v>
      </c>
      <c r="B1555" s="797" t="s">
        <v>7304</v>
      </c>
    </row>
    <row r="1556" spans="1:2" x14ac:dyDescent="0.25">
      <c r="A1556" s="796" t="s">
        <v>7305</v>
      </c>
      <c r="B1556" s="797" t="s">
        <v>7306</v>
      </c>
    </row>
    <row r="1557" spans="1:2" x14ac:dyDescent="0.25">
      <c r="A1557" s="796" t="s">
        <v>7307</v>
      </c>
      <c r="B1557" s="797" t="s">
        <v>7308</v>
      </c>
    </row>
    <row r="1558" spans="1:2" x14ac:dyDescent="0.25">
      <c r="A1558" s="796" t="s">
        <v>7309</v>
      </c>
      <c r="B1558" s="797" t="s">
        <v>6608</v>
      </c>
    </row>
    <row r="1559" spans="1:2" x14ac:dyDescent="0.25">
      <c r="A1559" s="796" t="s">
        <v>7310</v>
      </c>
      <c r="B1559" s="797" t="s">
        <v>7311</v>
      </c>
    </row>
    <row r="1560" spans="1:2" x14ac:dyDescent="0.25">
      <c r="A1560" s="796" t="s">
        <v>7312</v>
      </c>
      <c r="B1560" s="797" t="s">
        <v>7313</v>
      </c>
    </row>
    <row r="1561" spans="1:2" x14ac:dyDescent="0.25">
      <c r="A1561" s="796" t="s">
        <v>7314</v>
      </c>
      <c r="B1561" s="797" t="s">
        <v>7315</v>
      </c>
    </row>
    <row r="1562" spans="1:2" x14ac:dyDescent="0.25">
      <c r="A1562" s="796" t="s">
        <v>7316</v>
      </c>
      <c r="B1562" s="797" t="s">
        <v>7317</v>
      </c>
    </row>
    <row r="1563" spans="1:2" ht="26.25" x14ac:dyDescent="0.25">
      <c r="A1563" s="796" t="s">
        <v>7318</v>
      </c>
      <c r="B1563" s="797" t="s">
        <v>7319</v>
      </c>
    </row>
    <row r="1564" spans="1:2" x14ac:dyDescent="0.25">
      <c r="A1564" s="796" t="s">
        <v>7320</v>
      </c>
      <c r="B1564" s="797" t="s">
        <v>7321</v>
      </c>
    </row>
    <row r="1565" spans="1:2" x14ac:dyDescent="0.25">
      <c r="A1565" s="796" t="s">
        <v>7322</v>
      </c>
      <c r="B1565" s="797" t="s">
        <v>7323</v>
      </c>
    </row>
    <row r="1566" spans="1:2" x14ac:dyDescent="0.25">
      <c r="A1566" s="796" t="s">
        <v>7324</v>
      </c>
      <c r="B1566" s="797" t="s">
        <v>7325</v>
      </c>
    </row>
    <row r="1567" spans="1:2" x14ac:dyDescent="0.25">
      <c r="A1567" s="796" t="s">
        <v>7326</v>
      </c>
      <c r="B1567" s="797" t="s">
        <v>7327</v>
      </c>
    </row>
    <row r="1568" spans="1:2" x14ac:dyDescent="0.25">
      <c r="A1568" s="796" t="s">
        <v>7328</v>
      </c>
      <c r="B1568" s="797" t="s">
        <v>7329</v>
      </c>
    </row>
    <row r="1569" spans="1:2" x14ac:dyDescent="0.25">
      <c r="A1569" s="796" t="s">
        <v>7330</v>
      </c>
      <c r="B1569" s="797" t="s">
        <v>7331</v>
      </c>
    </row>
    <row r="1570" spans="1:2" x14ac:dyDescent="0.25">
      <c r="A1570" s="796" t="s">
        <v>7332</v>
      </c>
      <c r="B1570" s="797" t="s">
        <v>7333</v>
      </c>
    </row>
    <row r="1571" spans="1:2" x14ac:dyDescent="0.25">
      <c r="A1571" s="796" t="s">
        <v>7334</v>
      </c>
      <c r="B1571" s="797" t="s">
        <v>7335</v>
      </c>
    </row>
    <row r="1572" spans="1:2" x14ac:dyDescent="0.25">
      <c r="A1572" s="796" t="s">
        <v>7336</v>
      </c>
      <c r="B1572" s="797" t="s">
        <v>7337</v>
      </c>
    </row>
    <row r="1573" spans="1:2" x14ac:dyDescent="0.25">
      <c r="A1573" s="60" t="s">
        <v>2340</v>
      </c>
      <c r="B1573" s="62" t="s">
        <v>7338</v>
      </c>
    </row>
    <row r="1574" spans="1:2" x14ac:dyDescent="0.25">
      <c r="A1574" s="60" t="s">
        <v>1603</v>
      </c>
      <c r="B1574" s="62" t="s">
        <v>7339</v>
      </c>
    </row>
    <row r="1575" spans="1:2" x14ac:dyDescent="0.25">
      <c r="A1575" s="798" t="s">
        <v>8109</v>
      </c>
      <c r="B1575" s="708" t="s">
        <v>7703</v>
      </c>
    </row>
    <row r="1576" spans="1:2" x14ac:dyDescent="0.25">
      <c r="A1576" s="798" t="s">
        <v>8281</v>
      </c>
      <c r="B1576" s="708" t="s">
        <v>8320</v>
      </c>
    </row>
    <row r="1577" spans="1:2" x14ac:dyDescent="0.25">
      <c r="A1577" s="798" t="s">
        <v>8283</v>
      </c>
      <c r="B1577" s="708" t="s">
        <v>8322</v>
      </c>
    </row>
    <row r="1578" spans="1:2" x14ac:dyDescent="0.25">
      <c r="A1578" s="798" t="s">
        <v>8288</v>
      </c>
      <c r="B1578" s="708" t="s">
        <v>8325</v>
      </c>
    </row>
    <row r="1579" spans="1:2" x14ac:dyDescent="0.25">
      <c r="A1579" s="798" t="s">
        <v>8295</v>
      </c>
      <c r="B1579" s="708" t="s">
        <v>8329</v>
      </c>
    </row>
    <row r="1580" spans="1:2" x14ac:dyDescent="0.25">
      <c r="A1580" s="798" t="s">
        <v>8286</v>
      </c>
      <c r="B1580" s="708" t="s">
        <v>8324</v>
      </c>
    </row>
    <row r="1581" spans="1:2" x14ac:dyDescent="0.25">
      <c r="A1581" s="798" t="s">
        <v>8291</v>
      </c>
      <c r="B1581" s="708" t="s">
        <v>8327</v>
      </c>
    </row>
    <row r="1582" spans="1:2" x14ac:dyDescent="0.25">
      <c r="A1582" s="798" t="s">
        <v>8307</v>
      </c>
      <c r="B1582" s="708" t="s">
        <v>8363</v>
      </c>
    </row>
    <row r="1583" spans="1:2" x14ac:dyDescent="0.25">
      <c r="A1583" s="798" t="s">
        <v>8270</v>
      </c>
      <c r="B1583" s="708" t="s">
        <v>7621</v>
      </c>
    </row>
    <row r="1584" spans="1:2" x14ac:dyDescent="0.25">
      <c r="A1584" s="798" t="s">
        <v>8364</v>
      </c>
      <c r="B1584" s="708" t="s">
        <v>8365</v>
      </c>
    </row>
    <row r="1585" spans="1:2" x14ac:dyDescent="0.25">
      <c r="A1585" s="798" t="s">
        <v>8344</v>
      </c>
      <c r="B1585" s="708" t="s">
        <v>8366</v>
      </c>
    </row>
    <row r="1586" spans="1:2" x14ac:dyDescent="0.25">
      <c r="A1586" s="798" t="s">
        <v>8334</v>
      </c>
      <c r="B1586" s="708" t="s">
        <v>8367</v>
      </c>
    </row>
    <row r="1587" spans="1:2" x14ac:dyDescent="0.25">
      <c r="A1587" s="798" t="s">
        <v>8346</v>
      </c>
      <c r="B1587" s="708" t="s">
        <v>6826</v>
      </c>
    </row>
    <row r="1588" spans="1:2" x14ac:dyDescent="0.25">
      <c r="A1588" s="798" t="s">
        <v>8347</v>
      </c>
      <c r="B1588" s="708" t="s">
        <v>7059</v>
      </c>
    </row>
    <row r="1589" spans="1:2" x14ac:dyDescent="0.25">
      <c r="A1589" s="798" t="s">
        <v>8348</v>
      </c>
      <c r="B1589" s="708" t="s">
        <v>6774</v>
      </c>
    </row>
    <row r="1590" spans="1:2" x14ac:dyDescent="0.25">
      <c r="A1590" s="798" t="s">
        <v>8349</v>
      </c>
      <c r="B1590" s="708" t="s">
        <v>8632</v>
      </c>
    </row>
    <row r="1591" spans="1:2" x14ac:dyDescent="0.25">
      <c r="A1591" s="798" t="s">
        <v>8350</v>
      </c>
      <c r="B1591" s="708" t="s">
        <v>8633</v>
      </c>
    </row>
    <row r="1592" spans="1:2" x14ac:dyDescent="0.25">
      <c r="A1592" s="798" t="s">
        <v>8351</v>
      </c>
      <c r="B1592" s="708" t="s">
        <v>6832</v>
      </c>
    </row>
    <row r="1593" spans="1:2" x14ac:dyDescent="0.25">
      <c r="A1593" s="798" t="s">
        <v>8352</v>
      </c>
      <c r="B1593" s="708" t="s">
        <v>7049</v>
      </c>
    </row>
    <row r="1594" spans="1:2" x14ac:dyDescent="0.25">
      <c r="A1594" s="798" t="s">
        <v>8567</v>
      </c>
      <c r="B1594" s="708" t="s">
        <v>8568</v>
      </c>
    </row>
    <row r="1595" spans="1:2" x14ac:dyDescent="0.25">
      <c r="A1595" s="799" t="s">
        <v>8671</v>
      </c>
      <c r="B1595" s="708" t="s">
        <v>8478</v>
      </c>
    </row>
    <row r="1596" spans="1:2" x14ac:dyDescent="0.25">
      <c r="A1596" s="799" t="s">
        <v>8672</v>
      </c>
      <c r="B1596" s="708" t="s">
        <v>8480</v>
      </c>
    </row>
    <row r="1597" spans="1:2" x14ac:dyDescent="0.25">
      <c r="A1597" s="799" t="s">
        <v>8673</v>
      </c>
      <c r="B1597" s="708" t="s">
        <v>8482</v>
      </c>
    </row>
    <row r="1598" spans="1:2" x14ac:dyDescent="0.25">
      <c r="A1598" s="799" t="s">
        <v>8674</v>
      </c>
      <c r="B1598" s="708" t="s">
        <v>8484</v>
      </c>
    </row>
    <row r="1599" spans="1:2" x14ac:dyDescent="0.25">
      <c r="A1599" s="799" t="s">
        <v>8675</v>
      </c>
      <c r="B1599" s="708" t="s">
        <v>8494</v>
      </c>
    </row>
    <row r="1600" spans="1:2" x14ac:dyDescent="0.25">
      <c r="A1600" s="799" t="s">
        <v>8676</v>
      </c>
      <c r="B1600" s="708" t="s">
        <v>8498</v>
      </c>
    </row>
    <row r="1601" spans="1:2" x14ac:dyDescent="0.25">
      <c r="A1601" s="799" t="s">
        <v>8677</v>
      </c>
      <c r="B1601" s="708" t="s">
        <v>8500</v>
      </c>
    </row>
    <row r="1602" spans="1:2" x14ac:dyDescent="0.25">
      <c r="A1602" s="799" t="s">
        <v>8678</v>
      </c>
      <c r="B1602" s="708" t="s">
        <v>8664</v>
      </c>
    </row>
    <row r="1603" spans="1:2" x14ac:dyDescent="0.25">
      <c r="A1603" s="799" t="s">
        <v>8679</v>
      </c>
      <c r="B1603" s="708" t="s">
        <v>8508</v>
      </c>
    </row>
    <row r="1604" spans="1:2" x14ac:dyDescent="0.25">
      <c r="A1604" s="799" t="s">
        <v>8680</v>
      </c>
      <c r="B1604" s="708" t="s">
        <v>8510</v>
      </c>
    </row>
    <row r="1605" spans="1:2" x14ac:dyDescent="0.25">
      <c r="A1605" s="799" t="s">
        <v>8681</v>
      </c>
      <c r="B1605" s="708" t="s">
        <v>8511</v>
      </c>
    </row>
    <row r="1606" spans="1:2" x14ac:dyDescent="0.25">
      <c r="A1606" s="799" t="s">
        <v>8682</v>
      </c>
      <c r="B1606" s="708" t="s">
        <v>8515</v>
      </c>
    </row>
    <row r="1607" spans="1:2" x14ac:dyDescent="0.25">
      <c r="A1607" s="799" t="s">
        <v>8683</v>
      </c>
      <c r="B1607" s="708" t="s">
        <v>8517</v>
      </c>
    </row>
    <row r="1608" spans="1:2" x14ac:dyDescent="0.25">
      <c r="A1608" s="799" t="s">
        <v>8684</v>
      </c>
      <c r="B1608" s="708" t="s">
        <v>8519</v>
      </c>
    </row>
    <row r="1609" spans="1:2" x14ac:dyDescent="0.25">
      <c r="A1609" s="799" t="s">
        <v>8685</v>
      </c>
      <c r="B1609" s="708" t="s">
        <v>8521</v>
      </c>
    </row>
    <row r="1610" spans="1:2" x14ac:dyDescent="0.25">
      <c r="A1610" s="799" t="s">
        <v>8686</v>
      </c>
      <c r="B1610" s="708" t="s">
        <v>8523</v>
      </c>
    </row>
    <row r="1611" spans="1:2" x14ac:dyDescent="0.25">
      <c r="A1611" s="799" t="s">
        <v>8687</v>
      </c>
      <c r="B1611" s="708" t="s">
        <v>8634</v>
      </c>
    </row>
    <row r="1612" spans="1:2" x14ac:dyDescent="0.25">
      <c r="A1612" s="799" t="s">
        <v>8688</v>
      </c>
      <c r="B1612" s="708" t="s">
        <v>8665</v>
      </c>
    </row>
    <row r="1613" spans="1:2" x14ac:dyDescent="0.25">
      <c r="A1613" s="799" t="s">
        <v>8689</v>
      </c>
      <c r="B1613" s="708" t="s">
        <v>8532</v>
      </c>
    </row>
    <row r="1614" spans="1:2" x14ac:dyDescent="0.25">
      <c r="A1614" s="113" t="s">
        <v>8569</v>
      </c>
      <c r="B1614" s="62" t="s">
        <v>8570</v>
      </c>
    </row>
    <row r="1615" spans="1:2" x14ac:dyDescent="0.25">
      <c r="A1615" s="113" t="s">
        <v>9761</v>
      </c>
      <c r="B1615" s="62" t="s">
        <v>9772</v>
      </c>
    </row>
    <row r="1616" spans="1:2" x14ac:dyDescent="0.25">
      <c r="A1616" s="113" t="s">
        <v>8571</v>
      </c>
      <c r="B1616" s="62" t="s">
        <v>8572</v>
      </c>
    </row>
    <row r="1617" spans="1:2" x14ac:dyDescent="0.25">
      <c r="A1617" s="60" t="s">
        <v>8573</v>
      </c>
      <c r="B1617" s="62" t="s">
        <v>8574</v>
      </c>
    </row>
    <row r="1618" spans="1:2" x14ac:dyDescent="0.25">
      <c r="A1618" s="60" t="s">
        <v>8575</v>
      </c>
      <c r="B1618" s="62" t="s">
        <v>8625</v>
      </c>
    </row>
    <row r="1619" spans="1:2" x14ac:dyDescent="0.25">
      <c r="A1619" s="60" t="s">
        <v>8576</v>
      </c>
      <c r="B1619" s="62" t="s">
        <v>8577</v>
      </c>
    </row>
    <row r="1620" spans="1:2" x14ac:dyDescent="0.25">
      <c r="A1620" s="60" t="s">
        <v>8578</v>
      </c>
      <c r="B1620" s="62" t="s">
        <v>8626</v>
      </c>
    </row>
    <row r="1621" spans="1:2" x14ac:dyDescent="0.25">
      <c r="A1621" s="113" t="s">
        <v>9764</v>
      </c>
      <c r="B1621" s="62" t="s">
        <v>9771</v>
      </c>
    </row>
    <row r="1622" spans="1:2" x14ac:dyDescent="0.25">
      <c r="A1622" s="113" t="s">
        <v>9765</v>
      </c>
      <c r="B1622" s="62" t="s">
        <v>9770</v>
      </c>
    </row>
    <row r="1623" spans="1:2" x14ac:dyDescent="0.25">
      <c r="A1623" s="113" t="s">
        <v>9766</v>
      </c>
      <c r="B1623" s="62" t="s">
        <v>9769</v>
      </c>
    </row>
    <row r="1624" spans="1:2" x14ac:dyDescent="0.25">
      <c r="A1624" s="113" t="s">
        <v>8565</v>
      </c>
      <c r="B1624" s="62" t="s">
        <v>8627</v>
      </c>
    </row>
    <row r="1625" spans="1:2" x14ac:dyDescent="0.25">
      <c r="A1625" s="60" t="s">
        <v>8566</v>
      </c>
      <c r="B1625" s="62" t="s">
        <v>7609</v>
      </c>
    </row>
    <row r="1626" spans="1:2" x14ac:dyDescent="0.25">
      <c r="A1626" s="113" t="s">
        <v>9767</v>
      </c>
      <c r="B1626" s="62" t="s">
        <v>9768</v>
      </c>
    </row>
    <row r="1627" spans="1:2" x14ac:dyDescent="0.25">
      <c r="A1627" s="60" t="s">
        <v>8579</v>
      </c>
      <c r="B1627" s="62" t="s">
        <v>8628</v>
      </c>
    </row>
    <row r="1628" spans="1:2" x14ac:dyDescent="0.25">
      <c r="A1628" s="60" t="s">
        <v>8580</v>
      </c>
      <c r="B1628" s="62" t="s">
        <v>8581</v>
      </c>
    </row>
    <row r="1629" spans="1:2" x14ac:dyDescent="0.25">
      <c r="A1629" s="60" t="s">
        <v>8562</v>
      </c>
      <c r="B1629" s="62" t="s">
        <v>8629</v>
      </c>
    </row>
    <row r="1630" spans="1:2" x14ac:dyDescent="0.25">
      <c r="A1630" s="60" t="s">
        <v>8563</v>
      </c>
      <c r="B1630" s="62" t="s">
        <v>8630</v>
      </c>
    </row>
    <row r="1631" spans="1:2" x14ac:dyDescent="0.25">
      <c r="A1631" s="60" t="s">
        <v>8564</v>
      </c>
      <c r="B1631" s="62" t="s">
        <v>8631</v>
      </c>
    </row>
    <row r="1632" spans="1:2" x14ac:dyDescent="0.25">
      <c r="A1632" s="798" t="s">
        <v>8373</v>
      </c>
      <c r="B1632" s="708" t="s">
        <v>8456</v>
      </c>
    </row>
    <row r="1633" spans="1:2" x14ac:dyDescent="0.25">
      <c r="A1633" s="60" t="s">
        <v>8551</v>
      </c>
      <c r="B1633" s="62" t="s">
        <v>8624</v>
      </c>
    </row>
    <row r="1634" spans="1:2" x14ac:dyDescent="0.25">
      <c r="A1634" s="60" t="s">
        <v>8552</v>
      </c>
      <c r="B1634" s="62" t="s">
        <v>8553</v>
      </c>
    </row>
    <row r="1635" spans="1:2" x14ac:dyDescent="0.25">
      <c r="A1635" s="60" t="s">
        <v>8554</v>
      </c>
      <c r="B1635" s="62" t="s">
        <v>8555</v>
      </c>
    </row>
    <row r="1636" spans="1:2" x14ac:dyDescent="0.25">
      <c r="A1636" s="798" t="s">
        <v>8400</v>
      </c>
      <c r="B1636" s="708" t="s">
        <v>8461</v>
      </c>
    </row>
    <row r="1637" spans="1:2" x14ac:dyDescent="0.25">
      <c r="A1637" s="798" t="s">
        <v>8401</v>
      </c>
      <c r="B1637" s="708" t="s">
        <v>8462</v>
      </c>
    </row>
    <row r="1638" spans="1:2" x14ac:dyDescent="0.25">
      <c r="A1638" s="798" t="s">
        <v>8403</v>
      </c>
      <c r="B1638" s="708" t="s">
        <v>8463</v>
      </c>
    </row>
    <row r="1639" spans="1:2" x14ac:dyDescent="0.25">
      <c r="A1639" s="798" t="s">
        <v>8424</v>
      </c>
      <c r="B1639" s="708" t="s">
        <v>8556</v>
      </c>
    </row>
    <row r="1640" spans="1:2" x14ac:dyDescent="0.25">
      <c r="A1640" s="798" t="s">
        <v>8417</v>
      </c>
      <c r="B1640" s="708" t="s">
        <v>8466</v>
      </c>
    </row>
    <row r="1641" spans="1:2" x14ac:dyDescent="0.25">
      <c r="A1641" s="798" t="s">
        <v>8396</v>
      </c>
      <c r="B1641" s="708" t="s">
        <v>8460</v>
      </c>
    </row>
    <row r="1642" spans="1:2" x14ac:dyDescent="0.25">
      <c r="A1642" s="798" t="s">
        <v>8405</v>
      </c>
      <c r="B1642" s="708" t="s">
        <v>8464</v>
      </c>
    </row>
    <row r="1643" spans="1:2" x14ac:dyDescent="0.25">
      <c r="A1643" s="798" t="s">
        <v>8406</v>
      </c>
      <c r="B1643" s="708" t="s">
        <v>8465</v>
      </c>
    </row>
    <row r="1644" spans="1:2" x14ac:dyDescent="0.25">
      <c r="A1644" s="798" t="s">
        <v>8407</v>
      </c>
      <c r="B1644" s="708" t="s">
        <v>8408</v>
      </c>
    </row>
    <row r="1645" spans="1:2" x14ac:dyDescent="0.25">
      <c r="A1645" s="798" t="s">
        <v>8557</v>
      </c>
      <c r="B1645" s="708" t="s">
        <v>8558</v>
      </c>
    </row>
    <row r="1646" spans="1:2" x14ac:dyDescent="0.25">
      <c r="A1646" s="798" t="s">
        <v>8433</v>
      </c>
      <c r="B1646" s="708" t="s">
        <v>8468</v>
      </c>
    </row>
    <row r="1647" spans="1:2" x14ac:dyDescent="0.25">
      <c r="A1647" s="798" t="s">
        <v>8389</v>
      </c>
      <c r="B1647" s="708" t="s">
        <v>8458</v>
      </c>
    </row>
    <row r="1648" spans="1:2" x14ac:dyDescent="0.25">
      <c r="A1648" s="798" t="s">
        <v>8440</v>
      </c>
      <c r="B1648" s="708" t="s">
        <v>8470</v>
      </c>
    </row>
    <row r="1649" spans="1:2" x14ac:dyDescent="0.25">
      <c r="A1649" s="798" t="s">
        <v>8390</v>
      </c>
      <c r="B1649" s="708" t="s">
        <v>8459</v>
      </c>
    </row>
    <row r="1650" spans="1:2" x14ac:dyDescent="0.25">
      <c r="A1650" s="798" t="s">
        <v>8447</v>
      </c>
      <c r="B1650" s="708" t="s">
        <v>8472</v>
      </c>
    </row>
    <row r="1651" spans="1:2" x14ac:dyDescent="0.25">
      <c r="A1651" s="798" t="s">
        <v>8453</v>
      </c>
      <c r="B1651" s="708" t="s">
        <v>8467</v>
      </c>
    </row>
    <row r="1652" spans="1:2" x14ac:dyDescent="0.25">
      <c r="A1652" s="798" t="s">
        <v>8561</v>
      </c>
      <c r="B1652" s="708" t="s">
        <v>8623</v>
      </c>
    </row>
    <row r="1653" spans="1:2" x14ac:dyDescent="0.25">
      <c r="A1653" s="60" t="s">
        <v>692</v>
      </c>
      <c r="B1653" s="62" t="s">
        <v>7340</v>
      </c>
    </row>
    <row r="1654" spans="1:2" x14ac:dyDescent="0.25">
      <c r="A1654" s="60" t="s">
        <v>4232</v>
      </c>
      <c r="B1654" s="62" t="s">
        <v>5414</v>
      </c>
    </row>
    <row r="1655" spans="1:2" x14ac:dyDescent="0.25">
      <c r="A1655" s="60" t="s">
        <v>4234</v>
      </c>
      <c r="B1655" s="62" t="s">
        <v>7341</v>
      </c>
    </row>
    <row r="1656" spans="1:2" x14ac:dyDescent="0.25">
      <c r="A1656" s="60" t="s">
        <v>4236</v>
      </c>
      <c r="B1656" s="62" t="s">
        <v>7342</v>
      </c>
    </row>
    <row r="1657" spans="1:2" x14ac:dyDescent="0.25">
      <c r="A1657" s="60" t="s">
        <v>4238</v>
      </c>
      <c r="B1657" s="62" t="s">
        <v>7343</v>
      </c>
    </row>
    <row r="1658" spans="1:2" x14ac:dyDescent="0.25">
      <c r="A1658" s="60" t="s">
        <v>1252</v>
      </c>
      <c r="B1658" s="62" t="s">
        <v>7344</v>
      </c>
    </row>
    <row r="1659" spans="1:2" x14ac:dyDescent="0.25">
      <c r="A1659" s="60" t="s">
        <v>1247</v>
      </c>
      <c r="B1659" s="62" t="s">
        <v>7345</v>
      </c>
    </row>
    <row r="1660" spans="1:2" x14ac:dyDescent="0.25">
      <c r="A1660" s="60" t="s">
        <v>4242</v>
      </c>
      <c r="B1660" s="62" t="s">
        <v>7346</v>
      </c>
    </row>
    <row r="1661" spans="1:2" x14ac:dyDescent="0.25">
      <c r="A1661" s="60" t="s">
        <v>4244</v>
      </c>
      <c r="B1661" s="62" t="s">
        <v>7347</v>
      </c>
    </row>
    <row r="1662" spans="1:2" x14ac:dyDescent="0.25">
      <c r="A1662" s="60" t="s">
        <v>1263</v>
      </c>
      <c r="B1662" s="62" t="s">
        <v>7348</v>
      </c>
    </row>
    <row r="1663" spans="1:2" x14ac:dyDescent="0.25">
      <c r="A1663" s="60" t="s">
        <v>1257</v>
      </c>
      <c r="B1663" s="62" t="s">
        <v>7349</v>
      </c>
    </row>
    <row r="1664" spans="1:2" x14ac:dyDescent="0.25">
      <c r="A1664" s="60" t="s">
        <v>7350</v>
      </c>
      <c r="B1664" s="62" t="s">
        <v>7351</v>
      </c>
    </row>
    <row r="1665" spans="1:2" x14ac:dyDescent="0.25">
      <c r="A1665" s="60" t="s">
        <v>7352</v>
      </c>
      <c r="B1665" s="62" t="s">
        <v>7353</v>
      </c>
    </row>
    <row r="1666" spans="1:2" x14ac:dyDescent="0.25">
      <c r="A1666" s="60" t="s">
        <v>1206</v>
      </c>
      <c r="B1666" s="62" t="s">
        <v>7354</v>
      </c>
    </row>
    <row r="1667" spans="1:2" x14ac:dyDescent="0.25">
      <c r="A1667" s="60" t="s">
        <v>1208</v>
      </c>
      <c r="B1667" s="62" t="s">
        <v>7355</v>
      </c>
    </row>
    <row r="1668" spans="1:2" x14ac:dyDescent="0.25">
      <c r="A1668" s="60" t="s">
        <v>7356</v>
      </c>
      <c r="B1668" s="62" t="s">
        <v>7357</v>
      </c>
    </row>
    <row r="1669" spans="1:2" x14ac:dyDescent="0.25">
      <c r="A1669" s="60" t="s">
        <v>7358</v>
      </c>
      <c r="B1669" s="62" t="s">
        <v>7359</v>
      </c>
    </row>
    <row r="1670" spans="1:2" x14ac:dyDescent="0.25">
      <c r="A1670" s="60" t="s">
        <v>7360</v>
      </c>
      <c r="B1670" s="62" t="s">
        <v>7361</v>
      </c>
    </row>
    <row r="1671" spans="1:2" x14ac:dyDescent="0.25">
      <c r="A1671" s="60" t="s">
        <v>7362</v>
      </c>
      <c r="B1671" s="62" t="s">
        <v>7363</v>
      </c>
    </row>
    <row r="1672" spans="1:2" x14ac:dyDescent="0.25">
      <c r="A1672" s="60" t="s">
        <v>984</v>
      </c>
      <c r="B1672" s="62" t="s">
        <v>7364</v>
      </c>
    </row>
    <row r="1673" spans="1:2" x14ac:dyDescent="0.25">
      <c r="A1673" s="60" t="s">
        <v>7365</v>
      </c>
      <c r="B1673" s="62" t="s">
        <v>7366</v>
      </c>
    </row>
    <row r="1674" spans="1:2" x14ac:dyDescent="0.25">
      <c r="A1674" s="60" t="s">
        <v>7367</v>
      </c>
      <c r="B1674" s="62" t="s">
        <v>7368</v>
      </c>
    </row>
    <row r="1675" spans="1:2" x14ac:dyDescent="0.25">
      <c r="A1675" s="60" t="s">
        <v>2497</v>
      </c>
      <c r="B1675" s="62" t="s">
        <v>7052</v>
      </c>
    </row>
    <row r="1676" spans="1:2" x14ac:dyDescent="0.25">
      <c r="A1676" s="60" t="s">
        <v>2498</v>
      </c>
      <c r="B1676" s="62" t="s">
        <v>7053</v>
      </c>
    </row>
    <row r="1677" spans="1:2" x14ac:dyDescent="0.25">
      <c r="A1677" s="60" t="s">
        <v>2499</v>
      </c>
      <c r="B1677" s="62" t="s">
        <v>7054</v>
      </c>
    </row>
    <row r="1678" spans="1:2" x14ac:dyDescent="0.25">
      <c r="A1678" s="60" t="s">
        <v>7369</v>
      </c>
      <c r="B1678" s="62" t="s">
        <v>7370</v>
      </c>
    </row>
    <row r="1679" spans="1:2" x14ac:dyDescent="0.25">
      <c r="A1679" s="60" t="s">
        <v>7371</v>
      </c>
      <c r="B1679" s="62" t="s">
        <v>7372</v>
      </c>
    </row>
    <row r="1680" spans="1:2" x14ac:dyDescent="0.25">
      <c r="A1680" s="60" t="s">
        <v>936</v>
      </c>
      <c r="B1680" s="62" t="s">
        <v>7373</v>
      </c>
    </row>
    <row r="1681" spans="1:2" x14ac:dyDescent="0.25">
      <c r="A1681" s="798" t="s">
        <v>2749</v>
      </c>
      <c r="B1681" s="708" t="s">
        <v>8368</v>
      </c>
    </row>
    <row r="1682" spans="1:2" x14ac:dyDescent="0.25">
      <c r="A1682" s="60" t="s">
        <v>7374</v>
      </c>
      <c r="B1682" s="62" t="s">
        <v>7375</v>
      </c>
    </row>
    <row r="1683" spans="1:2" x14ac:dyDescent="0.25">
      <c r="A1683" s="60" t="s">
        <v>4660</v>
      </c>
      <c r="B1683" s="62" t="s">
        <v>7375</v>
      </c>
    </row>
    <row r="1684" spans="1:2" x14ac:dyDescent="0.25">
      <c r="A1684" s="60" t="s">
        <v>4662</v>
      </c>
      <c r="B1684" s="62" t="s">
        <v>7376</v>
      </c>
    </row>
    <row r="1685" spans="1:2" x14ac:dyDescent="0.25">
      <c r="A1685" s="60" t="s">
        <v>4664</v>
      </c>
      <c r="B1685" s="62" t="s">
        <v>7377</v>
      </c>
    </row>
    <row r="1686" spans="1:2" x14ac:dyDescent="0.25">
      <c r="A1686" s="60" t="s">
        <v>4666</v>
      </c>
      <c r="B1686" s="62" t="s">
        <v>7378</v>
      </c>
    </row>
    <row r="1687" spans="1:2" x14ac:dyDescent="0.25">
      <c r="A1687" s="60" t="s">
        <v>7379</v>
      </c>
      <c r="B1687" s="62" t="s">
        <v>7380</v>
      </c>
    </row>
    <row r="1688" spans="1:2" x14ac:dyDescent="0.25">
      <c r="A1688" s="60" t="s">
        <v>7381</v>
      </c>
      <c r="B1688" s="62" t="s">
        <v>7382</v>
      </c>
    </row>
    <row r="1689" spans="1:2" x14ac:dyDescent="0.25">
      <c r="A1689" s="60" t="s">
        <v>7383</v>
      </c>
      <c r="B1689" s="62" t="s">
        <v>7384</v>
      </c>
    </row>
    <row r="1690" spans="1:2" x14ac:dyDescent="0.25">
      <c r="A1690" s="60" t="s">
        <v>7385</v>
      </c>
      <c r="B1690" s="62" t="s">
        <v>7386</v>
      </c>
    </row>
    <row r="1691" spans="1:2" x14ac:dyDescent="0.25">
      <c r="A1691" s="60" t="s">
        <v>7387</v>
      </c>
      <c r="B1691" s="62" t="s">
        <v>7388</v>
      </c>
    </row>
    <row r="1692" spans="1:2" x14ac:dyDescent="0.25">
      <c r="A1692" s="60" t="s">
        <v>7389</v>
      </c>
      <c r="B1692" s="62" t="s">
        <v>7390</v>
      </c>
    </row>
    <row r="1693" spans="1:2" x14ac:dyDescent="0.25">
      <c r="A1693" s="60" t="s">
        <v>4668</v>
      </c>
      <c r="B1693" s="62" t="s">
        <v>7391</v>
      </c>
    </row>
    <row r="1694" spans="1:2" x14ac:dyDescent="0.25">
      <c r="A1694" s="60" t="s">
        <v>1152</v>
      </c>
      <c r="B1694" s="62" t="s">
        <v>7392</v>
      </c>
    </row>
    <row r="1695" spans="1:2" x14ac:dyDescent="0.25">
      <c r="A1695" s="60" t="s">
        <v>4671</v>
      </c>
      <c r="B1695" s="62" t="s">
        <v>7393</v>
      </c>
    </row>
    <row r="1696" spans="1:2" x14ac:dyDescent="0.25">
      <c r="A1696" s="60" t="s">
        <v>1829</v>
      </c>
      <c r="B1696" s="62" t="s">
        <v>7394</v>
      </c>
    </row>
    <row r="1697" spans="1:2" x14ac:dyDescent="0.25">
      <c r="A1697" s="60" t="s">
        <v>4674</v>
      </c>
      <c r="B1697" s="62" t="s">
        <v>7395</v>
      </c>
    </row>
    <row r="1698" spans="1:2" x14ac:dyDescent="0.25">
      <c r="A1698" s="60" t="s">
        <v>4676</v>
      </c>
      <c r="B1698" s="62" t="s">
        <v>7396</v>
      </c>
    </row>
    <row r="1699" spans="1:2" x14ac:dyDescent="0.25">
      <c r="A1699" s="60" t="s">
        <v>4678</v>
      </c>
      <c r="B1699" s="62" t="s">
        <v>7397</v>
      </c>
    </row>
    <row r="1700" spans="1:2" x14ac:dyDescent="0.25">
      <c r="A1700" s="60" t="s">
        <v>4680</v>
      </c>
      <c r="B1700" s="62" t="s">
        <v>7398</v>
      </c>
    </row>
    <row r="1701" spans="1:2" x14ac:dyDescent="0.25">
      <c r="A1701" s="60" t="s">
        <v>4682</v>
      </c>
      <c r="B1701" s="62" t="s">
        <v>7399</v>
      </c>
    </row>
    <row r="1702" spans="1:2" x14ac:dyDescent="0.25">
      <c r="A1702" s="60" t="s">
        <v>4684</v>
      </c>
      <c r="B1702" s="62" t="s">
        <v>7400</v>
      </c>
    </row>
    <row r="1703" spans="1:2" x14ac:dyDescent="0.25">
      <c r="A1703" s="60" t="s">
        <v>727</v>
      </c>
      <c r="B1703" s="62" t="s">
        <v>7401</v>
      </c>
    </row>
    <row r="1704" spans="1:2" x14ac:dyDescent="0.25">
      <c r="A1704" s="60" t="s">
        <v>728</v>
      </c>
      <c r="B1704" s="62" t="s">
        <v>7402</v>
      </c>
    </row>
    <row r="1705" spans="1:2" x14ac:dyDescent="0.25">
      <c r="A1705" s="60" t="s">
        <v>729</v>
      </c>
      <c r="B1705" s="62" t="s">
        <v>7403</v>
      </c>
    </row>
    <row r="1706" spans="1:2" x14ac:dyDescent="0.25">
      <c r="A1706" s="60" t="s">
        <v>730</v>
      </c>
      <c r="B1706" s="62" t="s">
        <v>7404</v>
      </c>
    </row>
    <row r="1707" spans="1:2" x14ac:dyDescent="0.25">
      <c r="A1707" s="60" t="s">
        <v>7405</v>
      </c>
      <c r="B1707" s="62" t="s">
        <v>7406</v>
      </c>
    </row>
    <row r="1708" spans="1:2" x14ac:dyDescent="0.25">
      <c r="A1708" s="60" t="s">
        <v>739</v>
      </c>
      <c r="B1708" s="62" t="s">
        <v>7407</v>
      </c>
    </row>
    <row r="1709" spans="1:2" x14ac:dyDescent="0.25">
      <c r="A1709" s="60" t="s">
        <v>7408</v>
      </c>
      <c r="B1709" s="62" t="s">
        <v>7409</v>
      </c>
    </row>
    <row r="1710" spans="1:2" x14ac:dyDescent="0.25">
      <c r="A1710" s="60" t="s">
        <v>7410</v>
      </c>
      <c r="B1710" s="62" t="s">
        <v>6067</v>
      </c>
    </row>
    <row r="1711" spans="1:2" x14ac:dyDescent="0.25">
      <c r="A1711" s="60" t="s">
        <v>7411</v>
      </c>
      <c r="B1711" s="62" t="s">
        <v>7412</v>
      </c>
    </row>
    <row r="1712" spans="1:2" x14ac:dyDescent="0.25">
      <c r="A1712" s="60" t="s">
        <v>7413</v>
      </c>
      <c r="B1712" s="62" t="s">
        <v>7414</v>
      </c>
    </row>
    <row r="1713" spans="1:2" x14ac:dyDescent="0.25">
      <c r="A1713" s="60" t="s">
        <v>4686</v>
      </c>
      <c r="B1713" s="62" t="s">
        <v>7415</v>
      </c>
    </row>
    <row r="1714" spans="1:2" x14ac:dyDescent="0.25">
      <c r="A1714" s="60" t="s">
        <v>4688</v>
      </c>
      <c r="B1714" s="62" t="s">
        <v>7416</v>
      </c>
    </row>
    <row r="1715" spans="1:2" x14ac:dyDescent="0.25">
      <c r="A1715" s="60" t="s">
        <v>4690</v>
      </c>
      <c r="B1715" s="62" t="s">
        <v>7417</v>
      </c>
    </row>
    <row r="1716" spans="1:2" x14ac:dyDescent="0.25">
      <c r="A1716" s="60" t="s">
        <v>4692</v>
      </c>
      <c r="B1716" s="62" t="s">
        <v>7418</v>
      </c>
    </row>
    <row r="1717" spans="1:2" ht="26.25" x14ac:dyDescent="0.25">
      <c r="A1717" s="60" t="s">
        <v>4694</v>
      </c>
      <c r="B1717" s="62" t="s">
        <v>7419</v>
      </c>
    </row>
    <row r="1718" spans="1:2" x14ac:dyDescent="0.25">
      <c r="A1718" s="60" t="s">
        <v>7420</v>
      </c>
      <c r="B1718" s="62" t="s">
        <v>7421</v>
      </c>
    </row>
    <row r="1719" spans="1:2" x14ac:dyDescent="0.25">
      <c r="A1719" s="60" t="s">
        <v>7422</v>
      </c>
      <c r="B1719" s="62" t="s">
        <v>7423</v>
      </c>
    </row>
    <row r="1720" spans="1:2" x14ac:dyDescent="0.25">
      <c r="A1720" s="60" t="s">
        <v>7424</v>
      </c>
      <c r="B1720" s="62" t="s">
        <v>7425</v>
      </c>
    </row>
    <row r="1721" spans="1:2" x14ac:dyDescent="0.25">
      <c r="A1721" s="60" t="s">
        <v>7426</v>
      </c>
      <c r="B1721" s="62" t="s">
        <v>7427</v>
      </c>
    </row>
    <row r="1722" spans="1:2" x14ac:dyDescent="0.25">
      <c r="A1722" s="60" t="s">
        <v>7428</v>
      </c>
      <c r="B1722" s="62" t="s">
        <v>7429</v>
      </c>
    </row>
    <row r="1723" spans="1:2" x14ac:dyDescent="0.25">
      <c r="A1723" s="60" t="s">
        <v>7430</v>
      </c>
      <c r="B1723" s="62" t="s">
        <v>7431</v>
      </c>
    </row>
    <row r="1724" spans="1:2" x14ac:dyDescent="0.25">
      <c r="A1724" s="60" t="s">
        <v>7432</v>
      </c>
      <c r="B1724" s="62" t="s">
        <v>7433</v>
      </c>
    </row>
    <row r="1725" spans="1:2" x14ac:dyDescent="0.25">
      <c r="A1725" s="60" t="s">
        <v>7434</v>
      </c>
      <c r="B1725" s="62" t="s">
        <v>7435</v>
      </c>
    </row>
    <row r="1726" spans="1:2" x14ac:dyDescent="0.25">
      <c r="A1726" s="60" t="s">
        <v>7436</v>
      </c>
      <c r="B1726" s="62" t="s">
        <v>7437</v>
      </c>
    </row>
    <row r="1727" spans="1:2" x14ac:dyDescent="0.25">
      <c r="A1727" s="60" t="s">
        <v>7438</v>
      </c>
      <c r="B1727" s="62" t="s">
        <v>7439</v>
      </c>
    </row>
    <row r="1728" spans="1:2" x14ac:dyDescent="0.25">
      <c r="A1728" s="60" t="s">
        <v>7440</v>
      </c>
      <c r="B1728" s="62" t="s">
        <v>7441</v>
      </c>
    </row>
    <row r="1729" spans="1:2" x14ac:dyDescent="0.25">
      <c r="A1729" s="60" t="s">
        <v>7442</v>
      </c>
      <c r="B1729" s="62" t="s">
        <v>7443</v>
      </c>
    </row>
    <row r="1730" spans="1:2" x14ac:dyDescent="0.25">
      <c r="A1730" s="60" t="s">
        <v>7444</v>
      </c>
      <c r="B1730" s="62" t="s">
        <v>7429</v>
      </c>
    </row>
    <row r="1731" spans="1:2" x14ac:dyDescent="0.25">
      <c r="A1731" s="60" t="s">
        <v>7445</v>
      </c>
      <c r="B1731" s="62" t="s">
        <v>7431</v>
      </c>
    </row>
    <row r="1732" spans="1:2" x14ac:dyDescent="0.25">
      <c r="A1732" s="60" t="s">
        <v>7446</v>
      </c>
      <c r="B1732" s="62" t="s">
        <v>7447</v>
      </c>
    </row>
    <row r="1733" spans="1:2" x14ac:dyDescent="0.25">
      <c r="A1733" s="60" t="s">
        <v>7448</v>
      </c>
      <c r="B1733" s="62" t="s">
        <v>7449</v>
      </c>
    </row>
    <row r="1734" spans="1:2" x14ac:dyDescent="0.25">
      <c r="A1734" s="60" t="s">
        <v>7450</v>
      </c>
      <c r="B1734" s="62" t="s">
        <v>7451</v>
      </c>
    </row>
    <row r="1735" spans="1:2" x14ac:dyDescent="0.25">
      <c r="A1735" s="60" t="s">
        <v>7452</v>
      </c>
      <c r="B1735" s="62" t="s">
        <v>7453</v>
      </c>
    </row>
    <row r="1736" spans="1:2" x14ac:dyDescent="0.25">
      <c r="A1736" s="60" t="s">
        <v>7454</v>
      </c>
      <c r="B1736" s="62" t="s">
        <v>7455</v>
      </c>
    </row>
    <row r="1737" spans="1:2" x14ac:dyDescent="0.25">
      <c r="A1737" s="60" t="s">
        <v>2814</v>
      </c>
      <c r="B1737" s="62" t="s">
        <v>7456</v>
      </c>
    </row>
    <row r="1738" spans="1:2" x14ac:dyDescent="0.25">
      <c r="A1738" s="60" t="s">
        <v>7457</v>
      </c>
      <c r="B1738" s="62" t="s">
        <v>7458</v>
      </c>
    </row>
    <row r="1739" spans="1:2" x14ac:dyDescent="0.25">
      <c r="A1739" s="60" t="s">
        <v>460</v>
      </c>
      <c r="B1739" s="62" t="s">
        <v>7459</v>
      </c>
    </row>
    <row r="1740" spans="1:2" x14ac:dyDescent="0.25">
      <c r="A1740" s="60" t="s">
        <v>7460</v>
      </c>
      <c r="B1740" s="62" t="s">
        <v>7461</v>
      </c>
    </row>
    <row r="1741" spans="1:2" x14ac:dyDescent="0.25">
      <c r="A1741" s="60" t="s">
        <v>7462</v>
      </c>
      <c r="B1741" s="62" t="s">
        <v>7004</v>
      </c>
    </row>
    <row r="1742" spans="1:2" x14ac:dyDescent="0.25">
      <c r="A1742" s="60" t="s">
        <v>456</v>
      </c>
      <c r="B1742" s="62" t="s">
        <v>7463</v>
      </c>
    </row>
    <row r="1743" spans="1:2" x14ac:dyDescent="0.25">
      <c r="A1743" s="60" t="s">
        <v>458</v>
      </c>
      <c r="B1743" s="62" t="s">
        <v>7464</v>
      </c>
    </row>
    <row r="1744" spans="1:2" x14ac:dyDescent="0.25">
      <c r="A1744" s="60" t="s">
        <v>255</v>
      </c>
      <c r="B1744" s="62" t="s">
        <v>7465</v>
      </c>
    </row>
    <row r="1745" spans="1:2" x14ac:dyDescent="0.25">
      <c r="A1745" s="60" t="s">
        <v>1123</v>
      </c>
      <c r="B1745" s="62" t="s">
        <v>6562</v>
      </c>
    </row>
    <row r="1746" spans="1:2" x14ac:dyDescent="0.25">
      <c r="A1746" s="60" t="s">
        <v>1139</v>
      </c>
      <c r="B1746" s="62" t="s">
        <v>7466</v>
      </c>
    </row>
    <row r="1747" spans="1:2" x14ac:dyDescent="0.25">
      <c r="A1747" s="60" t="s">
        <v>1130</v>
      </c>
      <c r="B1747" s="62" t="s">
        <v>6577</v>
      </c>
    </row>
    <row r="1748" spans="1:2" x14ac:dyDescent="0.25">
      <c r="A1748" s="60" t="s">
        <v>1134</v>
      </c>
      <c r="B1748" s="62" t="s">
        <v>6563</v>
      </c>
    </row>
    <row r="1749" spans="1:2" x14ac:dyDescent="0.25">
      <c r="A1749" s="60" t="s">
        <v>1137</v>
      </c>
      <c r="B1749" s="62" t="s">
        <v>6564</v>
      </c>
    </row>
    <row r="1750" spans="1:2" x14ac:dyDescent="0.25">
      <c r="A1750" s="60" t="s">
        <v>1147</v>
      </c>
      <c r="B1750" s="62" t="s">
        <v>6565</v>
      </c>
    </row>
    <row r="1751" spans="1:2" x14ac:dyDescent="0.25">
      <c r="A1751" s="60" t="s">
        <v>1149</v>
      </c>
      <c r="B1751" s="62" t="s">
        <v>6566</v>
      </c>
    </row>
    <row r="1752" spans="1:2" x14ac:dyDescent="0.25">
      <c r="A1752" s="60" t="s">
        <v>3521</v>
      </c>
      <c r="B1752" s="62" t="s">
        <v>6572</v>
      </c>
    </row>
    <row r="1753" spans="1:2" x14ac:dyDescent="0.25">
      <c r="A1753" s="60" t="s">
        <v>7467</v>
      </c>
      <c r="B1753" s="62" t="s">
        <v>7468</v>
      </c>
    </row>
    <row r="1754" spans="1:2" x14ac:dyDescent="0.25">
      <c r="A1754" s="60" t="s">
        <v>7469</v>
      </c>
      <c r="B1754" s="62" t="s">
        <v>6580</v>
      </c>
    </row>
    <row r="1755" spans="1:2" x14ac:dyDescent="0.25">
      <c r="A1755" s="60" t="s">
        <v>7470</v>
      </c>
      <c r="B1755" s="62" t="s">
        <v>6573</v>
      </c>
    </row>
    <row r="1756" spans="1:2" x14ac:dyDescent="0.25">
      <c r="A1756" s="60" t="s">
        <v>7471</v>
      </c>
      <c r="B1756" s="62" t="s">
        <v>6574</v>
      </c>
    </row>
    <row r="1757" spans="1:2" x14ac:dyDescent="0.25">
      <c r="A1757" s="60" t="s">
        <v>7472</v>
      </c>
      <c r="B1757" s="62" t="s">
        <v>6575</v>
      </c>
    </row>
    <row r="1758" spans="1:2" x14ac:dyDescent="0.25">
      <c r="A1758" s="60" t="s">
        <v>7473</v>
      </c>
      <c r="B1758" s="62" t="s">
        <v>6576</v>
      </c>
    </row>
    <row r="1759" spans="1:2" x14ac:dyDescent="0.25">
      <c r="A1759" s="60" t="s">
        <v>7474</v>
      </c>
      <c r="B1759" s="62" t="s">
        <v>6567</v>
      </c>
    </row>
    <row r="1760" spans="1:2" x14ac:dyDescent="0.25">
      <c r="A1760" s="60" t="s">
        <v>7475</v>
      </c>
      <c r="B1760" s="62" t="s">
        <v>7476</v>
      </c>
    </row>
    <row r="1761" spans="1:2" x14ac:dyDescent="0.25">
      <c r="A1761" s="60" t="s">
        <v>7477</v>
      </c>
      <c r="B1761" s="62" t="s">
        <v>6579</v>
      </c>
    </row>
    <row r="1762" spans="1:2" x14ac:dyDescent="0.25">
      <c r="A1762" s="60" t="s">
        <v>7478</v>
      </c>
      <c r="B1762" s="62" t="s">
        <v>6568</v>
      </c>
    </row>
    <row r="1763" spans="1:2" x14ac:dyDescent="0.25">
      <c r="A1763" s="60" t="s">
        <v>7479</v>
      </c>
      <c r="B1763" s="62" t="s">
        <v>6569</v>
      </c>
    </row>
    <row r="1764" spans="1:2" x14ac:dyDescent="0.25">
      <c r="A1764" s="60" t="s">
        <v>7480</v>
      </c>
      <c r="B1764" s="62" t="s">
        <v>6570</v>
      </c>
    </row>
    <row r="1765" spans="1:2" x14ac:dyDescent="0.25">
      <c r="A1765" s="60" t="s">
        <v>7481</v>
      </c>
      <c r="B1765" s="62" t="s">
        <v>6571</v>
      </c>
    </row>
    <row r="1766" spans="1:2" x14ac:dyDescent="0.25">
      <c r="A1766" s="60" t="s">
        <v>7482</v>
      </c>
      <c r="B1766" s="62" t="s">
        <v>7483</v>
      </c>
    </row>
    <row r="1767" spans="1:2" x14ac:dyDescent="0.25">
      <c r="A1767" s="60" t="s">
        <v>7484</v>
      </c>
      <c r="B1767" s="62" t="s">
        <v>7485</v>
      </c>
    </row>
    <row r="1768" spans="1:2" x14ac:dyDescent="0.25">
      <c r="A1768" s="60" t="s">
        <v>7486</v>
      </c>
      <c r="B1768" s="62" t="s">
        <v>7487</v>
      </c>
    </row>
    <row r="1769" spans="1:2" x14ac:dyDescent="0.25">
      <c r="A1769" s="60" t="s">
        <v>7488</v>
      </c>
      <c r="B1769" s="62" t="s">
        <v>7489</v>
      </c>
    </row>
    <row r="1770" spans="1:2" x14ac:dyDescent="0.25">
      <c r="A1770" s="60" t="s">
        <v>7490</v>
      </c>
      <c r="B1770" s="62" t="s">
        <v>7491</v>
      </c>
    </row>
    <row r="1771" spans="1:2" ht="26.25" x14ac:dyDescent="0.25">
      <c r="A1771" s="60" t="s">
        <v>7492</v>
      </c>
      <c r="B1771" s="62" t="s">
        <v>7493</v>
      </c>
    </row>
    <row r="1772" spans="1:2" x14ac:dyDescent="0.25">
      <c r="A1772" s="60" t="s">
        <v>1847</v>
      </c>
      <c r="B1772" s="62" t="s">
        <v>7494</v>
      </c>
    </row>
    <row r="1773" spans="1:2" x14ac:dyDescent="0.25">
      <c r="A1773" s="60" t="s">
        <v>1831</v>
      </c>
      <c r="B1773" s="62" t="s">
        <v>7495</v>
      </c>
    </row>
    <row r="1774" spans="1:2" x14ac:dyDescent="0.25">
      <c r="A1774" s="60" t="s">
        <v>1835</v>
      </c>
      <c r="B1774" s="62" t="s">
        <v>7496</v>
      </c>
    </row>
    <row r="1775" spans="1:2" x14ac:dyDescent="0.25">
      <c r="A1775" s="60" t="s">
        <v>1856</v>
      </c>
      <c r="B1775" s="62" t="s">
        <v>7497</v>
      </c>
    </row>
    <row r="1776" spans="1:2" x14ac:dyDescent="0.25">
      <c r="A1776" s="60" t="s">
        <v>7498</v>
      </c>
      <c r="B1776" s="62" t="s">
        <v>7499</v>
      </c>
    </row>
    <row r="1777" spans="1:2" ht="26.25" x14ac:dyDescent="0.25">
      <c r="A1777" s="60" t="s">
        <v>7500</v>
      </c>
      <c r="B1777" s="62" t="s">
        <v>7501</v>
      </c>
    </row>
    <row r="1778" spans="1:2" x14ac:dyDescent="0.25">
      <c r="A1778" s="60" t="s">
        <v>7502</v>
      </c>
      <c r="B1778" s="62" t="s">
        <v>7503</v>
      </c>
    </row>
    <row r="1779" spans="1:2" x14ac:dyDescent="0.25">
      <c r="A1779" s="60" t="s">
        <v>7504</v>
      </c>
      <c r="B1779" s="62" t="s">
        <v>7505</v>
      </c>
    </row>
    <row r="1780" spans="1:2" ht="26.25" x14ac:dyDescent="0.25">
      <c r="A1780" s="60" t="s">
        <v>7506</v>
      </c>
      <c r="B1780" s="62" t="s">
        <v>7507</v>
      </c>
    </row>
    <row r="1781" spans="1:2" x14ac:dyDescent="0.25">
      <c r="A1781" s="60" t="s">
        <v>1832</v>
      </c>
      <c r="B1781" s="62" t="s">
        <v>7508</v>
      </c>
    </row>
    <row r="1782" spans="1:2" x14ac:dyDescent="0.25">
      <c r="A1782" s="60" t="s">
        <v>1836</v>
      </c>
      <c r="B1782" s="62" t="s">
        <v>7509</v>
      </c>
    </row>
    <row r="1783" spans="1:2" x14ac:dyDescent="0.25">
      <c r="A1783" s="60" t="s">
        <v>7510</v>
      </c>
      <c r="B1783" s="62" t="s">
        <v>7511</v>
      </c>
    </row>
    <row r="1784" spans="1:2" x14ac:dyDescent="0.25">
      <c r="A1784" s="60" t="s">
        <v>7512</v>
      </c>
      <c r="B1784" s="62" t="s">
        <v>7513</v>
      </c>
    </row>
    <row r="1785" spans="1:2" x14ac:dyDescent="0.25">
      <c r="A1785" s="60" t="s">
        <v>7514</v>
      </c>
      <c r="B1785" s="62" t="s">
        <v>7515</v>
      </c>
    </row>
    <row r="1786" spans="1:2" x14ac:dyDescent="0.25">
      <c r="A1786" s="60" t="s">
        <v>7516</v>
      </c>
      <c r="B1786" s="62" t="s">
        <v>7517</v>
      </c>
    </row>
    <row r="1787" spans="1:2" ht="26.25" x14ac:dyDescent="0.25">
      <c r="A1787" s="60" t="s">
        <v>7518</v>
      </c>
      <c r="B1787" s="62" t="s">
        <v>7519</v>
      </c>
    </row>
    <row r="1788" spans="1:2" x14ac:dyDescent="0.25">
      <c r="A1788" s="60" t="s">
        <v>7520</v>
      </c>
      <c r="B1788" s="62" t="s">
        <v>7521</v>
      </c>
    </row>
    <row r="1789" spans="1:2" x14ac:dyDescent="0.25">
      <c r="A1789" s="60" t="s">
        <v>7522</v>
      </c>
      <c r="B1789" s="62" t="s">
        <v>7523</v>
      </c>
    </row>
    <row r="1790" spans="1:2" x14ac:dyDescent="0.25">
      <c r="A1790" s="60" t="s">
        <v>7524</v>
      </c>
      <c r="B1790" s="62" t="s">
        <v>7525</v>
      </c>
    </row>
    <row r="1791" spans="1:2" x14ac:dyDescent="0.25">
      <c r="A1791" s="60" t="s">
        <v>7526</v>
      </c>
      <c r="B1791" s="62" t="s">
        <v>7527</v>
      </c>
    </row>
    <row r="1792" spans="1:2" x14ac:dyDescent="0.25">
      <c r="A1792" s="60" t="s">
        <v>7528</v>
      </c>
      <c r="B1792" s="62" t="s">
        <v>7529</v>
      </c>
    </row>
    <row r="1793" spans="1:2" x14ac:dyDescent="0.25">
      <c r="A1793" s="60" t="s">
        <v>7530</v>
      </c>
      <c r="B1793" s="62" t="s">
        <v>7531</v>
      </c>
    </row>
    <row r="1794" spans="1:2" x14ac:dyDescent="0.25">
      <c r="A1794" s="60" t="s">
        <v>7532</v>
      </c>
      <c r="B1794" s="62" t="s">
        <v>7533</v>
      </c>
    </row>
    <row r="1795" spans="1:2" x14ac:dyDescent="0.25">
      <c r="A1795" s="60" t="s">
        <v>7534</v>
      </c>
      <c r="B1795" s="62" t="s">
        <v>7535</v>
      </c>
    </row>
    <row r="1796" spans="1:2" x14ac:dyDescent="0.25">
      <c r="A1796" s="60" t="s">
        <v>7536</v>
      </c>
      <c r="B1796" s="62" t="s">
        <v>7537</v>
      </c>
    </row>
    <row r="1797" spans="1:2" x14ac:dyDescent="0.25">
      <c r="A1797" s="60" t="s">
        <v>7538</v>
      </c>
      <c r="B1797" s="62" t="s">
        <v>7539</v>
      </c>
    </row>
    <row r="1798" spans="1:2" x14ac:dyDescent="0.25">
      <c r="A1798" s="60" t="s">
        <v>7540</v>
      </c>
      <c r="B1798" s="62" t="s">
        <v>7541</v>
      </c>
    </row>
    <row r="1799" spans="1:2" x14ac:dyDescent="0.25">
      <c r="A1799" s="60" t="s">
        <v>7542</v>
      </c>
      <c r="B1799" s="62" t="s">
        <v>7543</v>
      </c>
    </row>
    <row r="1800" spans="1:2" x14ac:dyDescent="0.25">
      <c r="A1800" s="60" t="s">
        <v>746</v>
      </c>
      <c r="B1800" s="62" t="s">
        <v>7544</v>
      </c>
    </row>
    <row r="1801" spans="1:2" x14ac:dyDescent="0.25">
      <c r="A1801" s="60" t="s">
        <v>743</v>
      </c>
      <c r="B1801" s="62" t="s">
        <v>7545</v>
      </c>
    </row>
    <row r="1802" spans="1:2" x14ac:dyDescent="0.25">
      <c r="A1802" s="60" t="s">
        <v>7546</v>
      </c>
      <c r="B1802" s="62" t="s">
        <v>7547</v>
      </c>
    </row>
    <row r="1803" spans="1:2" x14ac:dyDescent="0.25">
      <c r="A1803" s="60" t="s">
        <v>1842</v>
      </c>
      <c r="B1803" s="62" t="s">
        <v>7548</v>
      </c>
    </row>
    <row r="1804" spans="1:2" x14ac:dyDescent="0.25">
      <c r="A1804" s="60" t="s">
        <v>1839</v>
      </c>
      <c r="B1804" s="62" t="s">
        <v>7549</v>
      </c>
    </row>
    <row r="1805" spans="1:2" x14ac:dyDescent="0.25">
      <c r="A1805" s="60" t="s">
        <v>755</v>
      </c>
      <c r="B1805" s="62" t="s">
        <v>7550</v>
      </c>
    </row>
    <row r="1806" spans="1:2" x14ac:dyDescent="0.25">
      <c r="A1806" s="60" t="s">
        <v>1849</v>
      </c>
      <c r="B1806" s="62" t="s">
        <v>7551</v>
      </c>
    </row>
    <row r="1807" spans="1:2" x14ac:dyDescent="0.25">
      <c r="A1807" s="60" t="s">
        <v>1851</v>
      </c>
      <c r="B1807" s="62" t="s">
        <v>7552</v>
      </c>
    </row>
    <row r="1808" spans="1:2" x14ac:dyDescent="0.25">
      <c r="A1808" s="60" t="s">
        <v>1852</v>
      </c>
      <c r="B1808" s="62" t="s">
        <v>7553</v>
      </c>
    </row>
    <row r="1809" spans="1:2" x14ac:dyDescent="0.25">
      <c r="A1809" s="60" t="s">
        <v>1850</v>
      </c>
      <c r="B1809" s="62" t="s">
        <v>7554</v>
      </c>
    </row>
    <row r="1810" spans="1:2" x14ac:dyDescent="0.25">
      <c r="A1810" s="60" t="s">
        <v>1853</v>
      </c>
      <c r="B1810" s="62" t="s">
        <v>7555</v>
      </c>
    </row>
    <row r="1811" spans="1:2" x14ac:dyDescent="0.25">
      <c r="A1811" s="60" t="s">
        <v>1854</v>
      </c>
      <c r="B1811" s="62" t="s">
        <v>7556</v>
      </c>
    </row>
    <row r="1812" spans="1:2" x14ac:dyDescent="0.25">
      <c r="A1812" s="60" t="s">
        <v>7557</v>
      </c>
      <c r="B1812" s="62" t="s">
        <v>7558</v>
      </c>
    </row>
    <row r="1813" spans="1:2" x14ac:dyDescent="0.25">
      <c r="A1813" s="60" t="s">
        <v>1840</v>
      </c>
      <c r="B1813" s="62" t="s">
        <v>7559</v>
      </c>
    </row>
    <row r="1814" spans="1:2" x14ac:dyDescent="0.25">
      <c r="A1814" s="60" t="s">
        <v>7560</v>
      </c>
      <c r="B1814" s="62" t="s">
        <v>7561</v>
      </c>
    </row>
    <row r="1815" spans="1:2" x14ac:dyDescent="0.25">
      <c r="A1815" s="60" t="s">
        <v>7562</v>
      </c>
      <c r="B1815" s="62" t="s">
        <v>7563</v>
      </c>
    </row>
    <row r="1816" spans="1:2" x14ac:dyDescent="0.25">
      <c r="A1816" s="60" t="s">
        <v>1841</v>
      </c>
      <c r="B1816" s="62" t="s">
        <v>7564</v>
      </c>
    </row>
    <row r="1817" spans="1:2" x14ac:dyDescent="0.25">
      <c r="A1817" s="60" t="s">
        <v>7565</v>
      </c>
      <c r="B1817" s="62" t="s">
        <v>7566</v>
      </c>
    </row>
    <row r="1818" spans="1:2" x14ac:dyDescent="0.25">
      <c r="A1818" s="60" t="s">
        <v>1844</v>
      </c>
      <c r="B1818" s="62" t="s">
        <v>7567</v>
      </c>
    </row>
    <row r="1819" spans="1:2" x14ac:dyDescent="0.25">
      <c r="A1819" s="60" t="s">
        <v>1845</v>
      </c>
      <c r="B1819" s="62" t="s">
        <v>7568</v>
      </c>
    </row>
    <row r="1820" spans="1:2" x14ac:dyDescent="0.25">
      <c r="A1820" s="60" t="s">
        <v>1843</v>
      </c>
      <c r="B1820" s="62" t="s">
        <v>7569</v>
      </c>
    </row>
    <row r="1821" spans="1:2" x14ac:dyDescent="0.25">
      <c r="A1821" s="60" t="s">
        <v>7570</v>
      </c>
      <c r="B1821" s="62" t="s">
        <v>7571</v>
      </c>
    </row>
    <row r="1822" spans="1:2" x14ac:dyDescent="0.25">
      <c r="A1822" s="60" t="s">
        <v>1833</v>
      </c>
      <c r="B1822" s="62" t="s">
        <v>7572</v>
      </c>
    </row>
    <row r="1823" spans="1:2" x14ac:dyDescent="0.25">
      <c r="A1823" s="60" t="s">
        <v>7573</v>
      </c>
      <c r="B1823" s="62" t="s">
        <v>7574</v>
      </c>
    </row>
    <row r="1824" spans="1:2" x14ac:dyDescent="0.25">
      <c r="A1824" s="60" t="s">
        <v>7575</v>
      </c>
      <c r="B1824" s="62" t="s">
        <v>7576</v>
      </c>
    </row>
    <row r="1825" spans="1:2" x14ac:dyDescent="0.25">
      <c r="A1825" s="60" t="s">
        <v>1834</v>
      </c>
      <c r="B1825" s="62" t="s">
        <v>7577</v>
      </c>
    </row>
    <row r="1826" spans="1:2" x14ac:dyDescent="0.25">
      <c r="A1826" s="60" t="s">
        <v>7578</v>
      </c>
      <c r="B1826" s="62" t="s">
        <v>7579</v>
      </c>
    </row>
    <row r="1827" spans="1:2" x14ac:dyDescent="0.25">
      <c r="A1827" s="60" t="s">
        <v>1837</v>
      </c>
      <c r="B1827" s="62" t="s">
        <v>7580</v>
      </c>
    </row>
    <row r="1828" spans="1:2" x14ac:dyDescent="0.25">
      <c r="A1828" s="60" t="s">
        <v>7581</v>
      </c>
      <c r="B1828" s="62" t="s">
        <v>7582</v>
      </c>
    </row>
    <row r="1829" spans="1:2" x14ac:dyDescent="0.25">
      <c r="A1829" s="60" t="s">
        <v>7583</v>
      </c>
      <c r="B1829" s="62" t="s">
        <v>7584</v>
      </c>
    </row>
    <row r="1830" spans="1:2" x14ac:dyDescent="0.25">
      <c r="A1830" s="60" t="s">
        <v>1838</v>
      </c>
      <c r="B1830" s="62" t="s">
        <v>7585</v>
      </c>
    </row>
    <row r="1831" spans="1:2" x14ac:dyDescent="0.25">
      <c r="A1831" s="60" t="s">
        <v>7586</v>
      </c>
      <c r="B1831" s="62" t="s">
        <v>7587</v>
      </c>
    </row>
    <row r="1832" spans="1:2" x14ac:dyDescent="0.25">
      <c r="A1832" s="60" t="s">
        <v>698</v>
      </c>
      <c r="B1832" s="62" t="s">
        <v>7588</v>
      </c>
    </row>
    <row r="1833" spans="1:2" x14ac:dyDescent="0.25">
      <c r="A1833" s="60" t="s">
        <v>704</v>
      </c>
      <c r="B1833" s="62" t="s">
        <v>7589</v>
      </c>
    </row>
    <row r="1834" spans="1:2" x14ac:dyDescent="0.25">
      <c r="A1834" s="60" t="s">
        <v>7590</v>
      </c>
      <c r="B1834" s="62" t="s">
        <v>7591</v>
      </c>
    </row>
    <row r="1835" spans="1:2" x14ac:dyDescent="0.25">
      <c r="A1835" s="60" t="s">
        <v>733</v>
      </c>
      <c r="B1835" s="62" t="s">
        <v>7592</v>
      </c>
    </row>
    <row r="1836" spans="1:2" x14ac:dyDescent="0.25">
      <c r="A1836" s="60" t="s">
        <v>740</v>
      </c>
      <c r="B1836" s="62" t="s">
        <v>7593</v>
      </c>
    </row>
    <row r="1837" spans="1:2" x14ac:dyDescent="0.25">
      <c r="A1837" s="60" t="s">
        <v>707</v>
      </c>
      <c r="B1837" s="62" t="s">
        <v>7594</v>
      </c>
    </row>
    <row r="1838" spans="1:2" x14ac:dyDescent="0.25">
      <c r="A1838" s="60" t="s">
        <v>710</v>
      </c>
      <c r="B1838" s="62" t="s">
        <v>7595</v>
      </c>
    </row>
    <row r="1839" spans="1:2" x14ac:dyDescent="0.25">
      <c r="A1839" s="60" t="s">
        <v>7596</v>
      </c>
      <c r="B1839" s="62" t="s">
        <v>7597</v>
      </c>
    </row>
    <row r="1840" spans="1:2" x14ac:dyDescent="0.25">
      <c r="A1840" s="60" t="s">
        <v>7598</v>
      </c>
      <c r="B1840" s="62" t="s">
        <v>7599</v>
      </c>
    </row>
    <row r="1841" spans="1:2" x14ac:dyDescent="0.25">
      <c r="A1841" s="60" t="s">
        <v>749</v>
      </c>
      <c r="B1841" s="62" t="s">
        <v>7600</v>
      </c>
    </row>
    <row r="1842" spans="1:2" x14ac:dyDescent="0.25">
      <c r="A1842" s="60" t="s">
        <v>7601</v>
      </c>
      <c r="B1842" s="62" t="s">
        <v>3839</v>
      </c>
    </row>
    <row r="1843" spans="1:2" x14ac:dyDescent="0.25">
      <c r="A1843" s="60" t="s">
        <v>7602</v>
      </c>
      <c r="B1843" s="62" t="s">
        <v>3955</v>
      </c>
    </row>
    <row r="1844" spans="1:2" x14ac:dyDescent="0.25">
      <c r="A1844" s="60" t="s">
        <v>1187</v>
      </c>
      <c r="B1844" s="62" t="s">
        <v>6743</v>
      </c>
    </row>
    <row r="1845" spans="1:2" x14ac:dyDescent="0.25">
      <c r="A1845" s="60" t="s">
        <v>1192</v>
      </c>
      <c r="B1845" s="62" t="s">
        <v>7019</v>
      </c>
    </row>
    <row r="1846" spans="1:2" x14ac:dyDescent="0.25">
      <c r="A1846" s="60" t="s">
        <v>761</v>
      </c>
      <c r="B1846" s="62" t="s">
        <v>6578</v>
      </c>
    </row>
    <row r="1847" spans="1:2" x14ac:dyDescent="0.25">
      <c r="A1847" s="60" t="s">
        <v>7603</v>
      </c>
      <c r="B1847" s="62" t="s">
        <v>7604</v>
      </c>
    </row>
    <row r="1848" spans="1:2" x14ac:dyDescent="0.25">
      <c r="A1848" s="60" t="s">
        <v>2217</v>
      </c>
      <c r="B1848" s="62" t="s">
        <v>7605</v>
      </c>
    </row>
    <row r="1849" spans="1:2" x14ac:dyDescent="0.25">
      <c r="A1849" s="60" t="s">
        <v>687</v>
      </c>
      <c r="B1849" s="62" t="s">
        <v>5782</v>
      </c>
    </row>
    <row r="1850" spans="1:2" x14ac:dyDescent="0.25">
      <c r="A1850" s="60" t="s">
        <v>832</v>
      </c>
      <c r="B1850" s="62" t="s">
        <v>7606</v>
      </c>
    </row>
    <row r="1851" spans="1:2" x14ac:dyDescent="0.25">
      <c r="A1851" s="60" t="s">
        <v>717</v>
      </c>
      <c r="B1851" s="62" t="s">
        <v>7607</v>
      </c>
    </row>
    <row r="1852" spans="1:2" x14ac:dyDescent="0.25">
      <c r="A1852" s="60" t="s">
        <v>718</v>
      </c>
      <c r="B1852" s="62" t="s">
        <v>6470</v>
      </c>
    </row>
    <row r="1853" spans="1:2" x14ac:dyDescent="0.25">
      <c r="A1853" s="60" t="s">
        <v>7608</v>
      </c>
      <c r="B1853" s="62" t="s">
        <v>7609</v>
      </c>
    </row>
    <row r="1854" spans="1:2" x14ac:dyDescent="0.25">
      <c r="A1854" s="60" t="s">
        <v>3430</v>
      </c>
      <c r="B1854" s="62" t="s">
        <v>5984</v>
      </c>
    </row>
    <row r="1855" spans="1:2" x14ac:dyDescent="0.25">
      <c r="A1855" s="60" t="s">
        <v>7610</v>
      </c>
      <c r="B1855" s="62" t="s">
        <v>7611</v>
      </c>
    </row>
    <row r="1856" spans="1:2" x14ac:dyDescent="0.25">
      <c r="A1856" s="60" t="s">
        <v>2538</v>
      </c>
      <c r="B1856" s="62" t="s">
        <v>7056</v>
      </c>
    </row>
    <row r="1857" spans="1:2" x14ac:dyDescent="0.25">
      <c r="A1857" s="60" t="s">
        <v>7612</v>
      </c>
      <c r="B1857" s="62" t="s">
        <v>7613</v>
      </c>
    </row>
    <row r="1858" spans="1:2" x14ac:dyDescent="0.25">
      <c r="A1858" s="60" t="s">
        <v>1169</v>
      </c>
      <c r="B1858" s="62" t="s">
        <v>7614</v>
      </c>
    </row>
    <row r="1859" spans="1:2" x14ac:dyDescent="0.25">
      <c r="A1859" s="60" t="s">
        <v>7615</v>
      </c>
      <c r="B1859" s="62" t="s">
        <v>7616</v>
      </c>
    </row>
    <row r="1860" spans="1:2" x14ac:dyDescent="0.25">
      <c r="A1860" s="60" t="s">
        <v>1718</v>
      </c>
      <c r="B1860" s="62" t="s">
        <v>7617</v>
      </c>
    </row>
    <row r="1861" spans="1:2" x14ac:dyDescent="0.25">
      <c r="A1861" s="60" t="s">
        <v>2807</v>
      </c>
      <c r="B1861" s="62" t="s">
        <v>7618</v>
      </c>
    </row>
    <row r="1862" spans="1:2" x14ac:dyDescent="0.25">
      <c r="A1862" s="60" t="s">
        <v>1330</v>
      </c>
      <c r="B1862" s="62" t="s">
        <v>7619</v>
      </c>
    </row>
    <row r="1863" spans="1:2" x14ac:dyDescent="0.25">
      <c r="A1863" s="60" t="s">
        <v>1162</v>
      </c>
      <c r="B1863" s="62" t="s">
        <v>7620</v>
      </c>
    </row>
    <row r="1864" spans="1:2" x14ac:dyDescent="0.25">
      <c r="A1864" s="60" t="s">
        <v>1494</v>
      </c>
      <c r="B1864" s="62" t="s">
        <v>7621</v>
      </c>
    </row>
    <row r="1865" spans="1:2" x14ac:dyDescent="0.25">
      <c r="A1865" s="60" t="s">
        <v>1165</v>
      </c>
      <c r="B1865" s="62" t="s">
        <v>7622</v>
      </c>
    </row>
    <row r="1866" spans="1:2" x14ac:dyDescent="0.25">
      <c r="A1866" s="60" t="s">
        <v>1167</v>
      </c>
      <c r="B1866" s="62" t="s">
        <v>7623</v>
      </c>
    </row>
    <row r="1867" spans="1:2" x14ac:dyDescent="0.25">
      <c r="A1867" s="60" t="s">
        <v>1171</v>
      </c>
      <c r="B1867" s="62" t="s">
        <v>7624</v>
      </c>
    </row>
    <row r="1868" spans="1:2" x14ac:dyDescent="0.25">
      <c r="A1868" s="60" t="s">
        <v>1173</v>
      </c>
      <c r="B1868" s="62" t="s">
        <v>7625</v>
      </c>
    </row>
    <row r="1869" spans="1:2" x14ac:dyDescent="0.25">
      <c r="A1869" s="60" t="s">
        <v>1194</v>
      </c>
      <c r="B1869" s="62" t="s">
        <v>7626</v>
      </c>
    </row>
    <row r="1870" spans="1:2" x14ac:dyDescent="0.25">
      <c r="A1870" s="60" t="s">
        <v>7627</v>
      </c>
      <c r="B1870" s="62" t="s">
        <v>7628</v>
      </c>
    </row>
    <row r="1871" spans="1:2" x14ac:dyDescent="0.25">
      <c r="A1871" s="60" t="s">
        <v>2500</v>
      </c>
      <c r="B1871" s="62" t="s">
        <v>7057</v>
      </c>
    </row>
    <row r="1872" spans="1:2" x14ac:dyDescent="0.25">
      <c r="A1872" s="60" t="s">
        <v>7629</v>
      </c>
      <c r="B1872" s="62" t="s">
        <v>6979</v>
      </c>
    </row>
    <row r="1873" spans="1:2" x14ac:dyDescent="0.25">
      <c r="A1873" s="60" t="s">
        <v>7630</v>
      </c>
      <c r="B1873" s="62" t="s">
        <v>7631</v>
      </c>
    </row>
    <row r="1874" spans="1:2" x14ac:dyDescent="0.25">
      <c r="A1874" s="60" t="s">
        <v>7632</v>
      </c>
      <c r="B1874" s="62" t="s">
        <v>7633</v>
      </c>
    </row>
    <row r="1875" spans="1:2" x14ac:dyDescent="0.25">
      <c r="A1875" s="60" t="s">
        <v>7634</v>
      </c>
      <c r="B1875" s="62" t="s">
        <v>7635</v>
      </c>
    </row>
    <row r="1876" spans="1:2" x14ac:dyDescent="0.25">
      <c r="A1876" s="60" t="s">
        <v>1846</v>
      </c>
      <c r="B1876" s="62" t="s">
        <v>7636</v>
      </c>
    </row>
    <row r="1877" spans="1:2" x14ac:dyDescent="0.25">
      <c r="A1877" s="60" t="s">
        <v>7637</v>
      </c>
      <c r="B1877" s="62" t="s">
        <v>7638</v>
      </c>
    </row>
    <row r="1878" spans="1:2" x14ac:dyDescent="0.25">
      <c r="A1878" s="60" t="s">
        <v>1066</v>
      </c>
      <c r="B1878" s="62" t="s">
        <v>7639</v>
      </c>
    </row>
    <row r="1879" spans="1:2" x14ac:dyDescent="0.25">
      <c r="A1879" s="60" t="s">
        <v>1070</v>
      </c>
      <c r="B1879" s="62" t="s">
        <v>7640</v>
      </c>
    </row>
    <row r="1880" spans="1:2" x14ac:dyDescent="0.25">
      <c r="A1880" s="60" t="s">
        <v>1074</v>
      </c>
      <c r="B1880" s="62" t="s">
        <v>7641</v>
      </c>
    </row>
    <row r="1881" spans="1:2" x14ac:dyDescent="0.25">
      <c r="A1881" s="60" t="s">
        <v>1085</v>
      </c>
      <c r="B1881" s="62" t="s">
        <v>7642</v>
      </c>
    </row>
    <row r="1882" spans="1:2" x14ac:dyDescent="0.25">
      <c r="A1882" s="60" t="s">
        <v>1115</v>
      </c>
      <c r="B1882" s="62" t="s">
        <v>7643</v>
      </c>
    </row>
    <row r="1883" spans="1:2" x14ac:dyDescent="0.25">
      <c r="A1883" s="60" t="s">
        <v>1048</v>
      </c>
      <c r="B1883" s="62" t="s">
        <v>7644</v>
      </c>
    </row>
    <row r="1884" spans="1:2" x14ac:dyDescent="0.25">
      <c r="A1884" s="60" t="s">
        <v>1119</v>
      </c>
      <c r="B1884" s="62" t="s">
        <v>7645</v>
      </c>
    </row>
    <row r="1885" spans="1:2" x14ac:dyDescent="0.25">
      <c r="A1885" s="60" t="s">
        <v>1283</v>
      </c>
      <c r="B1885" s="62" t="s">
        <v>7646</v>
      </c>
    </row>
    <row r="1886" spans="1:2" x14ac:dyDescent="0.25">
      <c r="A1886" s="60" t="s">
        <v>1286</v>
      </c>
      <c r="B1886" s="62" t="s">
        <v>7647</v>
      </c>
    </row>
    <row r="1887" spans="1:2" x14ac:dyDescent="0.25">
      <c r="A1887" s="60" t="s">
        <v>1710</v>
      </c>
      <c r="B1887" s="62" t="s">
        <v>7648</v>
      </c>
    </row>
    <row r="1888" spans="1:2" x14ac:dyDescent="0.25">
      <c r="A1888" s="60" t="s">
        <v>1714</v>
      </c>
      <c r="B1888" s="62" t="s">
        <v>7649</v>
      </c>
    </row>
    <row r="1889" spans="1:2" x14ac:dyDescent="0.25">
      <c r="A1889" s="60" t="s">
        <v>7650</v>
      </c>
      <c r="B1889" s="62" t="s">
        <v>7651</v>
      </c>
    </row>
    <row r="1890" spans="1:2" x14ac:dyDescent="0.25">
      <c r="A1890" s="60" t="s">
        <v>7652</v>
      </c>
      <c r="B1890" s="62" t="s">
        <v>7653</v>
      </c>
    </row>
    <row r="1891" spans="1:2" x14ac:dyDescent="0.25">
      <c r="A1891" s="60" t="s">
        <v>1686</v>
      </c>
      <c r="B1891" s="62" t="s">
        <v>7654</v>
      </c>
    </row>
    <row r="1892" spans="1:2" x14ac:dyDescent="0.25">
      <c r="A1892" s="60" t="s">
        <v>1688</v>
      </c>
      <c r="B1892" s="62" t="s">
        <v>7655</v>
      </c>
    </row>
    <row r="1893" spans="1:2" x14ac:dyDescent="0.25">
      <c r="A1893" s="60" t="s">
        <v>1693</v>
      </c>
      <c r="B1893" s="62" t="s">
        <v>7656</v>
      </c>
    </row>
    <row r="1894" spans="1:2" x14ac:dyDescent="0.25">
      <c r="A1894" s="60" t="s">
        <v>7657</v>
      </c>
      <c r="B1894" s="62" t="s">
        <v>7658</v>
      </c>
    </row>
    <row r="1895" spans="1:2" x14ac:dyDescent="0.25">
      <c r="A1895" s="60" t="s">
        <v>1515</v>
      </c>
      <c r="B1895" s="62" t="s">
        <v>7659</v>
      </c>
    </row>
    <row r="1896" spans="1:2" x14ac:dyDescent="0.25">
      <c r="A1896" s="60" t="s">
        <v>1295</v>
      </c>
      <c r="B1896" s="62" t="s">
        <v>7660</v>
      </c>
    </row>
    <row r="1897" spans="1:2" x14ac:dyDescent="0.25">
      <c r="A1897" s="60" t="s">
        <v>1991</v>
      </c>
      <c r="B1897" s="62" t="s">
        <v>7661</v>
      </c>
    </row>
    <row r="1898" spans="1:2" x14ac:dyDescent="0.25">
      <c r="A1898" s="60" t="s">
        <v>2021</v>
      </c>
      <c r="B1898" s="62" t="s">
        <v>7662</v>
      </c>
    </row>
    <row r="1899" spans="1:2" x14ac:dyDescent="0.25">
      <c r="A1899" s="60" t="s">
        <v>2026</v>
      </c>
      <c r="B1899" s="62" t="s">
        <v>7663</v>
      </c>
    </row>
    <row r="1900" spans="1:2" x14ac:dyDescent="0.25">
      <c r="A1900" s="60" t="s">
        <v>2032</v>
      </c>
      <c r="B1900" s="62" t="s">
        <v>7664</v>
      </c>
    </row>
    <row r="1901" spans="1:2" x14ac:dyDescent="0.25">
      <c r="A1901" s="60" t="s">
        <v>2040</v>
      </c>
      <c r="B1901" s="62" t="s">
        <v>7665</v>
      </c>
    </row>
    <row r="1902" spans="1:2" x14ac:dyDescent="0.25">
      <c r="A1902" s="60" t="s">
        <v>2043</v>
      </c>
      <c r="B1902" s="62" t="s">
        <v>7666</v>
      </c>
    </row>
    <row r="1903" spans="1:2" x14ac:dyDescent="0.25">
      <c r="A1903" s="60" t="s">
        <v>2044</v>
      </c>
      <c r="B1903" s="62" t="s">
        <v>7667</v>
      </c>
    </row>
    <row r="1904" spans="1:2" x14ac:dyDescent="0.25">
      <c r="A1904" s="60" t="s">
        <v>2046</v>
      </c>
      <c r="B1904" s="62" t="s">
        <v>7668</v>
      </c>
    </row>
    <row r="1905" spans="1:2" x14ac:dyDescent="0.25">
      <c r="A1905" s="60" t="s">
        <v>2055</v>
      </c>
      <c r="B1905" s="62" t="s">
        <v>7669</v>
      </c>
    </row>
    <row r="1906" spans="1:2" x14ac:dyDescent="0.25">
      <c r="A1906" s="60" t="s">
        <v>7670</v>
      </c>
      <c r="B1906" s="62" t="s">
        <v>7671</v>
      </c>
    </row>
    <row r="1907" spans="1:2" x14ac:dyDescent="0.25">
      <c r="A1907" s="60" t="s">
        <v>1864</v>
      </c>
      <c r="B1907" s="62" t="s">
        <v>7672</v>
      </c>
    </row>
    <row r="1908" spans="1:2" x14ac:dyDescent="0.25">
      <c r="A1908" s="60" t="s">
        <v>1961</v>
      </c>
      <c r="B1908" s="62" t="s">
        <v>7673</v>
      </c>
    </row>
    <row r="1909" spans="1:2" x14ac:dyDescent="0.25">
      <c r="A1909" s="60" t="s">
        <v>2096</v>
      </c>
      <c r="B1909" s="62" t="s">
        <v>7674</v>
      </c>
    </row>
    <row r="1910" spans="1:2" x14ac:dyDescent="0.25">
      <c r="A1910" s="60" t="s">
        <v>7675</v>
      </c>
      <c r="B1910" s="62" t="s">
        <v>7676</v>
      </c>
    </row>
    <row r="1911" spans="1:2" x14ac:dyDescent="0.25">
      <c r="A1911" s="60" t="s">
        <v>7677</v>
      </c>
      <c r="B1911" s="62" t="s">
        <v>7678</v>
      </c>
    </row>
    <row r="1912" spans="1:2" x14ac:dyDescent="0.25">
      <c r="A1912" s="60" t="s">
        <v>432</v>
      </c>
      <c r="B1912" s="62" t="s">
        <v>7679</v>
      </c>
    </row>
    <row r="1913" spans="1:2" x14ac:dyDescent="0.25">
      <c r="A1913" s="60" t="s">
        <v>1848</v>
      </c>
      <c r="B1913" s="62" t="s">
        <v>7680</v>
      </c>
    </row>
    <row r="1914" spans="1:2" x14ac:dyDescent="0.25">
      <c r="A1914" s="60" t="s">
        <v>2465</v>
      </c>
      <c r="B1914" s="62" t="s">
        <v>7047</v>
      </c>
    </row>
    <row r="1915" spans="1:2" x14ac:dyDescent="0.25">
      <c r="A1915" s="60" t="s">
        <v>2490</v>
      </c>
      <c r="B1915" s="62" t="s">
        <v>7048</v>
      </c>
    </row>
    <row r="1916" spans="1:2" x14ac:dyDescent="0.25">
      <c r="A1916" s="60" t="s">
        <v>2491</v>
      </c>
      <c r="B1916" s="62" t="s">
        <v>7058</v>
      </c>
    </row>
    <row r="1917" spans="1:2" x14ac:dyDescent="0.25">
      <c r="A1917" s="60" t="s">
        <v>2511</v>
      </c>
      <c r="B1917" s="62" t="s">
        <v>7059</v>
      </c>
    </row>
    <row r="1918" spans="1:2" x14ac:dyDescent="0.25">
      <c r="A1918" s="60" t="s">
        <v>1635</v>
      </c>
      <c r="B1918" s="62" t="s">
        <v>7681</v>
      </c>
    </row>
    <row r="1919" spans="1:2" x14ac:dyDescent="0.25">
      <c r="A1919" s="60" t="s">
        <v>7682</v>
      </c>
      <c r="B1919" s="62" t="s">
        <v>7683</v>
      </c>
    </row>
    <row r="1920" spans="1:2" x14ac:dyDescent="0.25">
      <c r="A1920" s="60" t="s">
        <v>2469</v>
      </c>
      <c r="B1920" s="62" t="s">
        <v>6733</v>
      </c>
    </row>
    <row r="1921" spans="1:2" x14ac:dyDescent="0.25">
      <c r="A1921" s="60" t="s">
        <v>2473</v>
      </c>
      <c r="B1921" s="62" t="s">
        <v>6999</v>
      </c>
    </row>
    <row r="1922" spans="1:2" x14ac:dyDescent="0.25">
      <c r="A1922" s="60" t="s">
        <v>2494</v>
      </c>
      <c r="B1922" s="62" t="s">
        <v>6758</v>
      </c>
    </row>
    <row r="1923" spans="1:2" x14ac:dyDescent="0.25">
      <c r="A1923" s="60" t="s">
        <v>2496</v>
      </c>
      <c r="B1923" s="62" t="s">
        <v>6760</v>
      </c>
    </row>
    <row r="1924" spans="1:2" x14ac:dyDescent="0.25">
      <c r="A1924" s="60" t="s">
        <v>2495</v>
      </c>
      <c r="B1924" s="62" t="s">
        <v>6762</v>
      </c>
    </row>
    <row r="1925" spans="1:2" x14ac:dyDescent="0.25">
      <c r="A1925" s="60" t="s">
        <v>2502</v>
      </c>
      <c r="B1925" s="62" t="s">
        <v>6784</v>
      </c>
    </row>
    <row r="1926" spans="1:2" x14ac:dyDescent="0.25">
      <c r="A1926" s="60" t="s">
        <v>2509</v>
      </c>
      <c r="B1926" s="62" t="s">
        <v>6756</v>
      </c>
    </row>
    <row r="1927" spans="1:2" x14ac:dyDescent="0.25">
      <c r="A1927" s="60" t="s">
        <v>2510</v>
      </c>
      <c r="B1927" s="62" t="s">
        <v>6770</v>
      </c>
    </row>
    <row r="1928" spans="1:2" x14ac:dyDescent="0.25">
      <c r="A1928" s="60" t="s">
        <v>2493</v>
      </c>
      <c r="B1928" s="62" t="s">
        <v>6964</v>
      </c>
    </row>
    <row r="1929" spans="1:2" x14ac:dyDescent="0.25">
      <c r="A1929" s="60" t="s">
        <v>986</v>
      </c>
      <c r="B1929" s="62" t="s">
        <v>7060</v>
      </c>
    </row>
    <row r="1930" spans="1:2" x14ac:dyDescent="0.25">
      <c r="A1930" s="60" t="s">
        <v>2518</v>
      </c>
      <c r="B1930" s="62" t="s">
        <v>7061</v>
      </c>
    </row>
    <row r="1931" spans="1:2" x14ac:dyDescent="0.25">
      <c r="A1931" s="60" t="s">
        <v>2520</v>
      </c>
      <c r="B1931" s="62" t="s">
        <v>7062</v>
      </c>
    </row>
    <row r="1932" spans="1:2" x14ac:dyDescent="0.25">
      <c r="A1932" s="60" t="s">
        <v>2522</v>
      </c>
      <c r="B1932" s="62" t="s">
        <v>6774</v>
      </c>
    </row>
    <row r="1933" spans="1:2" x14ac:dyDescent="0.25">
      <c r="A1933" s="60" t="s">
        <v>2525</v>
      </c>
      <c r="B1933" s="62" t="s">
        <v>6713</v>
      </c>
    </row>
    <row r="1934" spans="1:2" x14ac:dyDescent="0.25">
      <c r="A1934" s="60" t="s">
        <v>2533</v>
      </c>
      <c r="B1934" s="62" t="s">
        <v>6830</v>
      </c>
    </row>
    <row r="1935" spans="1:2" x14ac:dyDescent="0.25">
      <c r="A1935" s="60" t="s">
        <v>2535</v>
      </c>
      <c r="B1935" s="62" t="s">
        <v>6832</v>
      </c>
    </row>
    <row r="1936" spans="1:2" x14ac:dyDescent="0.25">
      <c r="A1936" s="60" t="s">
        <v>2539</v>
      </c>
      <c r="B1936" s="62" t="s">
        <v>6826</v>
      </c>
    </row>
    <row r="1937" spans="1:2" x14ac:dyDescent="0.25">
      <c r="A1937" s="60" t="s">
        <v>2542</v>
      </c>
      <c r="B1937" s="62" t="s">
        <v>7003</v>
      </c>
    </row>
    <row r="1938" spans="1:2" x14ac:dyDescent="0.25">
      <c r="A1938" s="60" t="s">
        <v>2506</v>
      </c>
      <c r="B1938" s="62" t="s">
        <v>6861</v>
      </c>
    </row>
    <row r="1939" spans="1:2" x14ac:dyDescent="0.25">
      <c r="A1939" s="60" t="s">
        <v>2537</v>
      </c>
      <c r="B1939" s="62" t="s">
        <v>7049</v>
      </c>
    </row>
    <row r="1940" spans="1:2" x14ac:dyDescent="0.25">
      <c r="A1940" s="60" t="s">
        <v>2106</v>
      </c>
      <c r="B1940" s="62" t="s">
        <v>7684</v>
      </c>
    </row>
    <row r="1941" spans="1:2" x14ac:dyDescent="0.25">
      <c r="A1941" s="60" t="s">
        <v>2544</v>
      </c>
      <c r="B1941" s="62" t="s">
        <v>7006</v>
      </c>
    </row>
    <row r="1942" spans="1:2" x14ac:dyDescent="0.25">
      <c r="A1942" s="60" t="s">
        <v>7685</v>
      </c>
      <c r="B1942" s="62" t="s">
        <v>7686</v>
      </c>
    </row>
    <row r="1943" spans="1:2" x14ac:dyDescent="0.25">
      <c r="A1943" s="60" t="s">
        <v>7687</v>
      </c>
      <c r="B1943" s="62" t="s">
        <v>7063</v>
      </c>
    </row>
    <row r="1944" spans="1:2" x14ac:dyDescent="0.25">
      <c r="A1944" s="60" t="s">
        <v>2541</v>
      </c>
      <c r="B1944" s="62" t="s">
        <v>7064</v>
      </c>
    </row>
    <row r="1945" spans="1:2" x14ac:dyDescent="0.25">
      <c r="A1945" s="60" t="s">
        <v>1476</v>
      </c>
      <c r="B1945" s="62" t="s">
        <v>7688</v>
      </c>
    </row>
    <row r="1946" spans="1:2" x14ac:dyDescent="0.25">
      <c r="A1946" s="60" t="s">
        <v>1489</v>
      </c>
      <c r="B1946" s="62" t="s">
        <v>6608</v>
      </c>
    </row>
    <row r="1947" spans="1:2" x14ac:dyDescent="0.25">
      <c r="A1947" s="60" t="s">
        <v>2523</v>
      </c>
      <c r="B1947" s="62" t="s">
        <v>7065</v>
      </c>
    </row>
    <row r="1948" spans="1:2" x14ac:dyDescent="0.25">
      <c r="A1948" s="60" t="s">
        <v>2530</v>
      </c>
      <c r="B1948" s="62" t="s">
        <v>7066</v>
      </c>
    </row>
    <row r="1949" spans="1:2" x14ac:dyDescent="0.25">
      <c r="A1949" s="60" t="s">
        <v>7689</v>
      </c>
      <c r="B1949" s="62" t="s">
        <v>7690</v>
      </c>
    </row>
    <row r="1950" spans="1:2" x14ac:dyDescent="0.25">
      <c r="A1950" s="60" t="s">
        <v>7691</v>
      </c>
      <c r="B1950" s="62" t="s">
        <v>7692</v>
      </c>
    </row>
    <row r="1951" spans="1:2" x14ac:dyDescent="0.25">
      <c r="A1951" s="60" t="s">
        <v>7693</v>
      </c>
      <c r="B1951" s="62" t="s">
        <v>7694</v>
      </c>
    </row>
    <row r="1952" spans="1:2" x14ac:dyDescent="0.25">
      <c r="A1952" s="60" t="s">
        <v>7695</v>
      </c>
      <c r="B1952" s="62" t="s">
        <v>7696</v>
      </c>
    </row>
    <row r="1953" spans="1:2" x14ac:dyDescent="0.25">
      <c r="A1953" s="60" t="s">
        <v>7697</v>
      </c>
      <c r="B1953" s="62" t="s">
        <v>7698</v>
      </c>
    </row>
    <row r="1954" spans="1:2" x14ac:dyDescent="0.25">
      <c r="A1954" s="60" t="s">
        <v>7699</v>
      </c>
      <c r="B1954" s="62" t="s">
        <v>7700</v>
      </c>
    </row>
    <row r="1955" spans="1:2" x14ac:dyDescent="0.25">
      <c r="A1955" s="60" t="s">
        <v>7701</v>
      </c>
      <c r="B1955" s="62" t="s">
        <v>8660</v>
      </c>
    </row>
    <row r="1956" spans="1:2" x14ac:dyDescent="0.25">
      <c r="A1956" s="60" t="s">
        <v>1299</v>
      </c>
      <c r="B1956" s="62" t="s">
        <v>7702</v>
      </c>
    </row>
    <row r="1957" spans="1:2" x14ac:dyDescent="0.25">
      <c r="A1957" s="60" t="s">
        <v>1301</v>
      </c>
      <c r="B1957" s="62" t="s">
        <v>7703</v>
      </c>
    </row>
    <row r="1958" spans="1:2" x14ac:dyDescent="0.25">
      <c r="A1958" s="60" t="s">
        <v>1322</v>
      </c>
      <c r="B1958" s="62" t="s">
        <v>6970</v>
      </c>
    </row>
    <row r="1959" spans="1:2" x14ac:dyDescent="0.25">
      <c r="A1959" s="60" t="s">
        <v>1317</v>
      </c>
      <c r="B1959" s="62" t="s">
        <v>6974</v>
      </c>
    </row>
    <row r="1960" spans="1:2" x14ac:dyDescent="0.25">
      <c r="A1960" s="60" t="s">
        <v>1325</v>
      </c>
      <c r="B1960" s="62" t="s">
        <v>6972</v>
      </c>
    </row>
    <row r="1961" spans="1:2" x14ac:dyDescent="0.25">
      <c r="A1961" s="60" t="s">
        <v>7704</v>
      </c>
      <c r="B1961" s="62" t="s">
        <v>7705</v>
      </c>
    </row>
    <row r="1962" spans="1:2" x14ac:dyDescent="0.25">
      <c r="A1962" s="60" t="s">
        <v>1304</v>
      </c>
      <c r="B1962" s="62" t="s">
        <v>7706</v>
      </c>
    </row>
    <row r="1963" spans="1:2" x14ac:dyDescent="0.25">
      <c r="A1963" s="60" t="s">
        <v>714</v>
      </c>
      <c r="B1963" s="62" t="s">
        <v>5343</v>
      </c>
    </row>
    <row r="1964" spans="1:2" x14ac:dyDescent="0.25">
      <c r="A1964" s="60" t="s">
        <v>3276</v>
      </c>
      <c r="B1964" s="62" t="s">
        <v>7707</v>
      </c>
    </row>
    <row r="1965" spans="1:2" x14ac:dyDescent="0.25">
      <c r="A1965" s="60" t="s">
        <v>7708</v>
      </c>
      <c r="B1965" s="62" t="s">
        <v>6185</v>
      </c>
    </row>
    <row r="1966" spans="1:2" x14ac:dyDescent="0.25">
      <c r="A1966" s="60" t="s">
        <v>3271</v>
      </c>
      <c r="B1966" s="62" t="s">
        <v>7709</v>
      </c>
    </row>
    <row r="1967" spans="1:2" x14ac:dyDescent="0.25">
      <c r="A1967" s="60" t="s">
        <v>3273</v>
      </c>
      <c r="B1967" s="62" t="s">
        <v>7710</v>
      </c>
    </row>
    <row r="1968" spans="1:2" x14ac:dyDescent="0.25">
      <c r="A1968" s="60" t="s">
        <v>3278</v>
      </c>
      <c r="B1968" s="62" t="s">
        <v>7711</v>
      </c>
    </row>
    <row r="1969" spans="1:2" x14ac:dyDescent="0.25">
      <c r="A1969" s="60" t="s">
        <v>3280</v>
      </c>
      <c r="B1969" s="62" t="s">
        <v>7712</v>
      </c>
    </row>
    <row r="1970" spans="1:2" x14ac:dyDescent="0.25">
      <c r="A1970" s="60" t="s">
        <v>3414</v>
      </c>
      <c r="B1970" s="62" t="s">
        <v>7713</v>
      </c>
    </row>
    <row r="1971" spans="1:2" x14ac:dyDescent="0.25">
      <c r="A1971" s="60" t="s">
        <v>3417</v>
      </c>
      <c r="B1971" s="62" t="s">
        <v>7714</v>
      </c>
    </row>
    <row r="1972" spans="1:2" x14ac:dyDescent="0.25">
      <c r="A1972" s="60" t="s">
        <v>3209</v>
      </c>
      <c r="B1972" s="62" t="s">
        <v>6189</v>
      </c>
    </row>
    <row r="1973" spans="1:2" x14ac:dyDescent="0.25">
      <c r="A1973" s="60" t="s">
        <v>3561</v>
      </c>
      <c r="B1973" s="62" t="s">
        <v>7715</v>
      </c>
    </row>
    <row r="1974" spans="1:2" x14ac:dyDescent="0.25">
      <c r="A1974" s="60" t="s">
        <v>3603</v>
      </c>
      <c r="B1974" s="62" t="s">
        <v>7716</v>
      </c>
    </row>
    <row r="1975" spans="1:2" x14ac:dyDescent="0.25">
      <c r="A1975" s="60" t="s">
        <v>3580</v>
      </c>
      <c r="B1975" s="62" t="s">
        <v>7717</v>
      </c>
    </row>
    <row r="1976" spans="1:2" x14ac:dyDescent="0.25">
      <c r="A1976" s="60" t="s">
        <v>3668</v>
      </c>
      <c r="B1976" s="62" t="s">
        <v>7718</v>
      </c>
    </row>
    <row r="1977" spans="1:2" x14ac:dyDescent="0.25">
      <c r="A1977" s="60" t="s">
        <v>3670</v>
      </c>
      <c r="B1977" s="62" t="s">
        <v>7719</v>
      </c>
    </row>
    <row r="1978" spans="1:2" x14ac:dyDescent="0.25">
      <c r="A1978" s="60" t="s">
        <v>7720</v>
      </c>
      <c r="B1978" s="62" t="s">
        <v>7721</v>
      </c>
    </row>
    <row r="1979" spans="1:2" x14ac:dyDescent="0.25">
      <c r="A1979" s="60" t="s">
        <v>3542</v>
      </c>
      <c r="B1979" s="62" t="s">
        <v>7722</v>
      </c>
    </row>
    <row r="1980" spans="1:2" x14ac:dyDescent="0.25">
      <c r="A1980" s="60" t="s">
        <v>3727</v>
      </c>
      <c r="B1980" s="62" t="s">
        <v>7723</v>
      </c>
    </row>
    <row r="1981" spans="1:2" x14ac:dyDescent="0.25">
      <c r="A1981" s="60" t="s">
        <v>3736</v>
      </c>
      <c r="B1981" s="62" t="s">
        <v>7724</v>
      </c>
    </row>
    <row r="1982" spans="1:2" x14ac:dyDescent="0.25">
      <c r="A1982" s="60" t="s">
        <v>3764</v>
      </c>
      <c r="B1982" s="62" t="s">
        <v>7725</v>
      </c>
    </row>
    <row r="1983" spans="1:2" x14ac:dyDescent="0.25">
      <c r="A1983" s="60" t="s">
        <v>3769</v>
      </c>
      <c r="B1983" s="62" t="s">
        <v>7726</v>
      </c>
    </row>
    <row r="1984" spans="1:2" x14ac:dyDescent="0.25">
      <c r="A1984" s="60" t="s">
        <v>3691</v>
      </c>
      <c r="B1984" s="62" t="s">
        <v>7727</v>
      </c>
    </row>
    <row r="1985" spans="1:2" x14ac:dyDescent="0.25">
      <c r="A1985" s="60" t="s">
        <v>3549</v>
      </c>
      <c r="B1985" s="62" t="s">
        <v>7728</v>
      </c>
    </row>
    <row r="1986" spans="1:2" x14ac:dyDescent="0.25">
      <c r="A1986" s="60" t="s">
        <v>7729</v>
      </c>
      <c r="B1986" s="62" t="s">
        <v>7730</v>
      </c>
    </row>
    <row r="1987" spans="1:2" x14ac:dyDescent="0.25">
      <c r="A1987" s="60" t="s">
        <v>3656</v>
      </c>
      <c r="B1987" s="62" t="s">
        <v>7731</v>
      </c>
    </row>
    <row r="1988" spans="1:2" x14ac:dyDescent="0.25">
      <c r="A1988" s="60" t="s">
        <v>3629</v>
      </c>
      <c r="B1988" s="62" t="s">
        <v>7732</v>
      </c>
    </row>
    <row r="1989" spans="1:2" x14ac:dyDescent="0.25">
      <c r="A1989" s="60" t="s">
        <v>3566</v>
      </c>
      <c r="B1989" s="62" t="s">
        <v>7733</v>
      </c>
    </row>
    <row r="1990" spans="1:2" x14ac:dyDescent="0.25">
      <c r="A1990" s="60" t="s">
        <v>3594</v>
      </c>
      <c r="B1990" s="62" t="s">
        <v>7734</v>
      </c>
    </row>
    <row r="1991" spans="1:2" x14ac:dyDescent="0.25">
      <c r="A1991" s="60" t="s">
        <v>2314</v>
      </c>
      <c r="B1991" s="62" t="s">
        <v>7023</v>
      </c>
    </row>
    <row r="1992" spans="1:2" x14ac:dyDescent="0.25">
      <c r="A1992" s="60" t="s">
        <v>2774</v>
      </c>
      <c r="B1992" s="62" t="s">
        <v>7735</v>
      </c>
    </row>
    <row r="1993" spans="1:2" x14ac:dyDescent="0.25">
      <c r="A1993" s="60" t="s">
        <v>2754</v>
      </c>
      <c r="B1993" s="62" t="s">
        <v>6981</v>
      </c>
    </row>
    <row r="1994" spans="1:2" x14ac:dyDescent="0.25">
      <c r="A1994" s="796" t="s">
        <v>7736</v>
      </c>
      <c r="B1994" s="797" t="s">
        <v>7737</v>
      </c>
    </row>
    <row r="1995" spans="1:2" x14ac:dyDescent="0.25">
      <c r="A1995" s="796" t="s">
        <v>7738</v>
      </c>
      <c r="B1995" s="797" t="s">
        <v>7739</v>
      </c>
    </row>
    <row r="1996" spans="1:2" x14ac:dyDescent="0.25">
      <c r="A1996" s="796" t="s">
        <v>7740</v>
      </c>
      <c r="B1996" s="797" t="s">
        <v>7741</v>
      </c>
    </row>
    <row r="1997" spans="1:2" x14ac:dyDescent="0.25">
      <c r="A1997" s="796" t="s">
        <v>7742</v>
      </c>
      <c r="B1997" s="797" t="s">
        <v>7743</v>
      </c>
    </row>
    <row r="1998" spans="1:2" x14ac:dyDescent="0.25">
      <c r="A1998" s="796" t="s">
        <v>7744</v>
      </c>
      <c r="B1998" s="797" t="s">
        <v>7745</v>
      </c>
    </row>
    <row r="1999" spans="1:2" x14ac:dyDescent="0.25">
      <c r="A1999" s="796" t="s">
        <v>7746</v>
      </c>
      <c r="B1999" s="797" t="s">
        <v>7747</v>
      </c>
    </row>
    <row r="2000" spans="1:2" x14ac:dyDescent="0.25">
      <c r="A2000" s="796" t="s">
        <v>7748</v>
      </c>
      <c r="B2000" s="797" t="s">
        <v>7749</v>
      </c>
    </row>
    <row r="2001" spans="1:2" x14ac:dyDescent="0.25">
      <c r="A2001" s="796" t="s">
        <v>7750</v>
      </c>
      <c r="B2001" s="797" t="s">
        <v>7751</v>
      </c>
    </row>
    <row r="2002" spans="1:2" x14ac:dyDescent="0.25">
      <c r="A2002" s="796" t="s">
        <v>7752</v>
      </c>
      <c r="B2002" s="797" t="s">
        <v>7753</v>
      </c>
    </row>
    <row r="2003" spans="1:2" x14ac:dyDescent="0.25">
      <c r="A2003" s="796" t="s">
        <v>7754</v>
      </c>
      <c r="B2003" s="797" t="s">
        <v>7755</v>
      </c>
    </row>
    <row r="2004" spans="1:2" x14ac:dyDescent="0.25">
      <c r="A2004" s="796" t="s">
        <v>7756</v>
      </c>
      <c r="B2004" s="797" t="s">
        <v>7757</v>
      </c>
    </row>
    <row r="2005" spans="1:2" x14ac:dyDescent="0.25">
      <c r="A2005" s="796" t="s">
        <v>7758</v>
      </c>
      <c r="B2005" s="797" t="s">
        <v>7759</v>
      </c>
    </row>
    <row r="2006" spans="1:2" x14ac:dyDescent="0.25">
      <c r="A2006" s="796" t="s">
        <v>7760</v>
      </c>
      <c r="B2006" s="797" t="s">
        <v>7761</v>
      </c>
    </row>
    <row r="2007" spans="1:2" x14ac:dyDescent="0.25">
      <c r="A2007" s="796" t="s">
        <v>7762</v>
      </c>
      <c r="B2007" s="797" t="s">
        <v>7763</v>
      </c>
    </row>
    <row r="2008" spans="1:2" ht="26.25" x14ac:dyDescent="0.25">
      <c r="A2008" s="796" t="s">
        <v>7764</v>
      </c>
      <c r="B2008" s="797" t="s">
        <v>8661</v>
      </c>
    </row>
    <row r="2009" spans="1:2" x14ac:dyDescent="0.25">
      <c r="A2009" s="796" t="s">
        <v>7765</v>
      </c>
      <c r="B2009" s="797" t="s">
        <v>7766</v>
      </c>
    </row>
    <row r="2010" spans="1:2" x14ac:dyDescent="0.25">
      <c r="A2010" s="796" t="s">
        <v>7767</v>
      </c>
      <c r="B2010" s="797" t="s">
        <v>7768</v>
      </c>
    </row>
    <row r="2011" spans="1:2" x14ac:dyDescent="0.25">
      <c r="A2011" s="796" t="s">
        <v>7769</v>
      </c>
      <c r="B2011" s="797" t="s">
        <v>7770</v>
      </c>
    </row>
    <row r="2012" spans="1:2" ht="26.25" x14ac:dyDescent="0.25">
      <c r="A2012" s="796" t="s">
        <v>7771</v>
      </c>
      <c r="B2012" s="797" t="s">
        <v>8662</v>
      </c>
    </row>
    <row r="2013" spans="1:2" x14ac:dyDescent="0.25">
      <c r="A2013" s="796" t="s">
        <v>7772</v>
      </c>
      <c r="B2013" s="797" t="s">
        <v>7773</v>
      </c>
    </row>
    <row r="2014" spans="1:2" x14ac:dyDescent="0.25">
      <c r="A2014" s="796" t="s">
        <v>7774</v>
      </c>
      <c r="B2014" s="797" t="s">
        <v>7775</v>
      </c>
    </row>
    <row r="2015" spans="1:2" x14ac:dyDescent="0.25">
      <c r="A2015" s="796" t="s">
        <v>7776</v>
      </c>
      <c r="B2015" s="797" t="s">
        <v>7777</v>
      </c>
    </row>
    <row r="2016" spans="1:2" x14ac:dyDescent="0.25">
      <c r="A2016" s="796" t="s">
        <v>7778</v>
      </c>
      <c r="B2016" s="797" t="s">
        <v>7779</v>
      </c>
    </row>
    <row r="2017" spans="1:2" x14ac:dyDescent="0.25">
      <c r="A2017" s="796" t="s">
        <v>7780</v>
      </c>
      <c r="B2017" s="797" t="s">
        <v>7781</v>
      </c>
    </row>
    <row r="2018" spans="1:2" x14ac:dyDescent="0.25">
      <c r="A2018" s="796" t="s">
        <v>7782</v>
      </c>
      <c r="B2018" s="797" t="s">
        <v>7783</v>
      </c>
    </row>
    <row r="2019" spans="1:2" x14ac:dyDescent="0.25">
      <c r="A2019" s="796" t="s">
        <v>7784</v>
      </c>
      <c r="B2019" s="797" t="s">
        <v>7785</v>
      </c>
    </row>
    <row r="2020" spans="1:2" x14ac:dyDescent="0.25">
      <c r="A2020" s="796" t="s">
        <v>7786</v>
      </c>
      <c r="B2020" s="797" t="s">
        <v>7787</v>
      </c>
    </row>
    <row r="2021" spans="1:2" x14ac:dyDescent="0.25">
      <c r="A2021" s="796" t="s">
        <v>7788</v>
      </c>
      <c r="B2021" s="797" t="s">
        <v>7789</v>
      </c>
    </row>
    <row r="2022" spans="1:2" x14ac:dyDescent="0.25">
      <c r="A2022" s="796" t="s">
        <v>7790</v>
      </c>
      <c r="B2022" s="797" t="s">
        <v>7791</v>
      </c>
    </row>
    <row r="2023" spans="1:2" x14ac:dyDescent="0.25">
      <c r="A2023" s="796" t="s">
        <v>7792</v>
      </c>
      <c r="B2023" s="797" t="s">
        <v>7793</v>
      </c>
    </row>
    <row r="2024" spans="1:2" x14ac:dyDescent="0.25">
      <c r="A2024" s="796" t="s">
        <v>7794</v>
      </c>
      <c r="B2024" s="797" t="s">
        <v>7795</v>
      </c>
    </row>
    <row r="2025" spans="1:2" ht="26.25" x14ac:dyDescent="0.25">
      <c r="A2025" s="796" t="s">
        <v>7796</v>
      </c>
      <c r="B2025" s="797" t="s">
        <v>7797</v>
      </c>
    </row>
    <row r="2026" spans="1:2" x14ac:dyDescent="0.25">
      <c r="A2026" s="796" t="s">
        <v>7798</v>
      </c>
      <c r="B2026" s="797" t="s">
        <v>7799</v>
      </c>
    </row>
    <row r="2027" spans="1:2" x14ac:dyDescent="0.25">
      <c r="A2027" s="796" t="s">
        <v>7800</v>
      </c>
      <c r="B2027" s="797" t="s">
        <v>7801</v>
      </c>
    </row>
    <row r="2028" spans="1:2" x14ac:dyDescent="0.25">
      <c r="A2028" s="796" t="s">
        <v>7802</v>
      </c>
      <c r="B2028" s="797" t="s">
        <v>7803</v>
      </c>
    </row>
    <row r="2029" spans="1:2" x14ac:dyDescent="0.25">
      <c r="A2029" s="796" t="s">
        <v>7804</v>
      </c>
      <c r="B2029" s="797" t="s">
        <v>7805</v>
      </c>
    </row>
    <row r="2030" spans="1:2" x14ac:dyDescent="0.25">
      <c r="A2030" s="796" t="s">
        <v>7806</v>
      </c>
      <c r="B2030" s="797" t="s">
        <v>7807</v>
      </c>
    </row>
    <row r="2031" spans="1:2" x14ac:dyDescent="0.25">
      <c r="A2031" s="796" t="s">
        <v>7808</v>
      </c>
      <c r="B2031" s="797" t="s">
        <v>7809</v>
      </c>
    </row>
    <row r="2032" spans="1:2" x14ac:dyDescent="0.25">
      <c r="A2032" s="796" t="s">
        <v>7810</v>
      </c>
      <c r="B2032" s="797" t="s">
        <v>7811</v>
      </c>
    </row>
    <row r="2033" spans="1:2" x14ac:dyDescent="0.25">
      <c r="A2033" s="796" t="s">
        <v>7812</v>
      </c>
      <c r="B2033" s="797" t="s">
        <v>7813</v>
      </c>
    </row>
    <row r="2034" spans="1:2" x14ac:dyDescent="0.25">
      <c r="A2034" s="796" t="s">
        <v>7814</v>
      </c>
      <c r="B2034" s="797" t="s">
        <v>7815</v>
      </c>
    </row>
    <row r="2035" spans="1:2" x14ac:dyDescent="0.25">
      <c r="A2035" s="796" t="s">
        <v>7816</v>
      </c>
      <c r="B2035" s="797" t="s">
        <v>7817</v>
      </c>
    </row>
    <row r="2036" spans="1:2" x14ac:dyDescent="0.25">
      <c r="A2036" s="796" t="s">
        <v>7818</v>
      </c>
      <c r="B2036" s="797" t="s">
        <v>7819</v>
      </c>
    </row>
    <row r="2037" spans="1:2" x14ac:dyDescent="0.25">
      <c r="A2037" s="796" t="s">
        <v>7820</v>
      </c>
      <c r="B2037" s="797" t="s">
        <v>7821</v>
      </c>
    </row>
    <row r="2038" spans="1:2" x14ac:dyDescent="0.25">
      <c r="A2038" s="796" t="s">
        <v>7822</v>
      </c>
      <c r="B2038" s="797" t="s">
        <v>7823</v>
      </c>
    </row>
    <row r="2039" spans="1:2" x14ac:dyDescent="0.25">
      <c r="A2039" s="796" t="s">
        <v>7824</v>
      </c>
      <c r="B2039" s="797" t="s">
        <v>7825</v>
      </c>
    </row>
    <row r="2040" spans="1:2" x14ac:dyDescent="0.25">
      <c r="A2040" s="796" t="s">
        <v>7826</v>
      </c>
      <c r="B2040" s="797" t="s">
        <v>7827</v>
      </c>
    </row>
    <row r="2041" spans="1:2" x14ac:dyDescent="0.25">
      <c r="A2041" s="796" t="s">
        <v>7828</v>
      </c>
      <c r="B2041" s="797" t="s">
        <v>7829</v>
      </c>
    </row>
    <row r="2042" spans="1:2" x14ac:dyDescent="0.25">
      <c r="A2042" s="796" t="s">
        <v>7830</v>
      </c>
      <c r="B2042" s="797" t="s">
        <v>7831</v>
      </c>
    </row>
    <row r="2043" spans="1:2" x14ac:dyDescent="0.25">
      <c r="A2043" s="796" t="s">
        <v>7832</v>
      </c>
      <c r="B2043" s="797" t="s">
        <v>7833</v>
      </c>
    </row>
    <row r="2044" spans="1:2" x14ac:dyDescent="0.25">
      <c r="A2044" s="796" t="s">
        <v>7834</v>
      </c>
      <c r="B2044" s="797" t="s">
        <v>7835</v>
      </c>
    </row>
    <row r="2045" spans="1:2" x14ac:dyDescent="0.25">
      <c r="A2045" s="796" t="s">
        <v>7836</v>
      </c>
      <c r="B2045" s="797" t="s">
        <v>7837</v>
      </c>
    </row>
    <row r="2046" spans="1:2" x14ac:dyDescent="0.25">
      <c r="A2046" s="796" t="s">
        <v>7838</v>
      </c>
      <c r="B2046" s="797" t="s">
        <v>7839</v>
      </c>
    </row>
    <row r="2047" spans="1:2" x14ac:dyDescent="0.25">
      <c r="A2047" s="796" t="s">
        <v>7840</v>
      </c>
      <c r="B2047" s="797" t="s">
        <v>7841</v>
      </c>
    </row>
    <row r="2048" spans="1:2" x14ac:dyDescent="0.25">
      <c r="A2048" s="796" t="s">
        <v>7842</v>
      </c>
      <c r="B2048" s="797" t="s">
        <v>7843</v>
      </c>
    </row>
    <row r="2049" spans="1:2" x14ac:dyDescent="0.25">
      <c r="A2049" s="796" t="s">
        <v>7844</v>
      </c>
      <c r="B2049" s="797" t="s">
        <v>7845</v>
      </c>
    </row>
    <row r="2050" spans="1:2" x14ac:dyDescent="0.25">
      <c r="A2050" s="796" t="s">
        <v>7846</v>
      </c>
      <c r="B2050" s="797" t="s">
        <v>7847</v>
      </c>
    </row>
    <row r="2051" spans="1:2" x14ac:dyDescent="0.25">
      <c r="A2051" s="796" t="s">
        <v>7848</v>
      </c>
      <c r="B2051" s="797" t="s">
        <v>7849</v>
      </c>
    </row>
    <row r="2052" spans="1:2" x14ac:dyDescent="0.25">
      <c r="A2052" s="796" t="s">
        <v>7850</v>
      </c>
      <c r="B2052" s="797" t="s">
        <v>7851</v>
      </c>
    </row>
    <row r="2053" spans="1:2" x14ac:dyDescent="0.25">
      <c r="A2053" s="796" t="s">
        <v>7852</v>
      </c>
      <c r="B2053" s="797" t="s">
        <v>7853</v>
      </c>
    </row>
    <row r="2054" spans="1:2" x14ac:dyDescent="0.25">
      <c r="A2054" s="796" t="s">
        <v>7854</v>
      </c>
      <c r="B2054" s="797" t="s">
        <v>7855</v>
      </c>
    </row>
    <row r="2055" spans="1:2" x14ac:dyDescent="0.25">
      <c r="A2055" s="796" t="s">
        <v>7856</v>
      </c>
      <c r="B2055" s="797" t="s">
        <v>7857</v>
      </c>
    </row>
    <row r="2056" spans="1:2" ht="26.25" x14ac:dyDescent="0.25">
      <c r="A2056" s="796" t="s">
        <v>7858</v>
      </c>
      <c r="B2056" s="797" t="s">
        <v>7859</v>
      </c>
    </row>
    <row r="2057" spans="1:2" x14ac:dyDescent="0.25">
      <c r="A2057" s="796" t="s">
        <v>7860</v>
      </c>
      <c r="B2057" s="797" t="s">
        <v>7861</v>
      </c>
    </row>
    <row r="2058" spans="1:2" x14ac:dyDescent="0.25">
      <c r="A2058" s="796" t="s">
        <v>7862</v>
      </c>
      <c r="B2058" s="797" t="s">
        <v>7863</v>
      </c>
    </row>
    <row r="2059" spans="1:2" x14ac:dyDescent="0.25">
      <c r="A2059" s="796" t="s">
        <v>7864</v>
      </c>
      <c r="B2059" s="797" t="s">
        <v>7865</v>
      </c>
    </row>
    <row r="2060" spans="1:2" x14ac:dyDescent="0.25">
      <c r="A2060" s="796" t="s">
        <v>7866</v>
      </c>
      <c r="B2060" s="797" t="s">
        <v>7867</v>
      </c>
    </row>
    <row r="2061" spans="1:2" ht="26.25" x14ac:dyDescent="0.25">
      <c r="A2061" s="796" t="s">
        <v>7868</v>
      </c>
      <c r="B2061" s="797" t="s">
        <v>7869</v>
      </c>
    </row>
    <row r="2062" spans="1:2" x14ac:dyDescent="0.25">
      <c r="A2062" s="796" t="s">
        <v>7870</v>
      </c>
      <c r="B2062" s="797" t="s">
        <v>7871</v>
      </c>
    </row>
    <row r="2063" spans="1:2" x14ac:dyDescent="0.25">
      <c r="A2063" s="60" t="s">
        <v>2512</v>
      </c>
      <c r="B2063" s="62" t="s">
        <v>7339</v>
      </c>
    </row>
    <row r="2064" spans="1:2" x14ac:dyDescent="0.25">
      <c r="A2064" s="60" t="s">
        <v>7872</v>
      </c>
      <c r="B2064" s="62" t="s">
        <v>8253</v>
      </c>
    </row>
    <row r="2065" spans="1:2" x14ac:dyDescent="0.25">
      <c r="A2065" s="796" t="s">
        <v>7873</v>
      </c>
      <c r="B2065" s="797" t="s">
        <v>8052</v>
      </c>
    </row>
    <row r="2066" spans="1:2" x14ac:dyDescent="0.25">
      <c r="A2066" s="60" t="s">
        <v>8053</v>
      </c>
      <c r="B2066" s="62" t="s">
        <v>6991</v>
      </c>
    </row>
    <row r="2067" spans="1:2" x14ac:dyDescent="0.25">
      <c r="A2067" s="60" t="s">
        <v>8072</v>
      </c>
      <c r="B2067" s="62" t="s">
        <v>8616</v>
      </c>
    </row>
    <row r="2068" spans="1:2" x14ac:dyDescent="0.25">
      <c r="A2068" s="799" t="s">
        <v>8690</v>
      </c>
      <c r="B2068" s="708" t="s">
        <v>8486</v>
      </c>
    </row>
    <row r="2069" spans="1:2" x14ac:dyDescent="0.25">
      <c r="A2069" s="799" t="s">
        <v>8691</v>
      </c>
      <c r="B2069" s="708" t="s">
        <v>8666</v>
      </c>
    </row>
    <row r="2070" spans="1:2" x14ac:dyDescent="0.25">
      <c r="A2070" s="799" t="s">
        <v>8692</v>
      </c>
      <c r="B2070" s="708" t="s">
        <v>8667</v>
      </c>
    </row>
    <row r="2071" spans="1:2" x14ac:dyDescent="0.25">
      <c r="A2071" s="799" t="s">
        <v>8693</v>
      </c>
      <c r="B2071" s="708" t="s">
        <v>8513</v>
      </c>
    </row>
    <row r="2072" spans="1:2" x14ac:dyDescent="0.25">
      <c r="A2072" s="799" t="s">
        <v>8694</v>
      </c>
      <c r="B2072" s="708" t="s">
        <v>8668</v>
      </c>
    </row>
    <row r="2073" spans="1:2" x14ac:dyDescent="0.25">
      <c r="A2073" s="799" t="s">
        <v>8695</v>
      </c>
      <c r="B2073" s="708" t="s">
        <v>8669</v>
      </c>
    </row>
    <row r="2074" spans="1:2" x14ac:dyDescent="0.25">
      <c r="A2074" s="799" t="s">
        <v>8696</v>
      </c>
      <c r="B2074" s="708" t="s">
        <v>8670</v>
      </c>
    </row>
    <row r="2075" spans="1:2" x14ac:dyDescent="0.25">
      <c r="A2075" s="798" t="s">
        <v>8379</v>
      </c>
      <c r="B2075" s="708" t="s">
        <v>8457</v>
      </c>
    </row>
    <row r="2076" spans="1:2" x14ac:dyDescent="0.25">
      <c r="A2076" s="798" t="s">
        <v>8426</v>
      </c>
      <c r="B2076" s="708" t="s">
        <v>8467</v>
      </c>
    </row>
    <row r="2077" spans="1:2" x14ac:dyDescent="0.25">
      <c r="A2077" s="798" t="s">
        <v>8434</v>
      </c>
      <c r="B2077" s="708" t="s">
        <v>8469</v>
      </c>
    </row>
    <row r="2078" spans="1:2" x14ac:dyDescent="0.25">
      <c r="A2078" s="798" t="s">
        <v>8441</v>
      </c>
      <c r="B2078" s="708" t="s">
        <v>8471</v>
      </c>
    </row>
    <row r="2079" spans="1:2" x14ac:dyDescent="0.25">
      <c r="A2079" s="798" t="s">
        <v>8455</v>
      </c>
      <c r="B2079" s="708" t="s">
        <v>8473</v>
      </c>
    </row>
    <row r="2080" spans="1:2"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G3" activePane="bottomRight" state="frozen"/>
      <selection pane="topRight" activeCell="L6" sqref="L6"/>
      <selection pane="bottomLeft" activeCell="L6" sqref="L6"/>
      <selection pane="bottomRight" activeCell="I10" sqref="I10"/>
    </sheetView>
  </sheetViews>
  <sheetFormatPr baseColWidth="10" defaultColWidth="0" defaultRowHeight="12" zeroHeight="1" x14ac:dyDescent="0.25"/>
  <cols>
    <col min="1" max="1" width="2.5703125" style="2" customWidth="1"/>
    <col min="2" max="2" width="36" style="2" bestFit="1" customWidth="1"/>
    <col min="3" max="3" width="7.42578125" style="38" customWidth="1"/>
    <col min="4" max="4" width="14.42578125" style="38" customWidth="1"/>
    <col min="5" max="5" width="41.5703125" style="39" customWidth="1"/>
    <col min="6" max="6" width="70.28515625" style="39" customWidth="1"/>
    <col min="7" max="7" width="13.7109375" style="2" customWidth="1"/>
    <col min="8" max="8" width="18.5703125" style="55" bestFit="1" customWidth="1"/>
    <col min="9" max="9" width="49" style="39" customWidth="1"/>
    <col min="10" max="10" width="2.5703125" style="2" customWidth="1"/>
    <col min="11" max="16384" width="11.42578125" style="2" hidden="1"/>
  </cols>
  <sheetData>
    <row r="1" spans="1:10" ht="12" customHeight="1" x14ac:dyDescent="0.25">
      <c r="A1" s="222"/>
      <c r="B1" s="984"/>
      <c r="C1" s="984"/>
      <c r="D1" s="984"/>
      <c r="E1" s="984"/>
      <c r="F1" s="223"/>
      <c r="G1" s="222"/>
      <c r="H1" s="227"/>
      <c r="I1" s="223"/>
      <c r="J1" s="222"/>
    </row>
    <row r="2" spans="1:10" s="216" customFormat="1" ht="24" customHeight="1" x14ac:dyDescent="0.25">
      <c r="A2" s="266"/>
      <c r="B2" s="74" t="s">
        <v>55</v>
      </c>
      <c r="C2" s="74" t="s">
        <v>56</v>
      </c>
      <c r="D2" s="74" t="s">
        <v>57</v>
      </c>
      <c r="E2" s="74" t="s">
        <v>58</v>
      </c>
      <c r="F2" s="74" t="s">
        <v>0</v>
      </c>
      <c r="G2" s="74" t="s">
        <v>1</v>
      </c>
      <c r="H2" s="74" t="s">
        <v>2</v>
      </c>
      <c r="I2" s="74"/>
      <c r="J2" s="262"/>
    </row>
    <row r="3" spans="1:10" ht="36" x14ac:dyDescent="0.25">
      <c r="A3" s="222"/>
      <c r="B3" s="987" t="s">
        <v>59</v>
      </c>
      <c r="C3" s="989" t="s">
        <v>60</v>
      </c>
      <c r="D3" s="989" t="s">
        <v>61</v>
      </c>
      <c r="E3" s="987" t="s">
        <v>62</v>
      </c>
      <c r="F3" s="70" t="s">
        <v>63</v>
      </c>
      <c r="G3" s="48" t="s">
        <v>6</v>
      </c>
      <c r="H3" s="47" t="s">
        <v>64</v>
      </c>
      <c r="I3" s="70" t="str">
        <f>VLOOKUP(H3,CódigosRetorno!$A$2:$B$2080,2,FALSE)</f>
        <v>El XML no contiene el tag ext:UBLExtensions/ext:UBLExtension/ext:ExtensionContent/ds:Signature/@Id</v>
      </c>
      <c r="J3" s="222"/>
    </row>
    <row r="4" spans="1:10" ht="24" x14ac:dyDescent="0.25">
      <c r="A4" s="222"/>
      <c r="B4" s="987"/>
      <c r="C4" s="989"/>
      <c r="D4" s="989"/>
      <c r="E4" s="987"/>
      <c r="F4" s="70" t="s">
        <v>65</v>
      </c>
      <c r="G4" s="48" t="s">
        <v>6</v>
      </c>
      <c r="H4" s="47" t="s">
        <v>66</v>
      </c>
      <c r="I4" s="70" t="s">
        <v>67</v>
      </c>
      <c r="J4" s="222"/>
    </row>
    <row r="5" spans="1:10" ht="36" x14ac:dyDescent="0.25">
      <c r="A5" s="222"/>
      <c r="B5" s="987"/>
      <c r="C5" s="989"/>
      <c r="D5" s="989"/>
      <c r="E5" s="987" t="s">
        <v>68</v>
      </c>
      <c r="F5" s="70" t="s">
        <v>63</v>
      </c>
      <c r="G5" s="48" t="s">
        <v>6</v>
      </c>
      <c r="H5" s="47" t="s">
        <v>69</v>
      </c>
      <c r="I5" s="70" t="s">
        <v>70</v>
      </c>
      <c r="J5" s="222"/>
    </row>
    <row r="6" spans="1:10" ht="30.75" customHeight="1" x14ac:dyDescent="0.25">
      <c r="A6" s="222"/>
      <c r="B6" s="987"/>
      <c r="C6" s="989"/>
      <c r="D6" s="989"/>
      <c r="E6" s="987"/>
      <c r="F6" s="70" t="s">
        <v>65</v>
      </c>
      <c r="G6" s="48" t="s">
        <v>6</v>
      </c>
      <c r="H6" s="47" t="s">
        <v>71</v>
      </c>
      <c r="I6" s="70" t="s">
        <v>72</v>
      </c>
      <c r="J6" s="222"/>
    </row>
    <row r="7" spans="1:10" ht="36" x14ac:dyDescent="0.25">
      <c r="A7" s="222"/>
      <c r="B7" s="987"/>
      <c r="C7" s="989"/>
      <c r="D7" s="989"/>
      <c r="E7" s="987" t="s">
        <v>73</v>
      </c>
      <c r="F7" s="70" t="s">
        <v>63</v>
      </c>
      <c r="G7" s="48" t="s">
        <v>6</v>
      </c>
      <c r="H7" s="47" t="s">
        <v>74</v>
      </c>
      <c r="I7" s="70" t="s">
        <v>75</v>
      </c>
      <c r="J7" s="222"/>
    </row>
    <row r="8" spans="1:10" ht="26.25" customHeight="1" x14ac:dyDescent="0.25">
      <c r="A8" s="222"/>
      <c r="B8" s="987"/>
      <c r="C8" s="989"/>
      <c r="D8" s="989"/>
      <c r="E8" s="987"/>
      <c r="F8" s="70" t="s">
        <v>65</v>
      </c>
      <c r="G8" s="48" t="s">
        <v>6</v>
      </c>
      <c r="H8" s="47" t="s">
        <v>76</v>
      </c>
      <c r="I8" s="70" t="s">
        <v>77</v>
      </c>
      <c r="J8" s="222"/>
    </row>
    <row r="9" spans="1:10" ht="36" x14ac:dyDescent="0.25">
      <c r="A9" s="222"/>
      <c r="B9" s="987"/>
      <c r="C9" s="989"/>
      <c r="D9" s="989"/>
      <c r="E9" s="987" t="s">
        <v>78</v>
      </c>
      <c r="F9" s="70" t="s">
        <v>63</v>
      </c>
      <c r="G9" s="48" t="s">
        <v>6</v>
      </c>
      <c r="H9" s="47" t="s">
        <v>79</v>
      </c>
      <c r="I9" s="70" t="s">
        <v>80</v>
      </c>
      <c r="J9" s="222"/>
    </row>
    <row r="10" spans="1:10" ht="24" x14ac:dyDescent="0.25">
      <c r="A10" s="222"/>
      <c r="B10" s="987"/>
      <c r="C10" s="989"/>
      <c r="D10" s="989"/>
      <c r="E10" s="987"/>
      <c r="F10" s="70" t="s">
        <v>81</v>
      </c>
      <c r="G10" s="48" t="s">
        <v>6</v>
      </c>
      <c r="H10" s="47" t="s">
        <v>82</v>
      </c>
      <c r="I10" s="70" t="s">
        <v>83</v>
      </c>
      <c r="J10" s="222"/>
    </row>
    <row r="11" spans="1:10" ht="36" x14ac:dyDescent="0.25">
      <c r="A11" s="222"/>
      <c r="B11" s="987"/>
      <c r="C11" s="989"/>
      <c r="D11" s="989"/>
      <c r="E11" s="985" t="s">
        <v>84</v>
      </c>
      <c r="F11" s="70" t="s">
        <v>63</v>
      </c>
      <c r="G11" s="48" t="s">
        <v>6</v>
      </c>
      <c r="H11" s="47" t="s">
        <v>85</v>
      </c>
      <c r="I11" s="70" t="s">
        <v>86</v>
      </c>
      <c r="J11" s="222"/>
    </row>
    <row r="12" spans="1:10" ht="24" x14ac:dyDescent="0.25">
      <c r="A12" s="222"/>
      <c r="B12" s="987"/>
      <c r="C12" s="989"/>
      <c r="D12" s="989"/>
      <c r="E12" s="986"/>
      <c r="F12" s="70" t="s">
        <v>65</v>
      </c>
      <c r="G12" s="48" t="s">
        <v>6</v>
      </c>
      <c r="H12" s="47" t="s">
        <v>87</v>
      </c>
      <c r="I12" s="70" t="s">
        <v>88</v>
      </c>
      <c r="J12" s="222"/>
    </row>
    <row r="13" spans="1:10" ht="36" x14ac:dyDescent="0.25">
      <c r="A13" s="222"/>
      <c r="B13" s="987"/>
      <c r="C13" s="989"/>
      <c r="D13" s="989"/>
      <c r="E13" s="987" t="s">
        <v>89</v>
      </c>
      <c r="F13" s="70" t="s">
        <v>63</v>
      </c>
      <c r="G13" s="48" t="s">
        <v>6</v>
      </c>
      <c r="H13" s="47" t="s">
        <v>90</v>
      </c>
      <c r="I13" s="70" t="s">
        <v>91</v>
      </c>
      <c r="J13" s="222"/>
    </row>
    <row r="14" spans="1:10" ht="36" x14ac:dyDescent="0.25">
      <c r="A14" s="222"/>
      <c r="B14" s="987"/>
      <c r="C14" s="989"/>
      <c r="D14" s="989"/>
      <c r="E14" s="987"/>
      <c r="F14" s="70" t="s">
        <v>65</v>
      </c>
      <c r="G14" s="48" t="s">
        <v>6</v>
      </c>
      <c r="H14" s="47" t="s">
        <v>92</v>
      </c>
      <c r="I14" s="70" t="s">
        <v>93</v>
      </c>
      <c r="J14" s="222"/>
    </row>
    <row r="15" spans="1:10" ht="36" x14ac:dyDescent="0.25">
      <c r="A15" s="222"/>
      <c r="B15" s="987"/>
      <c r="C15" s="989"/>
      <c r="D15" s="989"/>
      <c r="E15" s="70" t="s">
        <v>94</v>
      </c>
      <c r="F15" s="70" t="s">
        <v>63</v>
      </c>
      <c r="G15" s="48" t="s">
        <v>6</v>
      </c>
      <c r="H15" s="47" t="s">
        <v>95</v>
      </c>
      <c r="I15" s="70" t="s">
        <v>96</v>
      </c>
      <c r="J15" s="222"/>
    </row>
    <row r="16" spans="1:10" ht="24" x14ac:dyDescent="0.25">
      <c r="A16" s="222"/>
      <c r="B16" s="987"/>
      <c r="C16" s="989"/>
      <c r="D16" s="989"/>
      <c r="E16" s="987" t="s">
        <v>97</v>
      </c>
      <c r="F16" s="70" t="s">
        <v>63</v>
      </c>
      <c r="G16" s="48" t="s">
        <v>6</v>
      </c>
      <c r="H16" s="47" t="s">
        <v>98</v>
      </c>
      <c r="I16" s="70" t="s">
        <v>99</v>
      </c>
      <c r="J16" s="222"/>
    </row>
    <row r="17" spans="1:10" ht="24" x14ac:dyDescent="0.25">
      <c r="A17" s="222"/>
      <c r="B17" s="987"/>
      <c r="C17" s="989"/>
      <c r="D17" s="989"/>
      <c r="E17" s="987"/>
      <c r="F17" s="70" t="s">
        <v>100</v>
      </c>
      <c r="G17" s="48" t="s">
        <v>6</v>
      </c>
      <c r="H17" s="47" t="s">
        <v>101</v>
      </c>
      <c r="I17" s="70" t="s">
        <v>102</v>
      </c>
      <c r="J17" s="222"/>
    </row>
    <row r="18" spans="1:10" ht="36" x14ac:dyDescent="0.25">
      <c r="A18" s="222"/>
      <c r="B18" s="987"/>
      <c r="C18" s="989"/>
      <c r="D18" s="989"/>
      <c r="E18" s="987" t="s">
        <v>103</v>
      </c>
      <c r="F18" s="70" t="s">
        <v>63</v>
      </c>
      <c r="G18" s="48" t="s">
        <v>6</v>
      </c>
      <c r="H18" s="47" t="s">
        <v>104</v>
      </c>
      <c r="I18" s="70" t="s">
        <v>105</v>
      </c>
      <c r="J18" s="222"/>
    </row>
    <row r="19" spans="1:10" ht="24" x14ac:dyDescent="0.25">
      <c r="A19" s="222"/>
      <c r="B19" s="987"/>
      <c r="C19" s="989"/>
      <c r="D19" s="989"/>
      <c r="E19" s="987"/>
      <c r="F19" s="70" t="s">
        <v>100</v>
      </c>
      <c r="G19" s="48" t="s">
        <v>6</v>
      </c>
      <c r="H19" s="47" t="s">
        <v>106</v>
      </c>
      <c r="I19" s="70" t="s">
        <v>107</v>
      </c>
      <c r="J19" s="222"/>
    </row>
    <row r="20" spans="1:10" x14ac:dyDescent="0.25">
      <c r="A20" s="222"/>
      <c r="B20" s="987"/>
      <c r="C20" s="989"/>
      <c r="D20" s="989"/>
      <c r="E20" s="71" t="s">
        <v>108</v>
      </c>
      <c r="F20" s="70"/>
      <c r="G20" s="123" t="s">
        <v>9</v>
      </c>
      <c r="H20" s="48" t="s">
        <v>9</v>
      </c>
      <c r="I20" s="70" t="s">
        <v>9</v>
      </c>
      <c r="J20" s="222"/>
    </row>
    <row r="21" spans="1:10" ht="15" customHeight="1" x14ac:dyDescent="0.25">
      <c r="A21" s="222"/>
      <c r="B21" s="987"/>
      <c r="C21" s="989"/>
      <c r="D21" s="989"/>
      <c r="E21" s="987" t="s">
        <v>109</v>
      </c>
      <c r="F21" s="70" t="s">
        <v>63</v>
      </c>
      <c r="G21" s="48" t="s">
        <v>6</v>
      </c>
      <c r="H21" s="47" t="s">
        <v>110</v>
      </c>
      <c r="I21" s="70" t="s">
        <v>111</v>
      </c>
      <c r="J21" s="222"/>
    </row>
    <row r="22" spans="1:10" ht="24" customHeight="1" x14ac:dyDescent="0.25">
      <c r="A22" s="222"/>
      <c r="B22" s="987"/>
      <c r="C22" s="989"/>
      <c r="D22" s="989"/>
      <c r="E22" s="987"/>
      <c r="F22" s="70" t="s">
        <v>65</v>
      </c>
      <c r="G22" s="48" t="s">
        <v>6</v>
      </c>
      <c r="H22" s="47" t="s">
        <v>112</v>
      </c>
      <c r="I22" s="70" t="s">
        <v>113</v>
      </c>
      <c r="J22" s="222"/>
    </row>
    <row r="23" spans="1:10" ht="26.25" customHeight="1" x14ac:dyDescent="0.25">
      <c r="A23" s="222"/>
      <c r="B23" s="987"/>
      <c r="C23" s="989"/>
      <c r="D23" s="989"/>
      <c r="E23" s="987" t="s">
        <v>114</v>
      </c>
      <c r="F23" s="70" t="s">
        <v>63</v>
      </c>
      <c r="G23" s="48" t="s">
        <v>6</v>
      </c>
      <c r="H23" s="47" t="s">
        <v>115</v>
      </c>
      <c r="I23" s="70" t="s">
        <v>116</v>
      </c>
      <c r="J23" s="222"/>
    </row>
    <row r="24" spans="1:10" ht="24" x14ac:dyDescent="0.25">
      <c r="A24" s="222"/>
      <c r="B24" s="987"/>
      <c r="C24" s="989"/>
      <c r="D24" s="989"/>
      <c r="E24" s="987"/>
      <c r="F24" s="70" t="s">
        <v>117</v>
      </c>
      <c r="G24" s="48" t="s">
        <v>6</v>
      </c>
      <c r="H24" s="47" t="s">
        <v>118</v>
      </c>
      <c r="I24" s="70" t="s">
        <v>119</v>
      </c>
      <c r="J24" s="222"/>
    </row>
    <row r="25" spans="1:10" ht="24" x14ac:dyDescent="0.25">
      <c r="A25" s="222"/>
      <c r="B25" s="987"/>
      <c r="C25" s="989"/>
      <c r="D25" s="989"/>
      <c r="E25" s="988" t="s">
        <v>120</v>
      </c>
      <c r="F25" s="70" t="s">
        <v>63</v>
      </c>
      <c r="G25" s="48" t="s">
        <v>6</v>
      </c>
      <c r="H25" s="47" t="s">
        <v>121</v>
      </c>
      <c r="I25" s="70" t="s">
        <v>122</v>
      </c>
      <c r="J25" s="222"/>
    </row>
    <row r="26" spans="1:10" ht="24" x14ac:dyDescent="0.25">
      <c r="A26" s="222"/>
      <c r="B26" s="987"/>
      <c r="C26" s="989"/>
      <c r="D26" s="989"/>
      <c r="E26" s="988"/>
      <c r="F26" s="70" t="s">
        <v>65</v>
      </c>
      <c r="G26" s="48" t="s">
        <v>6</v>
      </c>
      <c r="H26" s="47" t="s">
        <v>123</v>
      </c>
      <c r="I26" s="70" t="s">
        <v>124</v>
      </c>
      <c r="J26" s="222"/>
    </row>
    <row r="27" spans="1:10" ht="36" x14ac:dyDescent="0.25">
      <c r="A27" s="222"/>
      <c r="B27" s="987"/>
      <c r="C27" s="989"/>
      <c r="D27" s="989"/>
      <c r="E27" s="987" t="s">
        <v>125</v>
      </c>
      <c r="F27" s="70" t="s">
        <v>63</v>
      </c>
      <c r="G27" s="48" t="s">
        <v>6</v>
      </c>
      <c r="H27" s="47" t="s">
        <v>126</v>
      </c>
      <c r="I27" s="70" t="s">
        <v>127</v>
      </c>
      <c r="J27" s="222"/>
    </row>
    <row r="28" spans="1:10" ht="24" x14ac:dyDescent="0.25">
      <c r="A28" s="222"/>
      <c r="B28" s="987"/>
      <c r="C28" s="989"/>
      <c r="D28" s="989"/>
      <c r="E28" s="987"/>
      <c r="F28" s="70" t="s">
        <v>65</v>
      </c>
      <c r="G28" s="48" t="s">
        <v>6</v>
      </c>
      <c r="H28" s="47" t="s">
        <v>128</v>
      </c>
      <c r="I28" s="70" t="s">
        <v>129</v>
      </c>
      <c r="J28" s="222"/>
    </row>
    <row r="29" spans="1:10" s="222" customFormat="1" ht="12" customHeight="1" x14ac:dyDescent="0.25">
      <c r="C29" s="224"/>
      <c r="D29" s="224"/>
      <c r="E29" s="223"/>
      <c r="F29" s="223"/>
      <c r="G29" s="225"/>
      <c r="H29" s="226"/>
      <c r="I29" s="223"/>
    </row>
    <row r="30" spans="1:10" hidden="1" x14ac:dyDescent="0.25">
      <c r="A30" s="222"/>
      <c r="G30" s="46"/>
      <c r="H30" s="56"/>
      <c r="J30" s="222"/>
    </row>
    <row r="31" spans="1:10" hidden="1" x14ac:dyDescent="0.25">
      <c r="A31" s="222"/>
      <c r="G31" s="46"/>
      <c r="H31" s="56"/>
      <c r="J31" s="222"/>
    </row>
    <row r="32" spans="1:10" hidden="1" x14ac:dyDescent="0.25">
      <c r="A32" s="222"/>
      <c r="G32" s="46"/>
      <c r="H32" s="56"/>
      <c r="J32" s="222"/>
    </row>
    <row r="33" spans="1:10" hidden="1" x14ac:dyDescent="0.25">
      <c r="A33" s="222"/>
      <c r="G33" s="46"/>
      <c r="H33" s="56"/>
      <c r="J33" s="222"/>
    </row>
    <row r="34" spans="1:10" hidden="1" x14ac:dyDescent="0.25">
      <c r="A34" s="222"/>
      <c r="G34" s="46"/>
      <c r="H34" s="56"/>
      <c r="J34" s="222"/>
    </row>
    <row r="35" spans="1:10" hidden="1" x14ac:dyDescent="0.25">
      <c r="A35" s="222"/>
      <c r="G35" s="46"/>
      <c r="H35" s="56"/>
      <c r="J35" s="222"/>
    </row>
    <row r="36" spans="1:10" hidden="1" x14ac:dyDescent="0.25">
      <c r="A36" s="222"/>
      <c r="G36" s="46"/>
      <c r="H36" s="56"/>
      <c r="J36" s="222"/>
    </row>
    <row r="37" spans="1:10" hidden="1" x14ac:dyDescent="0.25">
      <c r="A37" s="222"/>
      <c r="G37" s="46"/>
      <c r="H37" s="56"/>
      <c r="J37" s="222"/>
    </row>
    <row r="38" spans="1:10" hidden="1" x14ac:dyDescent="0.25">
      <c r="A38" s="222"/>
      <c r="G38" s="46"/>
      <c r="H38" s="56"/>
      <c r="J38" s="222"/>
    </row>
    <row r="39" spans="1:10" hidden="1" x14ac:dyDescent="0.25">
      <c r="A39" s="222"/>
      <c r="G39" s="46"/>
      <c r="H39" s="56"/>
      <c r="J39" s="222"/>
    </row>
    <row r="40" spans="1:10" hidden="1" x14ac:dyDescent="0.25">
      <c r="A40" s="222"/>
      <c r="G40" s="46"/>
      <c r="H40" s="56"/>
      <c r="J40" s="222"/>
    </row>
    <row r="41" spans="1:10" hidden="1" x14ac:dyDescent="0.25">
      <c r="A41" s="222"/>
      <c r="G41" s="46"/>
      <c r="H41" s="56"/>
      <c r="J41" s="222"/>
    </row>
    <row r="42" spans="1:10" hidden="1" x14ac:dyDescent="0.25">
      <c r="A42" s="222"/>
      <c r="G42" s="46"/>
      <c r="H42" s="56"/>
      <c r="J42" s="222"/>
    </row>
    <row r="43" spans="1:10" hidden="1" x14ac:dyDescent="0.25">
      <c r="A43" s="222"/>
      <c r="G43" s="46"/>
      <c r="H43" s="56"/>
      <c r="J43" s="222"/>
    </row>
    <row r="44" spans="1:10" hidden="1" x14ac:dyDescent="0.25">
      <c r="A44" s="222"/>
      <c r="G44" s="46"/>
      <c r="H44" s="56"/>
      <c r="J44" s="222"/>
    </row>
    <row r="45" spans="1:10" hidden="1" x14ac:dyDescent="0.25">
      <c r="A45" s="222"/>
      <c r="G45" s="46"/>
      <c r="H45" s="56"/>
      <c r="J45" s="222"/>
    </row>
    <row r="46" spans="1:10" hidden="1" x14ac:dyDescent="0.25">
      <c r="A46" s="222"/>
      <c r="G46" s="46"/>
      <c r="H46" s="56"/>
      <c r="J46" s="222"/>
    </row>
    <row r="47" spans="1:10" hidden="1" x14ac:dyDescent="0.25">
      <c r="A47" s="222"/>
      <c r="G47" s="46"/>
      <c r="H47" s="56"/>
      <c r="J47" s="222"/>
    </row>
    <row r="48" spans="1:10" hidden="1" x14ac:dyDescent="0.25">
      <c r="A48" s="222"/>
      <c r="G48" s="46"/>
      <c r="H48" s="56"/>
      <c r="J48" s="222"/>
    </row>
    <row r="49" spans="1:10" hidden="1" x14ac:dyDescent="0.25">
      <c r="A49" s="222"/>
      <c r="G49" s="46"/>
      <c r="H49" s="56"/>
      <c r="J49" s="222"/>
    </row>
    <row r="50" spans="1:10" hidden="1" x14ac:dyDescent="0.25">
      <c r="A50" s="222"/>
      <c r="G50" s="46"/>
      <c r="H50" s="56"/>
      <c r="J50" s="222"/>
    </row>
    <row r="51" spans="1:10" hidden="1" x14ac:dyDescent="0.25">
      <c r="A51" s="222"/>
      <c r="G51" s="46"/>
      <c r="H51" s="56"/>
      <c r="J51" s="222"/>
    </row>
    <row r="52" spans="1:10" hidden="1" x14ac:dyDescent="0.25">
      <c r="A52" s="222"/>
      <c r="G52" s="46"/>
      <c r="H52" s="56"/>
      <c r="J52" s="222"/>
    </row>
    <row r="53" spans="1:10" hidden="1" x14ac:dyDescent="0.25">
      <c r="A53" s="222"/>
      <c r="G53" s="46"/>
      <c r="H53" s="56"/>
      <c r="J53" s="222"/>
    </row>
    <row r="54" spans="1:10" hidden="1" x14ac:dyDescent="0.25">
      <c r="A54" s="222"/>
      <c r="G54" s="46"/>
      <c r="H54" s="56"/>
      <c r="J54" s="222"/>
    </row>
    <row r="55" spans="1:10" hidden="1" x14ac:dyDescent="0.25">
      <c r="A55" s="222"/>
      <c r="G55" s="46"/>
      <c r="H55" s="56"/>
      <c r="J55" s="222"/>
    </row>
    <row r="56" spans="1:10" hidden="1" x14ac:dyDescent="0.25">
      <c r="A56" s="222"/>
      <c r="G56" s="46"/>
      <c r="H56" s="56"/>
      <c r="J56" s="222"/>
    </row>
    <row r="57" spans="1:10" hidden="1" x14ac:dyDescent="0.25">
      <c r="A57" s="222"/>
      <c r="G57" s="46"/>
      <c r="H57" s="56"/>
      <c r="J57" s="222"/>
    </row>
    <row r="58" spans="1:10" hidden="1" x14ac:dyDescent="0.25">
      <c r="A58" s="222"/>
      <c r="G58" s="46"/>
      <c r="H58" s="56"/>
      <c r="J58" s="222"/>
    </row>
    <row r="59" spans="1:10" hidden="1" x14ac:dyDescent="0.25">
      <c r="A59" s="222"/>
      <c r="G59" s="46"/>
      <c r="H59" s="56"/>
      <c r="J59" s="222"/>
    </row>
    <row r="60" spans="1:10" hidden="1" x14ac:dyDescent="0.25">
      <c r="A60" s="222"/>
      <c r="G60" s="46"/>
      <c r="H60" s="56"/>
      <c r="J60" s="222"/>
    </row>
    <row r="61" spans="1:10" hidden="1" x14ac:dyDescent="0.25">
      <c r="A61" s="222"/>
      <c r="G61" s="46"/>
      <c r="H61" s="56"/>
      <c r="J61" s="222"/>
    </row>
    <row r="62" spans="1:10" hidden="1" x14ac:dyDescent="0.25">
      <c r="A62" s="222"/>
      <c r="G62" s="46"/>
      <c r="H62" s="56"/>
      <c r="J62" s="222"/>
    </row>
    <row r="63" spans="1:10" hidden="1" x14ac:dyDescent="0.25">
      <c r="A63" s="222"/>
      <c r="G63" s="46"/>
      <c r="H63" s="56"/>
      <c r="J63" s="222"/>
    </row>
    <row r="64" spans="1:10" hidden="1" x14ac:dyDescent="0.25">
      <c r="A64" s="222"/>
      <c r="G64" s="46"/>
      <c r="H64" s="56"/>
      <c r="J64" s="222"/>
    </row>
    <row r="65" spans="1:10" hidden="1" x14ac:dyDescent="0.25">
      <c r="A65" s="222"/>
      <c r="G65" s="46"/>
      <c r="H65" s="56"/>
      <c r="J65" s="222"/>
    </row>
    <row r="66" spans="1:10" hidden="1" x14ac:dyDescent="0.25">
      <c r="A66" s="222"/>
      <c r="G66" s="46"/>
      <c r="H66" s="56"/>
      <c r="J66" s="222"/>
    </row>
    <row r="67" spans="1:10" hidden="1" x14ac:dyDescent="0.25">
      <c r="A67" s="222"/>
      <c r="G67" s="46"/>
      <c r="H67" s="56"/>
      <c r="J67" s="222"/>
    </row>
    <row r="68" spans="1:10" hidden="1" x14ac:dyDescent="0.25">
      <c r="A68" s="222"/>
      <c r="G68" s="46"/>
      <c r="H68" s="56"/>
      <c r="J68" s="222"/>
    </row>
    <row r="69" spans="1:10" hidden="1" x14ac:dyDescent="0.25">
      <c r="A69" s="222"/>
      <c r="G69" s="46"/>
      <c r="H69" s="56"/>
      <c r="J69" s="222"/>
    </row>
    <row r="70" spans="1:10" hidden="1" x14ac:dyDescent="0.25">
      <c r="A70" s="222"/>
      <c r="G70" s="46"/>
      <c r="H70" s="56"/>
      <c r="J70" s="222"/>
    </row>
    <row r="71" spans="1:10" hidden="1" x14ac:dyDescent="0.25">
      <c r="A71" s="222"/>
      <c r="G71" s="46"/>
      <c r="H71" s="56"/>
      <c r="J71" s="222"/>
    </row>
    <row r="72" spans="1:10" hidden="1" x14ac:dyDescent="0.25">
      <c r="A72" s="222"/>
      <c r="G72" s="46"/>
      <c r="H72" s="56"/>
      <c r="J72" s="222"/>
    </row>
    <row r="73" spans="1:10" hidden="1" x14ac:dyDescent="0.25">
      <c r="A73" s="222"/>
      <c r="G73" s="46"/>
      <c r="H73" s="56"/>
      <c r="J73" s="222"/>
    </row>
    <row r="74" spans="1:10" hidden="1" x14ac:dyDescent="0.25">
      <c r="A74" s="222"/>
      <c r="G74" s="46"/>
      <c r="H74" s="56"/>
      <c r="J74" s="222"/>
    </row>
    <row r="75" spans="1:10" hidden="1" x14ac:dyDescent="0.25">
      <c r="A75" s="222"/>
      <c r="G75" s="46"/>
      <c r="H75" s="56"/>
      <c r="J75" s="222"/>
    </row>
    <row r="76" spans="1:10" hidden="1" x14ac:dyDescent="0.25">
      <c r="A76" s="222"/>
      <c r="G76" s="46"/>
      <c r="H76" s="56"/>
      <c r="J76" s="222"/>
    </row>
    <row r="77" spans="1:10" hidden="1" x14ac:dyDescent="0.25">
      <c r="A77" s="222"/>
      <c r="G77" s="46"/>
      <c r="H77" s="56"/>
      <c r="J77" s="222"/>
    </row>
    <row r="78" spans="1:10" hidden="1" x14ac:dyDescent="0.25">
      <c r="A78" s="222"/>
      <c r="G78" s="46"/>
      <c r="H78" s="56"/>
      <c r="J78" s="222"/>
    </row>
    <row r="79" spans="1:10" hidden="1" x14ac:dyDescent="0.25">
      <c r="A79" s="222"/>
      <c r="G79" s="46"/>
      <c r="H79" s="56"/>
      <c r="J79" s="222"/>
    </row>
    <row r="80" spans="1:10" hidden="1" x14ac:dyDescent="0.25">
      <c r="A80" s="222"/>
      <c r="G80" s="46"/>
      <c r="H80" s="56"/>
      <c r="J80" s="222"/>
    </row>
    <row r="81" spans="1:10" hidden="1" x14ac:dyDescent="0.25">
      <c r="A81" s="222"/>
      <c r="G81" s="46"/>
      <c r="H81" s="56"/>
      <c r="J81" s="222"/>
    </row>
    <row r="82" spans="1:10" hidden="1" x14ac:dyDescent="0.25">
      <c r="A82" s="222"/>
      <c r="G82" s="46"/>
      <c r="H82" s="56"/>
      <c r="J82" s="222"/>
    </row>
    <row r="83" spans="1:10" hidden="1" x14ac:dyDescent="0.25">
      <c r="A83" s="222"/>
      <c r="G83" s="46"/>
      <c r="H83" s="56"/>
      <c r="J83" s="222"/>
    </row>
    <row r="84" spans="1:10" hidden="1" x14ac:dyDescent="0.25">
      <c r="A84" s="222"/>
      <c r="G84" s="46"/>
      <c r="H84" s="56"/>
      <c r="J84" s="222"/>
    </row>
    <row r="85" spans="1:10" hidden="1" x14ac:dyDescent="0.25">
      <c r="A85" s="222"/>
      <c r="G85" s="46"/>
      <c r="H85" s="56"/>
      <c r="J85" s="222"/>
    </row>
    <row r="86" spans="1:10" hidden="1" x14ac:dyDescent="0.25">
      <c r="A86" s="222"/>
      <c r="G86" s="46"/>
      <c r="H86" s="56"/>
      <c r="J86" s="222"/>
    </row>
    <row r="87" spans="1:10" hidden="1" x14ac:dyDescent="0.25">
      <c r="A87" s="222"/>
      <c r="G87" s="46"/>
      <c r="H87" s="56"/>
      <c r="J87" s="222"/>
    </row>
    <row r="88" spans="1:10" hidden="1" x14ac:dyDescent="0.25">
      <c r="A88" s="222"/>
      <c r="G88" s="46"/>
      <c r="H88" s="56"/>
      <c r="J88" s="222"/>
    </row>
    <row r="89" spans="1:10" hidden="1" x14ac:dyDescent="0.25">
      <c r="A89" s="222"/>
      <c r="G89" s="46"/>
      <c r="H89" s="56"/>
      <c r="J89" s="222"/>
    </row>
    <row r="90" spans="1:10" hidden="1" x14ac:dyDescent="0.25">
      <c r="A90" s="222"/>
      <c r="G90" s="46"/>
      <c r="H90" s="56"/>
      <c r="J90" s="222"/>
    </row>
    <row r="91" spans="1:10" hidden="1" x14ac:dyDescent="0.25">
      <c r="A91" s="222"/>
      <c r="G91" s="46"/>
      <c r="H91" s="56"/>
      <c r="J91" s="222"/>
    </row>
    <row r="92" spans="1:10" hidden="1" x14ac:dyDescent="0.25">
      <c r="A92" s="222"/>
      <c r="G92" s="46"/>
      <c r="H92" s="56"/>
      <c r="J92" s="222"/>
    </row>
    <row r="93" spans="1:10" hidden="1" x14ac:dyDescent="0.25">
      <c r="A93" s="222"/>
      <c r="G93" s="46"/>
      <c r="H93" s="56"/>
      <c r="J93" s="222"/>
    </row>
    <row r="94" spans="1:10" hidden="1" x14ac:dyDescent="0.25">
      <c r="A94" s="222"/>
      <c r="G94" s="46"/>
      <c r="H94" s="56"/>
      <c r="J94" s="222"/>
    </row>
    <row r="95" spans="1:10" hidden="1" x14ac:dyDescent="0.25">
      <c r="A95" s="222"/>
      <c r="G95" s="46"/>
      <c r="H95" s="56"/>
      <c r="J95" s="222"/>
    </row>
    <row r="96" spans="1:10" hidden="1" x14ac:dyDescent="0.25">
      <c r="A96" s="222"/>
      <c r="G96" s="46"/>
      <c r="H96" s="56"/>
      <c r="J96" s="222"/>
    </row>
    <row r="97" spans="1:10" hidden="1" x14ac:dyDescent="0.25">
      <c r="A97" s="222"/>
      <c r="G97" s="46"/>
      <c r="H97" s="56"/>
      <c r="J97" s="222"/>
    </row>
    <row r="98" spans="1:10" hidden="1" x14ac:dyDescent="0.25">
      <c r="A98" s="222"/>
      <c r="G98" s="46"/>
      <c r="H98" s="56"/>
      <c r="J98" s="222"/>
    </row>
    <row r="99" spans="1:10" hidden="1" x14ac:dyDescent="0.25">
      <c r="A99" s="222"/>
      <c r="G99" s="46"/>
      <c r="H99" s="56"/>
      <c r="J99" s="222"/>
    </row>
    <row r="100" spans="1:10" hidden="1" x14ac:dyDescent="0.25">
      <c r="A100" s="222"/>
      <c r="G100" s="46"/>
      <c r="H100" s="56"/>
      <c r="J100" s="222"/>
    </row>
    <row r="101" spans="1:10" hidden="1" x14ac:dyDescent="0.25">
      <c r="A101" s="222"/>
      <c r="G101" s="46"/>
      <c r="H101" s="56"/>
      <c r="J101" s="222"/>
    </row>
    <row r="102" spans="1:10" hidden="1" x14ac:dyDescent="0.25">
      <c r="A102" s="222"/>
      <c r="G102" s="46"/>
      <c r="H102" s="56"/>
      <c r="J102" s="222"/>
    </row>
    <row r="103" spans="1:10" hidden="1" x14ac:dyDescent="0.25">
      <c r="A103" s="222"/>
      <c r="G103" s="46"/>
      <c r="H103" s="56"/>
      <c r="J103" s="222"/>
    </row>
    <row r="104" spans="1:10" hidden="1" x14ac:dyDescent="0.25">
      <c r="A104" s="222"/>
      <c r="G104" s="46"/>
      <c r="H104" s="56"/>
      <c r="J104" s="222"/>
    </row>
    <row r="105" spans="1:10" hidden="1" x14ac:dyDescent="0.25">
      <c r="A105" s="222"/>
      <c r="G105" s="46"/>
      <c r="H105" s="56"/>
      <c r="J105" s="222"/>
    </row>
    <row r="106" spans="1:10" hidden="1" x14ac:dyDescent="0.25">
      <c r="A106" s="222"/>
      <c r="G106" s="46"/>
      <c r="H106" s="56"/>
      <c r="J106" s="222"/>
    </row>
    <row r="107" spans="1:10" hidden="1" x14ac:dyDescent="0.25">
      <c r="A107" s="222"/>
      <c r="G107" s="46"/>
      <c r="H107" s="56"/>
      <c r="J107" s="222"/>
    </row>
    <row r="108" spans="1:10" hidden="1" x14ac:dyDescent="0.25">
      <c r="A108" s="222"/>
      <c r="G108" s="46"/>
      <c r="H108" s="56"/>
      <c r="J108" s="222"/>
    </row>
    <row r="109" spans="1:10" hidden="1" x14ac:dyDescent="0.25">
      <c r="A109" s="222"/>
      <c r="G109" s="46"/>
      <c r="H109" s="56"/>
      <c r="J109" s="222"/>
    </row>
    <row r="110" spans="1:10" hidden="1" x14ac:dyDescent="0.25">
      <c r="A110" s="222"/>
      <c r="G110" s="46"/>
      <c r="H110" s="56"/>
      <c r="J110" s="222"/>
    </row>
    <row r="111" spans="1:10" hidden="1" x14ac:dyDescent="0.25">
      <c r="A111" s="222"/>
      <c r="G111" s="46"/>
      <c r="H111" s="56"/>
      <c r="J111" s="222"/>
    </row>
    <row r="112" spans="1:10" hidden="1" x14ac:dyDescent="0.25">
      <c r="A112" s="222"/>
      <c r="G112" s="46"/>
      <c r="H112" s="56"/>
      <c r="J112" s="222"/>
    </row>
    <row r="113" spans="1:10" hidden="1" x14ac:dyDescent="0.25">
      <c r="A113" s="222"/>
      <c r="G113" s="46"/>
      <c r="H113" s="56"/>
      <c r="J113" s="222"/>
    </row>
    <row r="114" spans="1:10" hidden="1" x14ac:dyDescent="0.25">
      <c r="A114" s="222"/>
      <c r="G114" s="46"/>
      <c r="H114" s="56"/>
      <c r="J114" s="222"/>
    </row>
    <row r="115" spans="1:10" hidden="1" x14ac:dyDescent="0.25">
      <c r="A115" s="222"/>
      <c r="G115" s="46"/>
      <c r="H115" s="56"/>
      <c r="J115" s="222"/>
    </row>
    <row r="116" spans="1:10" hidden="1" x14ac:dyDescent="0.25">
      <c r="A116" s="222"/>
      <c r="G116" s="46"/>
      <c r="H116" s="56"/>
      <c r="J116" s="222"/>
    </row>
    <row r="117" spans="1:10" hidden="1" x14ac:dyDescent="0.25">
      <c r="A117" s="222"/>
      <c r="G117" s="46"/>
      <c r="H117" s="56"/>
      <c r="J117" s="222"/>
    </row>
    <row r="118" spans="1:10" hidden="1" x14ac:dyDescent="0.25">
      <c r="A118" s="222"/>
      <c r="G118" s="46"/>
      <c r="H118" s="56"/>
      <c r="J118" s="222"/>
    </row>
    <row r="119" spans="1:10" hidden="1" x14ac:dyDescent="0.25">
      <c r="A119" s="222"/>
      <c r="G119" s="46"/>
      <c r="H119" s="56"/>
      <c r="J119" s="222"/>
    </row>
    <row r="120" spans="1:10" hidden="1" x14ac:dyDescent="0.25">
      <c r="A120" s="222"/>
      <c r="G120" s="46"/>
      <c r="H120" s="56"/>
      <c r="J120" s="222"/>
    </row>
    <row r="121" spans="1:10" hidden="1" x14ac:dyDescent="0.25">
      <c r="A121" s="222"/>
      <c r="G121" s="46"/>
      <c r="H121" s="56"/>
      <c r="J121" s="222"/>
    </row>
    <row r="122" spans="1:10" hidden="1" x14ac:dyDescent="0.25">
      <c r="A122" s="222"/>
      <c r="G122" s="46"/>
      <c r="H122" s="56"/>
      <c r="J122" s="222"/>
    </row>
    <row r="123" spans="1:10" hidden="1" x14ac:dyDescent="0.25">
      <c r="A123" s="222"/>
      <c r="G123" s="46"/>
      <c r="H123" s="56"/>
      <c r="J123" s="222"/>
    </row>
    <row r="124" spans="1:10" hidden="1" x14ac:dyDescent="0.25">
      <c r="A124" s="222"/>
      <c r="G124" s="46"/>
      <c r="H124" s="56"/>
      <c r="J124" s="222"/>
    </row>
    <row r="125" spans="1:10" hidden="1" x14ac:dyDescent="0.25">
      <c r="A125" s="222"/>
      <c r="G125" s="46"/>
      <c r="H125" s="56"/>
      <c r="J125" s="222"/>
    </row>
    <row r="126" spans="1:10" hidden="1" x14ac:dyDescent="0.25">
      <c r="A126" s="222"/>
      <c r="G126" s="46"/>
      <c r="H126" s="56"/>
      <c r="J126" s="222"/>
    </row>
    <row r="127" spans="1:10" hidden="1" x14ac:dyDescent="0.25">
      <c r="A127" s="222"/>
      <c r="G127" s="46"/>
      <c r="H127" s="56"/>
      <c r="J127" s="222"/>
    </row>
    <row r="128" spans="1:10" hidden="1" x14ac:dyDescent="0.25">
      <c r="A128" s="222"/>
      <c r="G128" s="46"/>
      <c r="H128" s="56"/>
      <c r="J128" s="222"/>
    </row>
    <row r="129" spans="1:10" hidden="1" x14ac:dyDescent="0.25">
      <c r="A129" s="222"/>
      <c r="G129" s="46"/>
      <c r="H129" s="56"/>
      <c r="J129" s="222"/>
    </row>
    <row r="130" spans="1:10" hidden="1" x14ac:dyDescent="0.25">
      <c r="A130" s="222"/>
      <c r="G130" s="46"/>
      <c r="H130" s="56"/>
      <c r="J130" s="222"/>
    </row>
    <row r="131" spans="1:10" hidden="1" x14ac:dyDescent="0.25">
      <c r="A131" s="222"/>
      <c r="G131" s="46"/>
      <c r="H131" s="56"/>
      <c r="J131" s="222"/>
    </row>
    <row r="132" spans="1:10" hidden="1" x14ac:dyDescent="0.25">
      <c r="A132" s="222"/>
      <c r="G132" s="46"/>
      <c r="H132" s="56"/>
      <c r="J132" s="222"/>
    </row>
    <row r="133" spans="1:10" hidden="1" x14ac:dyDescent="0.25">
      <c r="A133" s="222"/>
      <c r="G133" s="46"/>
      <c r="H133" s="56"/>
      <c r="J133" s="222"/>
    </row>
    <row r="134" spans="1:10" hidden="1" x14ac:dyDescent="0.25">
      <c r="A134" s="222"/>
      <c r="G134" s="46"/>
      <c r="H134" s="56"/>
      <c r="J134" s="222"/>
    </row>
    <row r="135" spans="1:10" hidden="1" x14ac:dyDescent="0.25">
      <c r="A135" s="222"/>
      <c r="G135" s="46"/>
      <c r="H135" s="56"/>
      <c r="J135" s="222"/>
    </row>
    <row r="136" spans="1:10" hidden="1" x14ac:dyDescent="0.25">
      <c r="A136" s="222"/>
      <c r="G136" s="46"/>
      <c r="H136" s="56"/>
      <c r="J136" s="222"/>
    </row>
    <row r="137" spans="1:10" hidden="1" x14ac:dyDescent="0.25">
      <c r="A137" s="222"/>
      <c r="G137" s="46"/>
      <c r="H137" s="56"/>
      <c r="J137" s="222"/>
    </row>
    <row r="138" spans="1:10" hidden="1" x14ac:dyDescent="0.25">
      <c r="A138" s="222"/>
      <c r="G138" s="46"/>
      <c r="H138" s="56"/>
      <c r="J138" s="222"/>
    </row>
    <row r="139" spans="1:10" hidden="1" x14ac:dyDescent="0.25">
      <c r="A139" s="222"/>
      <c r="G139" s="46"/>
      <c r="H139" s="56"/>
      <c r="J139" s="222"/>
    </row>
    <row r="140" spans="1:10" hidden="1" x14ac:dyDescent="0.25">
      <c r="A140" s="222"/>
      <c r="G140" s="46"/>
      <c r="H140" s="56"/>
      <c r="J140" s="222"/>
    </row>
    <row r="141" spans="1:10" hidden="1" x14ac:dyDescent="0.25">
      <c r="A141" s="222"/>
      <c r="G141" s="46"/>
      <c r="H141" s="56"/>
      <c r="J141" s="222"/>
    </row>
    <row r="142" spans="1:10" hidden="1" x14ac:dyDescent="0.25">
      <c r="A142" s="222"/>
      <c r="G142" s="46"/>
      <c r="H142" s="56"/>
      <c r="J142" s="222"/>
    </row>
    <row r="143" spans="1:10" hidden="1" x14ac:dyDescent="0.25">
      <c r="A143" s="222"/>
      <c r="G143" s="46"/>
      <c r="H143" s="56"/>
      <c r="J143" s="222"/>
    </row>
    <row r="144" spans="1:10" hidden="1" x14ac:dyDescent="0.25">
      <c r="A144" s="222"/>
      <c r="G144" s="46"/>
      <c r="H144" s="56"/>
      <c r="J144" s="222"/>
    </row>
    <row r="145" spans="1:10" hidden="1" x14ac:dyDescent="0.25">
      <c r="A145" s="222"/>
      <c r="G145" s="46"/>
      <c r="H145" s="56"/>
      <c r="J145" s="222"/>
    </row>
    <row r="146" spans="1:10" hidden="1" x14ac:dyDescent="0.25">
      <c r="A146" s="222"/>
      <c r="G146" s="46"/>
      <c r="H146" s="56"/>
      <c r="J146" s="222"/>
    </row>
    <row r="147" spans="1:10" hidden="1" x14ac:dyDescent="0.25">
      <c r="A147" s="222"/>
      <c r="G147" s="46"/>
      <c r="H147" s="56"/>
      <c r="J147" s="222"/>
    </row>
    <row r="148" spans="1:10" hidden="1" x14ac:dyDescent="0.25">
      <c r="A148" s="222"/>
      <c r="G148" s="46"/>
      <c r="H148" s="56"/>
      <c r="J148" s="222"/>
    </row>
    <row r="149" spans="1:10" hidden="1" x14ac:dyDescent="0.25">
      <c r="A149" s="222"/>
      <c r="G149" s="46"/>
      <c r="H149" s="56"/>
      <c r="J149" s="222"/>
    </row>
    <row r="150" spans="1:10" hidden="1" x14ac:dyDescent="0.25">
      <c r="A150" s="222"/>
      <c r="G150" s="46"/>
      <c r="H150" s="56"/>
      <c r="J150" s="222"/>
    </row>
    <row r="151" spans="1:10" hidden="1" x14ac:dyDescent="0.25">
      <c r="A151" s="222"/>
      <c r="G151" s="46"/>
      <c r="H151" s="56"/>
      <c r="J151" s="222"/>
    </row>
    <row r="152" spans="1:10" hidden="1" x14ac:dyDescent="0.25">
      <c r="A152" s="222"/>
      <c r="G152" s="46"/>
      <c r="H152" s="56"/>
      <c r="J152" s="222"/>
    </row>
    <row r="153" spans="1:10" hidden="1" x14ac:dyDescent="0.25">
      <c r="A153" s="222"/>
      <c r="G153" s="46"/>
      <c r="H153" s="56"/>
      <c r="J153" s="222"/>
    </row>
    <row r="154" spans="1:10" hidden="1" x14ac:dyDescent="0.25">
      <c r="A154" s="222"/>
      <c r="G154" s="46"/>
      <c r="H154" s="56"/>
      <c r="J154" s="222"/>
    </row>
    <row r="155" spans="1:10" hidden="1" x14ac:dyDescent="0.25">
      <c r="A155" s="222"/>
      <c r="G155" s="46"/>
      <c r="H155" s="56"/>
      <c r="J155" s="222"/>
    </row>
    <row r="156" spans="1:10" hidden="1" x14ac:dyDescent="0.25">
      <c r="A156" s="222"/>
      <c r="G156" s="46"/>
      <c r="H156" s="56"/>
      <c r="J156" s="222"/>
    </row>
    <row r="157" spans="1:10" hidden="1" x14ac:dyDescent="0.25">
      <c r="A157" s="222"/>
      <c r="G157" s="46"/>
      <c r="H157" s="56"/>
      <c r="J157" s="222"/>
    </row>
    <row r="158" spans="1:10" hidden="1" x14ac:dyDescent="0.25">
      <c r="A158" s="222"/>
      <c r="G158" s="46"/>
      <c r="H158" s="56"/>
      <c r="J158" s="222"/>
    </row>
    <row r="159" spans="1:10" hidden="1" x14ac:dyDescent="0.25">
      <c r="A159" s="222"/>
      <c r="G159" s="46"/>
      <c r="H159" s="56"/>
      <c r="J159" s="222"/>
    </row>
    <row r="160" spans="1:10" hidden="1" x14ac:dyDescent="0.25">
      <c r="A160" s="222"/>
      <c r="G160" s="46"/>
      <c r="J160" s="222"/>
    </row>
    <row r="161" spans="1:10" hidden="1" x14ac:dyDescent="0.25">
      <c r="A161" s="222"/>
      <c r="G161" s="46"/>
      <c r="J161" s="222"/>
    </row>
    <row r="162" spans="1:10" hidden="1" x14ac:dyDescent="0.25">
      <c r="A162" s="222"/>
      <c r="G162" s="46"/>
      <c r="J162" s="222"/>
    </row>
    <row r="163" spans="1:10" hidden="1" x14ac:dyDescent="0.25">
      <c r="A163" s="222"/>
      <c r="G163" s="46"/>
      <c r="J163" s="222"/>
    </row>
    <row r="164" spans="1:10" hidden="1" x14ac:dyDescent="0.25">
      <c r="A164" s="222"/>
      <c r="G164" s="46"/>
      <c r="J164" s="222"/>
    </row>
    <row r="165" spans="1:10" hidden="1" x14ac:dyDescent="0.25">
      <c r="A165" s="222"/>
      <c r="G165" s="46"/>
      <c r="J165" s="222"/>
    </row>
    <row r="166" spans="1:10" hidden="1" x14ac:dyDescent="0.25">
      <c r="A166" s="222"/>
      <c r="G166" s="46"/>
      <c r="J166" s="222"/>
    </row>
    <row r="167" spans="1:10" hidden="1" x14ac:dyDescent="0.25">
      <c r="A167" s="222"/>
      <c r="G167" s="46"/>
      <c r="J167" s="222"/>
    </row>
    <row r="168" spans="1:10" hidden="1" x14ac:dyDescent="0.25">
      <c r="A168" s="222"/>
      <c r="G168" s="46"/>
      <c r="J168" s="222"/>
    </row>
    <row r="169" spans="1:10" hidden="1" x14ac:dyDescent="0.25">
      <c r="A169" s="222"/>
      <c r="G169" s="46"/>
      <c r="J169" s="222"/>
    </row>
    <row r="170" spans="1:10" hidden="1" x14ac:dyDescent="0.25">
      <c r="A170" s="222"/>
      <c r="G170" s="46"/>
      <c r="J170" s="222"/>
    </row>
    <row r="171" spans="1:10" hidden="1" x14ac:dyDescent="0.25">
      <c r="A171" s="222"/>
      <c r="G171" s="46"/>
      <c r="J171" s="222"/>
    </row>
    <row r="172" spans="1:10" hidden="1" x14ac:dyDescent="0.25">
      <c r="A172" s="222"/>
      <c r="G172" s="46"/>
      <c r="J172" s="222"/>
    </row>
    <row r="173" spans="1:10" hidden="1" x14ac:dyDescent="0.25">
      <c r="A173" s="222"/>
      <c r="G173" s="46"/>
      <c r="J173" s="222"/>
    </row>
    <row r="174" spans="1:10" hidden="1" x14ac:dyDescent="0.25">
      <c r="A174" s="222"/>
      <c r="G174" s="46"/>
      <c r="J174" s="222"/>
    </row>
    <row r="175" spans="1:10" hidden="1" x14ac:dyDescent="0.25">
      <c r="A175" s="222"/>
      <c r="G175" s="46"/>
      <c r="J175" s="222"/>
    </row>
    <row r="176" spans="1:10" hidden="1" x14ac:dyDescent="0.25">
      <c r="A176" s="222"/>
      <c r="G176" s="46"/>
      <c r="J176" s="222"/>
    </row>
    <row r="177" spans="1:10" hidden="1" x14ac:dyDescent="0.25">
      <c r="A177" s="222"/>
      <c r="G177" s="46"/>
      <c r="J177" s="222"/>
    </row>
    <row r="178" spans="1:10" hidden="1" x14ac:dyDescent="0.25">
      <c r="A178" s="222"/>
      <c r="G178" s="46"/>
      <c r="J178" s="222"/>
    </row>
    <row r="179" spans="1:10" hidden="1" x14ac:dyDescent="0.25">
      <c r="A179" s="222"/>
      <c r="G179" s="46"/>
      <c r="J179" s="222"/>
    </row>
    <row r="180" spans="1:10" hidden="1" x14ac:dyDescent="0.25">
      <c r="A180" s="222"/>
      <c r="G180" s="46"/>
      <c r="J180" s="222"/>
    </row>
    <row r="181" spans="1:10" hidden="1" x14ac:dyDescent="0.25">
      <c r="A181" s="222"/>
      <c r="G181" s="46"/>
      <c r="J181" s="222"/>
    </row>
    <row r="182" spans="1:10" hidden="1" x14ac:dyDescent="0.25">
      <c r="A182" s="222"/>
      <c r="G182" s="46"/>
      <c r="J182" s="222"/>
    </row>
    <row r="183" spans="1:10" hidden="1" x14ac:dyDescent="0.25">
      <c r="A183" s="222"/>
      <c r="G183" s="46"/>
      <c r="J183" s="222"/>
    </row>
    <row r="184" spans="1:10" hidden="1" x14ac:dyDescent="0.25">
      <c r="A184" s="222"/>
      <c r="G184" s="46"/>
      <c r="J184" s="222"/>
    </row>
    <row r="185" spans="1:10" hidden="1" x14ac:dyDescent="0.25">
      <c r="A185" s="222"/>
      <c r="G185" s="46"/>
      <c r="J185" s="222"/>
    </row>
    <row r="186" spans="1:10" hidden="1" x14ac:dyDescent="0.25">
      <c r="A186" s="222"/>
      <c r="G186" s="46"/>
      <c r="J186" s="222"/>
    </row>
    <row r="187" spans="1:10" hidden="1" x14ac:dyDescent="0.25">
      <c r="A187" s="222"/>
      <c r="G187" s="46"/>
      <c r="J187" s="222"/>
    </row>
    <row r="188" spans="1:10" hidden="1" x14ac:dyDescent="0.25">
      <c r="A188" s="222"/>
      <c r="G188" s="46"/>
      <c r="J188" s="222"/>
    </row>
    <row r="189" spans="1:10" hidden="1" x14ac:dyDescent="0.25">
      <c r="A189" s="222"/>
      <c r="G189" s="46"/>
      <c r="J189" s="222"/>
    </row>
    <row r="190" spans="1:10" hidden="1" x14ac:dyDescent="0.25">
      <c r="A190" s="222"/>
      <c r="G190" s="46"/>
      <c r="J190" s="222"/>
    </row>
    <row r="191" spans="1:10" hidden="1" x14ac:dyDescent="0.25">
      <c r="A191" s="222"/>
      <c r="G191" s="46"/>
      <c r="J191" s="222"/>
    </row>
    <row r="192" spans="1:10" hidden="1" x14ac:dyDescent="0.25">
      <c r="A192" s="222"/>
      <c r="G192" s="46"/>
      <c r="J192" s="222"/>
    </row>
    <row r="193" spans="1:10" hidden="1" x14ac:dyDescent="0.25">
      <c r="A193" s="222"/>
      <c r="G193" s="46"/>
      <c r="J193" s="222"/>
    </row>
    <row r="194" spans="1:10" hidden="1" x14ac:dyDescent="0.25">
      <c r="A194" s="222"/>
      <c r="G194" s="46"/>
      <c r="J194" s="222"/>
    </row>
    <row r="195" spans="1:10" hidden="1" x14ac:dyDescent="0.25">
      <c r="A195" s="222"/>
      <c r="G195" s="46"/>
      <c r="J195" s="222"/>
    </row>
    <row r="196" spans="1:10" hidden="1" x14ac:dyDescent="0.25">
      <c r="A196" s="222"/>
      <c r="G196" s="46"/>
      <c r="J196" s="222"/>
    </row>
    <row r="197" spans="1:10" hidden="1" x14ac:dyDescent="0.25">
      <c r="A197" s="222"/>
      <c r="G197" s="46"/>
      <c r="J197" s="222"/>
    </row>
    <row r="198" spans="1:10" hidden="1" x14ac:dyDescent="0.25">
      <c r="A198" s="222"/>
      <c r="G198" s="46"/>
      <c r="J198" s="222"/>
    </row>
    <row r="199" spans="1:10" hidden="1" x14ac:dyDescent="0.25">
      <c r="A199" s="222"/>
      <c r="G199" s="46"/>
      <c r="J199" s="222"/>
    </row>
    <row r="200" spans="1:10" hidden="1" x14ac:dyDescent="0.25">
      <c r="A200" s="222"/>
      <c r="G200" s="46"/>
      <c r="J200" s="222"/>
    </row>
    <row r="201" spans="1:10" hidden="1" x14ac:dyDescent="0.25">
      <c r="A201" s="222"/>
      <c r="G201" s="46"/>
      <c r="J201" s="222"/>
    </row>
    <row r="202" spans="1:10" hidden="1" x14ac:dyDescent="0.25">
      <c r="A202" s="222"/>
      <c r="G202" s="46"/>
      <c r="J202" s="222"/>
    </row>
    <row r="203" spans="1:10" hidden="1" x14ac:dyDescent="0.25">
      <c r="A203" s="222"/>
      <c r="G203" s="46"/>
      <c r="J203" s="222"/>
    </row>
    <row r="204" spans="1:10" hidden="1" x14ac:dyDescent="0.25">
      <c r="A204" s="222"/>
      <c r="G204" s="46"/>
      <c r="J204" s="222"/>
    </row>
    <row r="205" spans="1:10" hidden="1" x14ac:dyDescent="0.25">
      <c r="A205" s="222"/>
      <c r="G205" s="46"/>
      <c r="J205" s="222"/>
    </row>
    <row r="206" spans="1:10" hidden="1" x14ac:dyDescent="0.25">
      <c r="A206" s="222"/>
      <c r="G206" s="46"/>
      <c r="J206" s="222"/>
    </row>
    <row r="207" spans="1:10" hidden="1" x14ac:dyDescent="0.25">
      <c r="A207" s="222"/>
      <c r="G207" s="46"/>
      <c r="J207" s="222"/>
    </row>
    <row r="208" spans="1:10" hidden="1" x14ac:dyDescent="0.25">
      <c r="A208" s="222"/>
      <c r="G208" s="46"/>
      <c r="J208" s="222"/>
    </row>
    <row r="209" spans="1:10" hidden="1" x14ac:dyDescent="0.25">
      <c r="A209" s="222"/>
      <c r="G209" s="46"/>
      <c r="J209" s="222"/>
    </row>
    <row r="210" spans="1:10" hidden="1" x14ac:dyDescent="0.25">
      <c r="A210" s="222"/>
      <c r="G210" s="46"/>
      <c r="J210" s="222"/>
    </row>
    <row r="211" spans="1:10" hidden="1" x14ac:dyDescent="0.25">
      <c r="A211" s="222"/>
      <c r="G211" s="46"/>
      <c r="J211" s="222"/>
    </row>
    <row r="212" spans="1:10" hidden="1" x14ac:dyDescent="0.25">
      <c r="A212" s="222"/>
      <c r="G212" s="46"/>
      <c r="J212" s="222"/>
    </row>
    <row r="213" spans="1:10" hidden="1" x14ac:dyDescent="0.25">
      <c r="A213" s="222"/>
      <c r="G213" s="46"/>
      <c r="J213" s="222"/>
    </row>
    <row r="214" spans="1:10" hidden="1" x14ac:dyDescent="0.25">
      <c r="A214" s="222"/>
      <c r="G214" s="46"/>
      <c r="J214" s="222"/>
    </row>
    <row r="215" spans="1:10" hidden="1" x14ac:dyDescent="0.25">
      <c r="A215" s="222"/>
      <c r="G215" s="46"/>
      <c r="J215" s="222"/>
    </row>
    <row r="216" spans="1:10" hidden="1" x14ac:dyDescent="0.25">
      <c r="A216" s="222"/>
      <c r="G216" s="46"/>
      <c r="J216" s="222"/>
    </row>
    <row r="217" spans="1:10" hidden="1" x14ac:dyDescent="0.25">
      <c r="A217" s="222"/>
      <c r="G217" s="46"/>
      <c r="J217" s="222"/>
    </row>
    <row r="218" spans="1:10" hidden="1" x14ac:dyDescent="0.25">
      <c r="A218" s="222"/>
      <c r="G218" s="46"/>
      <c r="J218" s="222"/>
    </row>
    <row r="219" spans="1:10" hidden="1" x14ac:dyDescent="0.25">
      <c r="A219" s="222"/>
      <c r="G219" s="46"/>
      <c r="J219" s="222"/>
    </row>
    <row r="220" spans="1:10" hidden="1" x14ac:dyDescent="0.25">
      <c r="A220" s="222"/>
      <c r="G220" s="46"/>
      <c r="J220" s="222"/>
    </row>
    <row r="221" spans="1:10" hidden="1" x14ac:dyDescent="0.25">
      <c r="A221" s="222"/>
      <c r="G221" s="46"/>
      <c r="J221" s="222"/>
    </row>
    <row r="222" spans="1:10" hidden="1" x14ac:dyDescent="0.25">
      <c r="A222" s="222"/>
      <c r="G222" s="46"/>
      <c r="J222" s="222"/>
    </row>
    <row r="223" spans="1:10" hidden="1" x14ac:dyDescent="0.25">
      <c r="A223" s="222"/>
      <c r="G223" s="46"/>
      <c r="J223" s="222"/>
    </row>
    <row r="224" spans="1:10" hidden="1" x14ac:dyDescent="0.25">
      <c r="A224" s="222"/>
      <c r="G224" s="46"/>
      <c r="J224" s="222"/>
    </row>
    <row r="225" spans="1:10" hidden="1" x14ac:dyDescent="0.25">
      <c r="A225" s="222"/>
      <c r="G225" s="46"/>
      <c r="J225" s="222"/>
    </row>
    <row r="226" spans="1:10" hidden="1" x14ac:dyDescent="0.25">
      <c r="A226" s="222"/>
      <c r="G226" s="46"/>
      <c r="J226" s="222"/>
    </row>
    <row r="227" spans="1:10" hidden="1" x14ac:dyDescent="0.25">
      <c r="A227" s="222"/>
      <c r="G227" s="46"/>
      <c r="J227" s="222"/>
    </row>
    <row r="228" spans="1:10" hidden="1" x14ac:dyDescent="0.25">
      <c r="A228" s="222"/>
      <c r="G228" s="46"/>
      <c r="J228" s="222"/>
    </row>
    <row r="229" spans="1:10" hidden="1" x14ac:dyDescent="0.25">
      <c r="A229" s="222"/>
      <c r="G229" s="46"/>
      <c r="J229" s="222"/>
    </row>
    <row r="230" spans="1:10" hidden="1" x14ac:dyDescent="0.25">
      <c r="A230" s="222"/>
      <c r="G230" s="46"/>
      <c r="J230" s="222"/>
    </row>
    <row r="231" spans="1:10" hidden="1" x14ac:dyDescent="0.25">
      <c r="A231" s="222"/>
      <c r="G231" s="46"/>
      <c r="J231" s="222"/>
    </row>
    <row r="232" spans="1:10" hidden="1" x14ac:dyDescent="0.25">
      <c r="A232" s="222"/>
      <c r="G232" s="46"/>
      <c r="J232" s="222"/>
    </row>
    <row r="233" spans="1:10" hidden="1" x14ac:dyDescent="0.25">
      <c r="A233" s="222"/>
      <c r="G233" s="46"/>
      <c r="J233" s="222"/>
    </row>
    <row r="234" spans="1:10" hidden="1" x14ac:dyDescent="0.25">
      <c r="A234" s="222"/>
      <c r="G234" s="46"/>
      <c r="J234" s="222"/>
    </row>
    <row r="235" spans="1:10" hidden="1" x14ac:dyDescent="0.25">
      <c r="A235" s="222"/>
      <c r="G235" s="46"/>
      <c r="J235" s="222"/>
    </row>
    <row r="236" spans="1:10" hidden="1" x14ac:dyDescent="0.25">
      <c r="A236" s="222"/>
      <c r="G236" s="46"/>
      <c r="J236" s="222"/>
    </row>
    <row r="237" spans="1:10" hidden="1" x14ac:dyDescent="0.25">
      <c r="A237" s="222"/>
      <c r="G237" s="46"/>
      <c r="J237" s="222"/>
    </row>
    <row r="238" spans="1:10" hidden="1" x14ac:dyDescent="0.25">
      <c r="A238" s="222"/>
      <c r="G238" s="46"/>
      <c r="J238" s="222"/>
    </row>
    <row r="239" spans="1:10" hidden="1" x14ac:dyDescent="0.25">
      <c r="A239" s="222"/>
      <c r="G239" s="46"/>
      <c r="J239" s="222"/>
    </row>
    <row r="240" spans="1:10" hidden="1" x14ac:dyDescent="0.25">
      <c r="A240" s="222"/>
      <c r="G240" s="46"/>
      <c r="J240" s="222"/>
    </row>
    <row r="241" spans="1:10" hidden="1" x14ac:dyDescent="0.25">
      <c r="A241" s="222"/>
      <c r="G241" s="46"/>
      <c r="J241" s="222"/>
    </row>
    <row r="242" spans="1:10" hidden="1" x14ac:dyDescent="0.25">
      <c r="A242" s="222"/>
      <c r="G242" s="46"/>
      <c r="J242" s="222"/>
    </row>
    <row r="243" spans="1:10" hidden="1" x14ac:dyDescent="0.25">
      <c r="A243" s="222"/>
      <c r="G243" s="46"/>
      <c r="J243" s="222"/>
    </row>
    <row r="244" spans="1:10" hidden="1" x14ac:dyDescent="0.25">
      <c r="A244" s="222"/>
      <c r="G244" s="46"/>
      <c r="J244" s="222"/>
    </row>
    <row r="245" spans="1:10" hidden="1" x14ac:dyDescent="0.25">
      <c r="A245" s="222"/>
      <c r="G245" s="46"/>
      <c r="J245" s="222"/>
    </row>
    <row r="246" spans="1:10" hidden="1" x14ac:dyDescent="0.25">
      <c r="A246" s="222"/>
      <c r="G246" s="46"/>
      <c r="J246" s="222"/>
    </row>
    <row r="247" spans="1:10" hidden="1" x14ac:dyDescent="0.25">
      <c r="A247" s="222"/>
      <c r="G247" s="46"/>
      <c r="J247" s="222"/>
    </row>
    <row r="248" spans="1:10" hidden="1" x14ac:dyDescent="0.25">
      <c r="A248" s="222"/>
      <c r="G248" s="46"/>
      <c r="J248" s="222"/>
    </row>
    <row r="249" spans="1:10" hidden="1" x14ac:dyDescent="0.25">
      <c r="A249" s="222"/>
      <c r="G249" s="46"/>
      <c r="J249" s="222"/>
    </row>
    <row r="250" spans="1:10" hidden="1" x14ac:dyDescent="0.25">
      <c r="A250" s="222"/>
      <c r="G250" s="46"/>
      <c r="J250" s="222"/>
    </row>
    <row r="251" spans="1:10" hidden="1" x14ac:dyDescent="0.25">
      <c r="A251" s="222"/>
      <c r="G251" s="46"/>
      <c r="J251" s="222"/>
    </row>
    <row r="252" spans="1:10" hidden="1" x14ac:dyDescent="0.25">
      <c r="A252" s="222"/>
      <c r="G252" s="46"/>
      <c r="J252" s="222"/>
    </row>
    <row r="253" spans="1:10" hidden="1" x14ac:dyDescent="0.25">
      <c r="A253" s="222"/>
      <c r="G253" s="46"/>
      <c r="J253" s="222"/>
    </row>
    <row r="254" spans="1:10" hidden="1" x14ac:dyDescent="0.25">
      <c r="A254" s="222"/>
      <c r="G254" s="46"/>
      <c r="J254" s="222"/>
    </row>
    <row r="255" spans="1:10" hidden="1" x14ac:dyDescent="0.25">
      <c r="A255" s="222"/>
      <c r="G255" s="46"/>
      <c r="J255" s="222"/>
    </row>
    <row r="256" spans="1:10" hidden="1" x14ac:dyDescent="0.25">
      <c r="A256" s="222"/>
      <c r="G256" s="46"/>
      <c r="J256" s="222"/>
    </row>
    <row r="257" spans="1:10" hidden="1" x14ac:dyDescent="0.25">
      <c r="A257" s="222"/>
      <c r="G257" s="46"/>
      <c r="J257" s="222"/>
    </row>
    <row r="258" spans="1:10" hidden="1" x14ac:dyDescent="0.25">
      <c r="A258" s="222"/>
      <c r="G258" s="46"/>
      <c r="J258" s="222"/>
    </row>
    <row r="259" spans="1:10" hidden="1" x14ac:dyDescent="0.25">
      <c r="A259" s="222"/>
      <c r="G259" s="46"/>
      <c r="J259" s="222"/>
    </row>
    <row r="260" spans="1:10" hidden="1" x14ac:dyDescent="0.25">
      <c r="A260" s="222"/>
      <c r="G260" s="46"/>
      <c r="J260" s="222"/>
    </row>
    <row r="261" spans="1:10" hidden="1" x14ac:dyDescent="0.25">
      <c r="A261" s="222"/>
      <c r="G261" s="46"/>
      <c r="J261" s="222"/>
    </row>
    <row r="262" spans="1:10" hidden="1" x14ac:dyDescent="0.25">
      <c r="A262" s="222"/>
      <c r="G262" s="46"/>
      <c r="J262" s="222"/>
    </row>
    <row r="263" spans="1:10" hidden="1" x14ac:dyDescent="0.25">
      <c r="A263" s="222"/>
      <c r="G263" s="46"/>
      <c r="J263" s="222"/>
    </row>
    <row r="264" spans="1:10" hidden="1" x14ac:dyDescent="0.25">
      <c r="A264" s="222"/>
      <c r="G264" s="46"/>
      <c r="J264" s="222"/>
    </row>
    <row r="265" spans="1:10" hidden="1" x14ac:dyDescent="0.25">
      <c r="A265" s="222"/>
      <c r="G265" s="46"/>
      <c r="J265" s="222"/>
    </row>
    <row r="266" spans="1:10" hidden="1" x14ac:dyDescent="0.25">
      <c r="A266" s="222"/>
      <c r="G266" s="46"/>
      <c r="J266" s="222"/>
    </row>
    <row r="267" spans="1:10" hidden="1" x14ac:dyDescent="0.25">
      <c r="A267" s="222"/>
      <c r="G267" s="46"/>
      <c r="J267" s="222"/>
    </row>
    <row r="268" spans="1:10" hidden="1" x14ac:dyDescent="0.25">
      <c r="A268" s="222"/>
      <c r="G268" s="46"/>
      <c r="J268" s="222"/>
    </row>
    <row r="269" spans="1:10" hidden="1" x14ac:dyDescent="0.25">
      <c r="A269" s="222"/>
      <c r="G269" s="46"/>
      <c r="J269" s="222"/>
    </row>
    <row r="270" spans="1:10" hidden="1" x14ac:dyDescent="0.25">
      <c r="A270" s="222"/>
      <c r="G270" s="46"/>
      <c r="J270" s="222"/>
    </row>
    <row r="271" spans="1:10" hidden="1" x14ac:dyDescent="0.25">
      <c r="A271" s="222"/>
      <c r="G271" s="46"/>
      <c r="J271" s="222"/>
    </row>
    <row r="272" spans="1:10" hidden="1" x14ac:dyDescent="0.25">
      <c r="A272" s="222"/>
      <c r="G272" s="46"/>
      <c r="J272" s="222"/>
    </row>
    <row r="273" spans="1:10" hidden="1" x14ac:dyDescent="0.25">
      <c r="A273" s="222"/>
      <c r="G273" s="46"/>
      <c r="J273" s="222"/>
    </row>
    <row r="274" spans="1:10" hidden="1" x14ac:dyDescent="0.25">
      <c r="A274" s="222"/>
      <c r="G274" s="46"/>
      <c r="J274" s="222"/>
    </row>
    <row r="275" spans="1:10" hidden="1" x14ac:dyDescent="0.25">
      <c r="A275" s="222"/>
      <c r="G275" s="46"/>
      <c r="J275" s="222"/>
    </row>
    <row r="276" spans="1:10" hidden="1" x14ac:dyDescent="0.25">
      <c r="A276" s="222"/>
      <c r="G276" s="46"/>
      <c r="J276" s="222"/>
    </row>
    <row r="277" spans="1:10" hidden="1" x14ac:dyDescent="0.25">
      <c r="A277" s="222"/>
      <c r="G277" s="46"/>
      <c r="J277" s="222"/>
    </row>
    <row r="278" spans="1:10" hidden="1" x14ac:dyDescent="0.25">
      <c r="A278" s="222"/>
      <c r="G278" s="46"/>
      <c r="J278" s="222"/>
    </row>
    <row r="279" spans="1:10" hidden="1" x14ac:dyDescent="0.25">
      <c r="A279" s="222"/>
      <c r="G279" s="46"/>
      <c r="J279" s="222"/>
    </row>
    <row r="280" spans="1:10" hidden="1" x14ac:dyDescent="0.25">
      <c r="A280" s="222"/>
      <c r="G280" s="46"/>
      <c r="J280" s="222"/>
    </row>
    <row r="281" spans="1:10" hidden="1" x14ac:dyDescent="0.25">
      <c r="A281" s="222"/>
      <c r="G281" s="46"/>
      <c r="J281" s="222"/>
    </row>
    <row r="282" spans="1:10" hidden="1" x14ac:dyDescent="0.25">
      <c r="A282" s="222"/>
      <c r="G282" s="46"/>
      <c r="J282" s="222"/>
    </row>
    <row r="283" spans="1:10" hidden="1" x14ac:dyDescent="0.25">
      <c r="A283" s="222"/>
      <c r="G283" s="46"/>
      <c r="J283" s="222"/>
    </row>
    <row r="284" spans="1:10" hidden="1" x14ac:dyDescent="0.25">
      <c r="A284" s="222"/>
      <c r="G284" s="46"/>
      <c r="J284" s="222"/>
    </row>
    <row r="285" spans="1:10" hidden="1" x14ac:dyDescent="0.25">
      <c r="A285" s="222"/>
      <c r="G285" s="46"/>
      <c r="J285" s="222"/>
    </row>
    <row r="286" spans="1:10" hidden="1" x14ac:dyDescent="0.25">
      <c r="A286" s="222"/>
      <c r="G286" s="46"/>
      <c r="J286" s="222"/>
    </row>
    <row r="287" spans="1:10" hidden="1" x14ac:dyDescent="0.25">
      <c r="A287" s="222"/>
      <c r="G287" s="46"/>
      <c r="J287" s="222"/>
    </row>
    <row r="288" spans="1:10" hidden="1" x14ac:dyDescent="0.25">
      <c r="A288" s="222"/>
      <c r="G288" s="46"/>
      <c r="J288" s="222"/>
    </row>
    <row r="289" spans="1:10" hidden="1" x14ac:dyDescent="0.25">
      <c r="A289" s="222"/>
      <c r="G289" s="46"/>
      <c r="J289" s="222"/>
    </row>
    <row r="290" spans="1:10" hidden="1" x14ac:dyDescent="0.25">
      <c r="A290" s="222"/>
      <c r="G290" s="46"/>
      <c r="J290" s="222"/>
    </row>
    <row r="291" spans="1:10" hidden="1" x14ac:dyDescent="0.25">
      <c r="A291" s="222"/>
      <c r="G291" s="46"/>
      <c r="J291" s="222"/>
    </row>
    <row r="292" spans="1:10" hidden="1" x14ac:dyDescent="0.25">
      <c r="A292" s="222"/>
      <c r="G292" s="46"/>
      <c r="J292" s="222"/>
    </row>
    <row r="293" spans="1:10" hidden="1" x14ac:dyDescent="0.25">
      <c r="A293" s="222"/>
      <c r="G293" s="46"/>
      <c r="J293" s="222"/>
    </row>
    <row r="294" spans="1:10" hidden="1" x14ac:dyDescent="0.25">
      <c r="A294" s="222"/>
      <c r="G294" s="46"/>
      <c r="J294" s="222"/>
    </row>
    <row r="295" spans="1:10" hidden="1" x14ac:dyDescent="0.25">
      <c r="A295" s="222"/>
      <c r="G295" s="46"/>
      <c r="J295" s="222"/>
    </row>
    <row r="296" spans="1:10" hidden="1" x14ac:dyDescent="0.25">
      <c r="A296" s="222"/>
      <c r="G296" s="46"/>
      <c r="J296" s="222"/>
    </row>
    <row r="297" spans="1:10" hidden="1" x14ac:dyDescent="0.25">
      <c r="A297" s="222"/>
      <c r="G297" s="46"/>
      <c r="J297" s="222"/>
    </row>
    <row r="298" spans="1:10" hidden="1" x14ac:dyDescent="0.25">
      <c r="A298" s="222"/>
      <c r="G298" s="46"/>
      <c r="J298" s="222"/>
    </row>
    <row r="299" spans="1:10" hidden="1" x14ac:dyDescent="0.25">
      <c r="A299" s="222"/>
      <c r="G299" s="46"/>
      <c r="J299" s="222"/>
    </row>
    <row r="300" spans="1:10" hidden="1" x14ac:dyDescent="0.25">
      <c r="A300" s="222"/>
      <c r="G300" s="46"/>
      <c r="J300" s="222"/>
    </row>
    <row r="301" spans="1:10" hidden="1" x14ac:dyDescent="0.25">
      <c r="A301" s="222"/>
      <c r="G301" s="46"/>
      <c r="J301" s="222"/>
    </row>
    <row r="302" spans="1:10" hidden="1" x14ac:dyDescent="0.25">
      <c r="A302" s="222"/>
      <c r="G302" s="46"/>
      <c r="J302" s="222"/>
    </row>
    <row r="303" spans="1:10" hidden="1" x14ac:dyDescent="0.25">
      <c r="A303" s="222"/>
      <c r="G303" s="46"/>
      <c r="J303" s="222"/>
    </row>
    <row r="304" spans="1:10" hidden="1" x14ac:dyDescent="0.25">
      <c r="A304" s="222"/>
      <c r="G304" s="46"/>
      <c r="J304" s="222"/>
    </row>
    <row r="305" spans="1:10" hidden="1" x14ac:dyDescent="0.25">
      <c r="A305" s="222"/>
      <c r="G305" s="46"/>
      <c r="J305" s="222"/>
    </row>
    <row r="306" spans="1:10" hidden="1" x14ac:dyDescent="0.25">
      <c r="A306" s="222"/>
      <c r="G306" s="46"/>
      <c r="J306" s="222"/>
    </row>
    <row r="307" spans="1:10" hidden="1" x14ac:dyDescent="0.25">
      <c r="A307" s="222"/>
      <c r="G307" s="46"/>
      <c r="J307" s="222"/>
    </row>
    <row r="308" spans="1:10" hidden="1" x14ac:dyDescent="0.25">
      <c r="A308" s="222"/>
      <c r="G308" s="46"/>
      <c r="J308" s="222"/>
    </row>
    <row r="309" spans="1:10" hidden="1" x14ac:dyDescent="0.25">
      <c r="A309" s="222"/>
      <c r="G309" s="46"/>
      <c r="J309" s="222"/>
    </row>
    <row r="310" spans="1:10" hidden="1" x14ac:dyDescent="0.25">
      <c r="A310" s="222"/>
      <c r="G310" s="46"/>
      <c r="J310" s="222"/>
    </row>
    <row r="311" spans="1:10" hidden="1" x14ac:dyDescent="0.25">
      <c r="A311" s="222"/>
      <c r="G311" s="46"/>
      <c r="J311" s="222"/>
    </row>
    <row r="312" spans="1:10" hidden="1" x14ac:dyDescent="0.25">
      <c r="A312" s="222"/>
      <c r="G312" s="46"/>
      <c r="J312" s="222"/>
    </row>
    <row r="313" spans="1:10" hidden="1" x14ac:dyDescent="0.25">
      <c r="A313" s="222"/>
      <c r="G313" s="46"/>
      <c r="J313" s="222"/>
    </row>
    <row r="314" spans="1:10" hidden="1" x14ac:dyDescent="0.25">
      <c r="A314" s="222"/>
      <c r="G314" s="46"/>
      <c r="J314" s="222"/>
    </row>
    <row r="315" spans="1:10" hidden="1" x14ac:dyDescent="0.25">
      <c r="A315" s="222"/>
      <c r="G315" s="46"/>
      <c r="J315" s="222"/>
    </row>
    <row r="316" spans="1:10" hidden="1" x14ac:dyDescent="0.25">
      <c r="A316" s="222"/>
      <c r="G316" s="46"/>
      <c r="J316" s="222"/>
    </row>
    <row r="317" spans="1:10" hidden="1" x14ac:dyDescent="0.25">
      <c r="A317" s="222"/>
      <c r="G317" s="46"/>
      <c r="J317" s="222"/>
    </row>
    <row r="318" spans="1:10" hidden="1" x14ac:dyDescent="0.25">
      <c r="A318" s="222"/>
      <c r="G318" s="46"/>
      <c r="J318" s="222"/>
    </row>
    <row r="319" spans="1:10" hidden="1" x14ac:dyDescent="0.25">
      <c r="A319" s="222"/>
      <c r="G319" s="46"/>
      <c r="J319" s="222"/>
    </row>
    <row r="320" spans="1:10" hidden="1" x14ac:dyDescent="0.25">
      <c r="A320" s="222"/>
      <c r="G320" s="46"/>
      <c r="J320" s="222"/>
    </row>
    <row r="321" spans="1:10" hidden="1" x14ac:dyDescent="0.25">
      <c r="A321" s="222"/>
      <c r="G321" s="46"/>
      <c r="J321" s="222"/>
    </row>
    <row r="322" spans="1:10" hidden="1" x14ac:dyDescent="0.25">
      <c r="A322" s="222"/>
      <c r="G322" s="46"/>
      <c r="J322" s="222"/>
    </row>
    <row r="323" spans="1:10" hidden="1" x14ac:dyDescent="0.25">
      <c r="A323" s="222"/>
      <c r="G323" s="46"/>
      <c r="J323" s="222"/>
    </row>
    <row r="324" spans="1:10" hidden="1" x14ac:dyDescent="0.25">
      <c r="A324" s="222"/>
      <c r="G324" s="46"/>
      <c r="J324" s="222"/>
    </row>
    <row r="325" spans="1:10" hidden="1" x14ac:dyDescent="0.25">
      <c r="A325" s="222"/>
      <c r="G325" s="46"/>
      <c r="J325" s="222"/>
    </row>
    <row r="326" spans="1:10" hidden="1" x14ac:dyDescent="0.25">
      <c r="A326" s="222"/>
      <c r="G326" s="46"/>
      <c r="J326" s="222"/>
    </row>
    <row r="327" spans="1:10" hidden="1" x14ac:dyDescent="0.25">
      <c r="A327" s="222"/>
      <c r="G327" s="46"/>
      <c r="J327" s="222"/>
    </row>
    <row r="328" spans="1:10" hidden="1" x14ac:dyDescent="0.25">
      <c r="A328" s="222"/>
      <c r="G328" s="46"/>
      <c r="J328" s="222"/>
    </row>
    <row r="329" spans="1:10" hidden="1" x14ac:dyDescent="0.25">
      <c r="A329" s="222"/>
      <c r="G329" s="46"/>
      <c r="J329" s="222"/>
    </row>
    <row r="330" spans="1:10" hidden="1" x14ac:dyDescent="0.25">
      <c r="A330" s="222"/>
      <c r="G330" s="46"/>
      <c r="J330" s="222"/>
    </row>
    <row r="331" spans="1:10" hidden="1" x14ac:dyDescent="0.25">
      <c r="A331" s="222"/>
      <c r="G331" s="46"/>
      <c r="J331" s="222"/>
    </row>
    <row r="332" spans="1:10" hidden="1" x14ac:dyDescent="0.25">
      <c r="A332" s="222"/>
      <c r="G332" s="46"/>
      <c r="J332" s="222"/>
    </row>
    <row r="333" spans="1:10" hidden="1" x14ac:dyDescent="0.25">
      <c r="A333" s="222"/>
      <c r="G333" s="46"/>
      <c r="J333" s="222"/>
    </row>
    <row r="334" spans="1:10" hidden="1" x14ac:dyDescent="0.25">
      <c r="A334" s="222"/>
      <c r="G334" s="46"/>
      <c r="J334" s="222"/>
    </row>
    <row r="335" spans="1:10" hidden="1" x14ac:dyDescent="0.25">
      <c r="A335" s="222"/>
      <c r="G335" s="46"/>
      <c r="J335" s="222"/>
    </row>
    <row r="336" spans="1:10" hidden="1" x14ac:dyDescent="0.25">
      <c r="A336" s="222"/>
      <c r="G336" s="46"/>
      <c r="J336" s="222"/>
    </row>
    <row r="337" spans="1:10" hidden="1" x14ac:dyDescent="0.25">
      <c r="A337" s="222"/>
      <c r="G337" s="46"/>
      <c r="J337" s="222"/>
    </row>
    <row r="338" spans="1:10" hidden="1" x14ac:dyDescent="0.25">
      <c r="A338" s="222"/>
      <c r="G338" s="46"/>
      <c r="J338" s="222"/>
    </row>
    <row r="339" spans="1:10" hidden="1" x14ac:dyDescent="0.25">
      <c r="A339" s="222"/>
      <c r="G339" s="46"/>
      <c r="J339" s="222"/>
    </row>
    <row r="340" spans="1:10" hidden="1" x14ac:dyDescent="0.25">
      <c r="A340" s="222"/>
      <c r="G340" s="46"/>
      <c r="J340" s="222"/>
    </row>
    <row r="341" spans="1:10" hidden="1" x14ac:dyDescent="0.25">
      <c r="A341" s="222"/>
      <c r="G341" s="46"/>
      <c r="J341" s="222"/>
    </row>
    <row r="342" spans="1:10" hidden="1" x14ac:dyDescent="0.25">
      <c r="A342" s="222"/>
      <c r="G342" s="46"/>
      <c r="J342" s="222"/>
    </row>
    <row r="343" spans="1:10" hidden="1" x14ac:dyDescent="0.25">
      <c r="A343" s="222"/>
      <c r="G343" s="46"/>
      <c r="J343" s="222"/>
    </row>
    <row r="344" spans="1:10" hidden="1" x14ac:dyDescent="0.25">
      <c r="A344" s="222"/>
      <c r="G344" s="46"/>
      <c r="J344" s="222"/>
    </row>
    <row r="345" spans="1:10" hidden="1" x14ac:dyDescent="0.25">
      <c r="A345" s="222"/>
      <c r="G345" s="46"/>
      <c r="J345" s="222"/>
    </row>
    <row r="346" spans="1:10" hidden="1" x14ac:dyDescent="0.25">
      <c r="A346" s="222"/>
      <c r="G346" s="46"/>
      <c r="J346" s="222"/>
    </row>
    <row r="347" spans="1:10" hidden="1" x14ac:dyDescent="0.25">
      <c r="A347" s="222"/>
      <c r="G347" s="46"/>
      <c r="J347" s="222"/>
    </row>
    <row r="348" spans="1:10" hidden="1" x14ac:dyDescent="0.25">
      <c r="A348" s="222"/>
      <c r="G348" s="46"/>
      <c r="J348" s="222"/>
    </row>
    <row r="349" spans="1:10" hidden="1" x14ac:dyDescent="0.25">
      <c r="A349" s="222"/>
      <c r="G349" s="46"/>
      <c r="J349" s="222"/>
    </row>
    <row r="350" spans="1:10" hidden="1" x14ac:dyDescent="0.25">
      <c r="A350" s="222"/>
      <c r="G350" s="46"/>
      <c r="J350" s="222"/>
    </row>
    <row r="351" spans="1:10" hidden="1" x14ac:dyDescent="0.25">
      <c r="A351" s="222"/>
      <c r="G351" s="46"/>
      <c r="J351" s="222"/>
    </row>
    <row r="352" spans="1:10" hidden="1" x14ac:dyDescent="0.25">
      <c r="A352" s="222"/>
      <c r="G352" s="46"/>
      <c r="J352" s="222"/>
    </row>
    <row r="353" spans="1:10" hidden="1" x14ac:dyDescent="0.25">
      <c r="A353" s="222"/>
      <c r="G353" s="46"/>
      <c r="J353" s="222"/>
    </row>
    <row r="354" spans="1:10" hidden="1" x14ac:dyDescent="0.25">
      <c r="A354" s="222"/>
      <c r="G354" s="46"/>
      <c r="J354" s="222"/>
    </row>
    <row r="355" spans="1:10" hidden="1" x14ac:dyDescent="0.25">
      <c r="A355" s="222"/>
      <c r="G355" s="46"/>
      <c r="J355" s="222"/>
    </row>
    <row r="356" spans="1:10" hidden="1" x14ac:dyDescent="0.25">
      <c r="A356" s="222"/>
      <c r="G356" s="46"/>
      <c r="J356" s="222"/>
    </row>
    <row r="357" spans="1:10" hidden="1" x14ac:dyDescent="0.25">
      <c r="A357" s="222"/>
      <c r="G357" s="46"/>
      <c r="J357" s="222"/>
    </row>
    <row r="358" spans="1:10" hidden="1" x14ac:dyDescent="0.25">
      <c r="A358" s="222"/>
      <c r="G358" s="46"/>
      <c r="J358" s="222"/>
    </row>
    <row r="359" spans="1:10" hidden="1" x14ac:dyDescent="0.25">
      <c r="A359" s="222"/>
      <c r="G359" s="46"/>
      <c r="J359" s="222"/>
    </row>
    <row r="360" spans="1:10" hidden="1" x14ac:dyDescent="0.25">
      <c r="A360" s="222"/>
      <c r="G360" s="46"/>
      <c r="J360" s="222"/>
    </row>
    <row r="361" spans="1:10" hidden="1" x14ac:dyDescent="0.25">
      <c r="A361" s="222"/>
      <c r="G361" s="46"/>
      <c r="J361" s="222"/>
    </row>
    <row r="362" spans="1:10" hidden="1" x14ac:dyDescent="0.25">
      <c r="A362" s="222"/>
      <c r="G362" s="46"/>
      <c r="J362" s="222"/>
    </row>
    <row r="363" spans="1:10" hidden="1" x14ac:dyDescent="0.25">
      <c r="A363" s="222"/>
      <c r="G363" s="46"/>
      <c r="J363" s="222"/>
    </row>
    <row r="364" spans="1:10" hidden="1" x14ac:dyDescent="0.25">
      <c r="A364" s="222"/>
      <c r="G364" s="46"/>
      <c r="J364" s="222"/>
    </row>
    <row r="365" spans="1:10" hidden="1" x14ac:dyDescent="0.25">
      <c r="A365" s="222"/>
      <c r="G365" s="46"/>
      <c r="J365" s="222"/>
    </row>
    <row r="366" spans="1:10" hidden="1" x14ac:dyDescent="0.25">
      <c r="A366" s="222"/>
      <c r="G366" s="46"/>
      <c r="J366" s="222"/>
    </row>
    <row r="367" spans="1:10" hidden="1" x14ac:dyDescent="0.25">
      <c r="A367" s="222"/>
      <c r="G367" s="46"/>
      <c r="J367" s="222"/>
    </row>
    <row r="368" spans="1:10" hidden="1" x14ac:dyDescent="0.25">
      <c r="A368" s="222"/>
      <c r="G368" s="46"/>
      <c r="J368" s="222"/>
    </row>
    <row r="369" spans="1:10" hidden="1" x14ac:dyDescent="0.25">
      <c r="A369" s="222"/>
      <c r="G369" s="46"/>
      <c r="J369" s="222"/>
    </row>
    <row r="370" spans="1:10" hidden="1" x14ac:dyDescent="0.25">
      <c r="A370" s="222"/>
      <c r="G370" s="46"/>
      <c r="J370" s="222"/>
    </row>
    <row r="371" spans="1:10" hidden="1" x14ac:dyDescent="0.25">
      <c r="A371" s="222"/>
      <c r="G371" s="46"/>
      <c r="J371" s="222"/>
    </row>
    <row r="372" spans="1:10" hidden="1" x14ac:dyDescent="0.25">
      <c r="A372" s="222"/>
      <c r="G372" s="46"/>
      <c r="J372" s="222"/>
    </row>
    <row r="373" spans="1:10" hidden="1" x14ac:dyDescent="0.25">
      <c r="A373" s="222"/>
      <c r="G373" s="46"/>
      <c r="J373" s="222"/>
    </row>
    <row r="374" spans="1:10" hidden="1" x14ac:dyDescent="0.25">
      <c r="A374" s="222"/>
      <c r="G374" s="46"/>
      <c r="J374" s="222"/>
    </row>
    <row r="375" spans="1:10" hidden="1" x14ac:dyDescent="0.25">
      <c r="A375" s="222"/>
      <c r="G375" s="46"/>
      <c r="J375" s="222"/>
    </row>
    <row r="376" spans="1:10" hidden="1" x14ac:dyDescent="0.25">
      <c r="A376" s="222"/>
      <c r="G376" s="46"/>
      <c r="J376" s="222"/>
    </row>
    <row r="377" spans="1:10" hidden="1" x14ac:dyDescent="0.25">
      <c r="A377" s="222"/>
      <c r="G377" s="46"/>
      <c r="J377" s="222"/>
    </row>
    <row r="378" spans="1:10" hidden="1" x14ac:dyDescent="0.25">
      <c r="A378" s="222"/>
      <c r="G378" s="46"/>
      <c r="J378" s="222"/>
    </row>
    <row r="379" spans="1:10" hidden="1" x14ac:dyDescent="0.25">
      <c r="A379" s="222"/>
      <c r="G379" s="46"/>
      <c r="J379" s="222"/>
    </row>
    <row r="380" spans="1:10" hidden="1" x14ac:dyDescent="0.25">
      <c r="A380" s="222"/>
      <c r="G380" s="46"/>
      <c r="J380" s="222"/>
    </row>
    <row r="381" spans="1:10" hidden="1" x14ac:dyDescent="0.25">
      <c r="A381" s="222"/>
      <c r="G381" s="46"/>
      <c r="J381" s="222"/>
    </row>
    <row r="382" spans="1:10" hidden="1" x14ac:dyDescent="0.25">
      <c r="A382" s="222"/>
      <c r="G382" s="46"/>
      <c r="J382" s="222"/>
    </row>
    <row r="383" spans="1:10" hidden="1" x14ac:dyDescent="0.25">
      <c r="A383" s="222"/>
      <c r="G383" s="46"/>
      <c r="J383" s="222"/>
    </row>
    <row r="384" spans="1:10" hidden="1" x14ac:dyDescent="0.25">
      <c r="A384" s="222"/>
      <c r="G384" s="46"/>
      <c r="J384" s="222"/>
    </row>
    <row r="385" spans="1:10" hidden="1" x14ac:dyDescent="0.25">
      <c r="A385" s="222"/>
      <c r="G385" s="46"/>
      <c r="J385" s="222"/>
    </row>
    <row r="386" spans="1:10" hidden="1" x14ac:dyDescent="0.25">
      <c r="A386" s="222"/>
      <c r="G386" s="46"/>
      <c r="J386" s="222"/>
    </row>
    <row r="387" spans="1:10" hidden="1" x14ac:dyDescent="0.25">
      <c r="A387" s="222"/>
      <c r="G387" s="46"/>
      <c r="J387" s="222"/>
    </row>
    <row r="388" spans="1:10" hidden="1" x14ac:dyDescent="0.25">
      <c r="A388" s="222"/>
      <c r="G388" s="46"/>
      <c r="J388" s="222"/>
    </row>
    <row r="389" spans="1:10" hidden="1" x14ac:dyDescent="0.25">
      <c r="A389" s="222"/>
      <c r="G389" s="46"/>
      <c r="J389" s="222"/>
    </row>
    <row r="390" spans="1:10" hidden="1" x14ac:dyDescent="0.25">
      <c r="A390" s="222"/>
      <c r="G390" s="46"/>
      <c r="J390" s="222"/>
    </row>
    <row r="391" spans="1:10" hidden="1" x14ac:dyDescent="0.25">
      <c r="A391" s="222"/>
      <c r="G391" s="46"/>
      <c r="J391" s="222"/>
    </row>
    <row r="392" spans="1:10" hidden="1" x14ac:dyDescent="0.25">
      <c r="A392" s="222"/>
      <c r="G392" s="46"/>
      <c r="J392" s="222"/>
    </row>
    <row r="393" spans="1:10" hidden="1" x14ac:dyDescent="0.25">
      <c r="A393" s="222"/>
      <c r="G393" s="46"/>
      <c r="J393" s="222"/>
    </row>
    <row r="394" spans="1:10" hidden="1" x14ac:dyDescent="0.25">
      <c r="A394" s="222"/>
      <c r="G394" s="46"/>
      <c r="J394" s="222"/>
    </row>
    <row r="395" spans="1:10" hidden="1" x14ac:dyDescent="0.25">
      <c r="A395" s="222"/>
      <c r="G395" s="46"/>
      <c r="J395" s="222"/>
    </row>
    <row r="396" spans="1:10" hidden="1" x14ac:dyDescent="0.25">
      <c r="A396" s="222"/>
      <c r="G396" s="46"/>
      <c r="J396" s="222"/>
    </row>
    <row r="397" spans="1:10" hidden="1" x14ac:dyDescent="0.25">
      <c r="A397" s="222"/>
      <c r="G397" s="46"/>
      <c r="J397" s="222"/>
    </row>
    <row r="398" spans="1:10" hidden="1" x14ac:dyDescent="0.25">
      <c r="A398" s="222"/>
      <c r="G398" s="46"/>
      <c r="J398" s="222"/>
    </row>
    <row r="399" spans="1:10" hidden="1" x14ac:dyDescent="0.25">
      <c r="A399" s="222"/>
      <c r="G399" s="46"/>
      <c r="J399" s="222"/>
    </row>
    <row r="400" spans="1:10" hidden="1" x14ac:dyDescent="0.25">
      <c r="A400" s="222"/>
      <c r="G400" s="46"/>
      <c r="J400" s="222"/>
    </row>
    <row r="401" spans="1:10" hidden="1" x14ac:dyDescent="0.25">
      <c r="A401" s="222"/>
      <c r="G401" s="46"/>
      <c r="J401" s="222"/>
    </row>
    <row r="402" spans="1:10" hidden="1" x14ac:dyDescent="0.25">
      <c r="A402" s="222"/>
      <c r="G402" s="46"/>
      <c r="J402" s="222"/>
    </row>
    <row r="403" spans="1:10" hidden="1" x14ac:dyDescent="0.25">
      <c r="A403" s="222"/>
      <c r="G403" s="46"/>
      <c r="J403" s="222"/>
    </row>
    <row r="404" spans="1:10" hidden="1" x14ac:dyDescent="0.25">
      <c r="A404" s="222"/>
      <c r="G404" s="46"/>
      <c r="J404" s="222"/>
    </row>
    <row r="405" spans="1:10" hidden="1" x14ac:dyDescent="0.25">
      <c r="A405" s="222"/>
      <c r="G405" s="46"/>
      <c r="J405" s="222"/>
    </row>
    <row r="406" spans="1:10" hidden="1" x14ac:dyDescent="0.25">
      <c r="A406" s="222"/>
      <c r="G406" s="46"/>
      <c r="J406" s="222"/>
    </row>
    <row r="407" spans="1:10" hidden="1" x14ac:dyDescent="0.25">
      <c r="A407" s="222"/>
      <c r="G407" s="46"/>
      <c r="J407" s="222"/>
    </row>
    <row r="408" spans="1:10" hidden="1" x14ac:dyDescent="0.25">
      <c r="A408" s="222"/>
      <c r="G408" s="46"/>
      <c r="J408" s="222"/>
    </row>
    <row r="409" spans="1:10" hidden="1" x14ac:dyDescent="0.25">
      <c r="A409" s="222"/>
      <c r="G409" s="46"/>
      <c r="J409" s="222"/>
    </row>
    <row r="410" spans="1:10" hidden="1" x14ac:dyDescent="0.25">
      <c r="A410" s="222"/>
      <c r="G410" s="46"/>
      <c r="J410" s="222"/>
    </row>
    <row r="411" spans="1:10" hidden="1" x14ac:dyDescent="0.25">
      <c r="A411" s="222"/>
      <c r="G411" s="46"/>
      <c r="J411" s="222"/>
    </row>
    <row r="412" spans="1:10" hidden="1" x14ac:dyDescent="0.25">
      <c r="A412" s="222"/>
      <c r="G412" s="46"/>
      <c r="J412" s="222"/>
    </row>
    <row r="413" spans="1:10" hidden="1" x14ac:dyDescent="0.25">
      <c r="A413" s="222"/>
      <c r="G413" s="46"/>
      <c r="J413" s="222"/>
    </row>
    <row r="414" spans="1:10" hidden="1" x14ac:dyDescent="0.25">
      <c r="A414" s="222"/>
      <c r="G414" s="46"/>
      <c r="J414" s="222"/>
    </row>
    <row r="415" spans="1:10" hidden="1" x14ac:dyDescent="0.25">
      <c r="A415" s="222"/>
      <c r="G415" s="46"/>
      <c r="J415" s="222"/>
    </row>
    <row r="416" spans="1:10" hidden="1" x14ac:dyDescent="0.25">
      <c r="A416" s="222"/>
      <c r="G416" s="46"/>
      <c r="J416" s="222"/>
    </row>
    <row r="417" spans="1:10" hidden="1" x14ac:dyDescent="0.25">
      <c r="A417" s="222"/>
      <c r="G417" s="46"/>
      <c r="J417" s="222"/>
    </row>
    <row r="418" spans="1:10" hidden="1" x14ac:dyDescent="0.25">
      <c r="A418" s="222"/>
      <c r="G418" s="46"/>
      <c r="J418" s="222"/>
    </row>
    <row r="419" spans="1:10" hidden="1" x14ac:dyDescent="0.25">
      <c r="A419" s="222"/>
      <c r="G419" s="46"/>
      <c r="J419" s="222"/>
    </row>
    <row r="420" spans="1:10" hidden="1" x14ac:dyDescent="0.25">
      <c r="A420" s="222"/>
      <c r="G420" s="46"/>
      <c r="J420" s="222"/>
    </row>
    <row r="421" spans="1:10" hidden="1" x14ac:dyDescent="0.25">
      <c r="A421" s="222"/>
      <c r="G421" s="46"/>
      <c r="J421" s="222"/>
    </row>
    <row r="422" spans="1:10" hidden="1" x14ac:dyDescent="0.25">
      <c r="A422" s="222"/>
      <c r="G422" s="46"/>
      <c r="J422" s="222"/>
    </row>
    <row r="423" spans="1:10" hidden="1" x14ac:dyDescent="0.25">
      <c r="A423" s="222"/>
      <c r="G423" s="46"/>
      <c r="J423" s="222"/>
    </row>
    <row r="424" spans="1:10" hidden="1" x14ac:dyDescent="0.25">
      <c r="A424" s="222"/>
      <c r="G424" s="46"/>
      <c r="J424" s="222"/>
    </row>
    <row r="425" spans="1:10" hidden="1" x14ac:dyDescent="0.25">
      <c r="A425" s="222"/>
      <c r="G425" s="46"/>
      <c r="J425" s="222"/>
    </row>
    <row r="426" spans="1:10" hidden="1" x14ac:dyDescent="0.25">
      <c r="A426" s="222"/>
      <c r="G426" s="46"/>
      <c r="J426" s="222"/>
    </row>
    <row r="427" spans="1:10" hidden="1" x14ac:dyDescent="0.25">
      <c r="A427" s="222"/>
      <c r="G427" s="46"/>
      <c r="J427" s="222"/>
    </row>
    <row r="428" spans="1:10" hidden="1" x14ac:dyDescent="0.25">
      <c r="A428" s="222"/>
      <c r="G428" s="46"/>
      <c r="J428" s="222"/>
    </row>
    <row r="429" spans="1:10" hidden="1" x14ac:dyDescent="0.25">
      <c r="A429" s="222"/>
      <c r="G429" s="46"/>
      <c r="J429" s="222"/>
    </row>
    <row r="430" spans="1:10" hidden="1" x14ac:dyDescent="0.25">
      <c r="A430" s="222"/>
      <c r="G430" s="46"/>
      <c r="J430" s="222"/>
    </row>
    <row r="431" spans="1:10" hidden="1" x14ac:dyDescent="0.25">
      <c r="A431" s="222"/>
      <c r="G431" s="46"/>
      <c r="J431" s="222"/>
    </row>
    <row r="432" spans="1:10" hidden="1" x14ac:dyDescent="0.25">
      <c r="A432" s="222"/>
      <c r="G432" s="46"/>
      <c r="J432" s="222"/>
    </row>
    <row r="433" spans="1:10" hidden="1" x14ac:dyDescent="0.25">
      <c r="A433" s="222"/>
      <c r="G433" s="46"/>
      <c r="J433" s="222"/>
    </row>
    <row r="434" spans="1:10" hidden="1" x14ac:dyDescent="0.25">
      <c r="A434" s="222"/>
      <c r="G434" s="46"/>
      <c r="J434" s="222"/>
    </row>
    <row r="435" spans="1:10" hidden="1" x14ac:dyDescent="0.25">
      <c r="A435" s="222"/>
      <c r="G435" s="46"/>
      <c r="J435" s="222"/>
    </row>
    <row r="436" spans="1:10" hidden="1" x14ac:dyDescent="0.25">
      <c r="A436" s="222"/>
      <c r="G436" s="46"/>
      <c r="J436" s="222"/>
    </row>
    <row r="437" spans="1:10" hidden="1" x14ac:dyDescent="0.25">
      <c r="A437" s="222"/>
      <c r="G437" s="46"/>
      <c r="J437" s="222"/>
    </row>
    <row r="438" spans="1:10" hidden="1" x14ac:dyDescent="0.25">
      <c r="A438" s="222"/>
      <c r="G438" s="46"/>
      <c r="J438" s="222"/>
    </row>
    <row r="439" spans="1:10" hidden="1" x14ac:dyDescent="0.25">
      <c r="A439" s="222"/>
      <c r="G439" s="46"/>
      <c r="J439" s="222"/>
    </row>
    <row r="440" spans="1:10" hidden="1" x14ac:dyDescent="0.25">
      <c r="A440" s="222"/>
      <c r="G440" s="46"/>
      <c r="J440" s="222"/>
    </row>
    <row r="441" spans="1:10" hidden="1" x14ac:dyDescent="0.25">
      <c r="A441" s="222"/>
      <c r="G441" s="46"/>
      <c r="J441" s="222"/>
    </row>
    <row r="442" spans="1:10" hidden="1" x14ac:dyDescent="0.25">
      <c r="A442" s="222"/>
      <c r="G442" s="46"/>
      <c r="J442" s="222"/>
    </row>
    <row r="443" spans="1:10" hidden="1" x14ac:dyDescent="0.25">
      <c r="A443" s="222"/>
      <c r="G443" s="46"/>
      <c r="J443" s="222"/>
    </row>
    <row r="444" spans="1:10" hidden="1" x14ac:dyDescent="0.25">
      <c r="A444" s="222"/>
      <c r="G444" s="46"/>
      <c r="J444" s="222"/>
    </row>
    <row r="445" spans="1:10" hidden="1" x14ac:dyDescent="0.25">
      <c r="A445" s="222"/>
      <c r="G445" s="46"/>
      <c r="J445" s="222"/>
    </row>
    <row r="446" spans="1:10" hidden="1" x14ac:dyDescent="0.25">
      <c r="A446" s="222"/>
      <c r="G446" s="46"/>
      <c r="J446" s="222"/>
    </row>
    <row r="447" spans="1:10" hidden="1" x14ac:dyDescent="0.25">
      <c r="A447" s="222"/>
      <c r="G447" s="46"/>
      <c r="J447" s="222"/>
    </row>
    <row r="448" spans="1:10" hidden="1" x14ac:dyDescent="0.25">
      <c r="A448" s="222"/>
      <c r="G448" s="46"/>
      <c r="J448" s="222"/>
    </row>
    <row r="449" spans="1:10" hidden="1" x14ac:dyDescent="0.25">
      <c r="A449" s="222"/>
      <c r="G449" s="46"/>
      <c r="J449" s="222"/>
    </row>
    <row r="450" spans="1:10" hidden="1" x14ac:dyDescent="0.25">
      <c r="A450" s="222"/>
      <c r="G450" s="46"/>
      <c r="J450" s="222"/>
    </row>
    <row r="451" spans="1:10" hidden="1" x14ac:dyDescent="0.25">
      <c r="A451" s="222"/>
      <c r="G451" s="46"/>
      <c r="J451" s="222"/>
    </row>
    <row r="452" spans="1:10" hidden="1" x14ac:dyDescent="0.25">
      <c r="A452" s="222"/>
      <c r="G452" s="46"/>
      <c r="J452" s="222"/>
    </row>
    <row r="453" spans="1:10" hidden="1" x14ac:dyDescent="0.25">
      <c r="A453" s="222"/>
      <c r="G453" s="46"/>
      <c r="J453" s="222"/>
    </row>
    <row r="454" spans="1:10" hidden="1" x14ac:dyDescent="0.25">
      <c r="A454" s="222"/>
      <c r="G454" s="46"/>
      <c r="J454" s="222"/>
    </row>
    <row r="455" spans="1:10" hidden="1" x14ac:dyDescent="0.25">
      <c r="A455" s="222"/>
      <c r="G455" s="46"/>
      <c r="J455" s="222"/>
    </row>
    <row r="456" spans="1:10" hidden="1" x14ac:dyDescent="0.25">
      <c r="A456" s="222"/>
      <c r="G456" s="46"/>
      <c r="J456" s="222"/>
    </row>
    <row r="457" spans="1:10" hidden="1" x14ac:dyDescent="0.25">
      <c r="A457" s="222"/>
      <c r="G457" s="46"/>
      <c r="J457" s="222"/>
    </row>
    <row r="458" spans="1:10" hidden="1" x14ac:dyDescent="0.25">
      <c r="A458" s="222"/>
      <c r="G458" s="46"/>
      <c r="J458" s="222"/>
    </row>
    <row r="459" spans="1:10" hidden="1" x14ac:dyDescent="0.25">
      <c r="A459" s="222"/>
      <c r="G459" s="46"/>
      <c r="J459" s="222"/>
    </row>
    <row r="460" spans="1:10" hidden="1" x14ac:dyDescent="0.25">
      <c r="A460" s="222"/>
      <c r="G460" s="46"/>
      <c r="J460" s="222"/>
    </row>
    <row r="461" spans="1:10" hidden="1" x14ac:dyDescent="0.25">
      <c r="A461" s="222"/>
      <c r="G461" s="46"/>
      <c r="J461" s="222"/>
    </row>
    <row r="462" spans="1:10" hidden="1" x14ac:dyDescent="0.25">
      <c r="A462" s="222"/>
      <c r="G462" s="46"/>
      <c r="J462" s="222"/>
    </row>
    <row r="463" spans="1:10" hidden="1" x14ac:dyDescent="0.25">
      <c r="A463" s="222"/>
      <c r="G463" s="46"/>
      <c r="J463" s="222"/>
    </row>
    <row r="464" spans="1:10" hidden="1" x14ac:dyDescent="0.25">
      <c r="A464" s="222"/>
      <c r="G464" s="46"/>
      <c r="J464" s="222"/>
    </row>
    <row r="465" spans="1:10" hidden="1" x14ac:dyDescent="0.25">
      <c r="A465" s="222"/>
      <c r="G465" s="46"/>
      <c r="J465" s="222"/>
    </row>
    <row r="466" spans="1:10" hidden="1" x14ac:dyDescent="0.25">
      <c r="A466" s="222"/>
      <c r="G466" s="46"/>
      <c r="J466" s="222"/>
    </row>
    <row r="467" spans="1:10" hidden="1" x14ac:dyDescent="0.25">
      <c r="A467" s="222"/>
      <c r="G467" s="46"/>
      <c r="J467" s="222"/>
    </row>
    <row r="468" spans="1:10" hidden="1" x14ac:dyDescent="0.25">
      <c r="A468" s="222"/>
      <c r="G468" s="46"/>
      <c r="J468" s="222"/>
    </row>
    <row r="469" spans="1:10" hidden="1" x14ac:dyDescent="0.25">
      <c r="A469" s="222"/>
      <c r="G469" s="46"/>
      <c r="J469" s="222"/>
    </row>
    <row r="470" spans="1:10" hidden="1" x14ac:dyDescent="0.25">
      <c r="A470" s="222"/>
      <c r="G470" s="46"/>
      <c r="J470" s="222"/>
    </row>
    <row r="471" spans="1:10" hidden="1" x14ac:dyDescent="0.25">
      <c r="A471" s="222"/>
      <c r="G471" s="46"/>
      <c r="J471" s="222"/>
    </row>
    <row r="472" spans="1:10" hidden="1" x14ac:dyDescent="0.25">
      <c r="A472" s="222"/>
      <c r="G472" s="46"/>
      <c r="J472" s="222"/>
    </row>
    <row r="473" spans="1:10" hidden="1" x14ac:dyDescent="0.25">
      <c r="A473" s="222"/>
      <c r="G473" s="46"/>
      <c r="J473" s="222"/>
    </row>
    <row r="474" spans="1:10" hidden="1" x14ac:dyDescent="0.25">
      <c r="A474" s="222"/>
      <c r="G474" s="46"/>
      <c r="J474" s="222"/>
    </row>
    <row r="475" spans="1:10" hidden="1" x14ac:dyDescent="0.25">
      <c r="A475" s="222"/>
      <c r="G475" s="46"/>
      <c r="J475" s="222"/>
    </row>
    <row r="476" spans="1:10" hidden="1" x14ac:dyDescent="0.25">
      <c r="A476" s="222"/>
      <c r="G476" s="46"/>
      <c r="J476" s="222"/>
    </row>
    <row r="477" spans="1:10" hidden="1" x14ac:dyDescent="0.25">
      <c r="A477" s="222"/>
      <c r="G477" s="46"/>
      <c r="J477" s="222"/>
    </row>
    <row r="478" spans="1:10" hidden="1" x14ac:dyDescent="0.25">
      <c r="A478" s="222"/>
      <c r="G478" s="46"/>
      <c r="J478" s="222"/>
    </row>
    <row r="479" spans="1:10" hidden="1" x14ac:dyDescent="0.25">
      <c r="A479" s="222"/>
      <c r="G479" s="46"/>
      <c r="J479" s="222"/>
    </row>
    <row r="480" spans="1:10" hidden="1" x14ac:dyDescent="0.25">
      <c r="A480" s="222"/>
      <c r="G480" s="46"/>
      <c r="J480" s="222"/>
    </row>
    <row r="481" spans="1:10" hidden="1" x14ac:dyDescent="0.25">
      <c r="A481" s="222"/>
      <c r="G481" s="46"/>
      <c r="J481" s="222"/>
    </row>
    <row r="482" spans="1:10" hidden="1" x14ac:dyDescent="0.25">
      <c r="A482" s="222"/>
      <c r="G482" s="46"/>
      <c r="J482" s="222"/>
    </row>
    <row r="483" spans="1:10" hidden="1" x14ac:dyDescent="0.25">
      <c r="A483" s="222"/>
      <c r="G483" s="46"/>
      <c r="J483" s="222"/>
    </row>
    <row r="484" spans="1:10" hidden="1" x14ac:dyDescent="0.25">
      <c r="A484" s="222"/>
      <c r="G484" s="46"/>
      <c r="J484" s="222"/>
    </row>
    <row r="485" spans="1:10" hidden="1" x14ac:dyDescent="0.25">
      <c r="A485" s="222"/>
      <c r="G485" s="46"/>
      <c r="J485" s="222"/>
    </row>
    <row r="486" spans="1:10" hidden="1" x14ac:dyDescent="0.25">
      <c r="A486" s="222"/>
      <c r="G486" s="46"/>
      <c r="J486" s="222"/>
    </row>
    <row r="487" spans="1:10" hidden="1" x14ac:dyDescent="0.25">
      <c r="A487" s="222"/>
      <c r="G487" s="46"/>
      <c r="J487" s="222"/>
    </row>
    <row r="488" spans="1:10" hidden="1" x14ac:dyDescent="0.25">
      <c r="A488" s="222"/>
      <c r="G488" s="46"/>
      <c r="J488" s="222"/>
    </row>
    <row r="489" spans="1:10" hidden="1" x14ac:dyDescent="0.25">
      <c r="A489" s="222"/>
      <c r="G489" s="46"/>
      <c r="J489" s="222"/>
    </row>
    <row r="490" spans="1:10" hidden="1" x14ac:dyDescent="0.25">
      <c r="A490" s="222"/>
      <c r="G490" s="46"/>
      <c r="J490" s="222"/>
    </row>
    <row r="491" spans="1:10" hidden="1" x14ac:dyDescent="0.25">
      <c r="A491" s="222"/>
      <c r="G491" s="46"/>
      <c r="J491" s="222"/>
    </row>
    <row r="492" spans="1:10" hidden="1" x14ac:dyDescent="0.25">
      <c r="A492" s="222"/>
      <c r="G492" s="46"/>
      <c r="J492" s="222"/>
    </row>
    <row r="493" spans="1:10" hidden="1" x14ac:dyDescent="0.25">
      <c r="A493" s="222"/>
      <c r="G493" s="46"/>
      <c r="J493" s="222"/>
    </row>
    <row r="494" spans="1:10" hidden="1" x14ac:dyDescent="0.25">
      <c r="A494" s="222"/>
      <c r="G494" s="46"/>
      <c r="J494" s="222"/>
    </row>
    <row r="495" spans="1:10" hidden="1" x14ac:dyDescent="0.25">
      <c r="A495" s="222"/>
      <c r="G495" s="46"/>
      <c r="J495" s="222"/>
    </row>
    <row r="496" spans="1:10" hidden="1" x14ac:dyDescent="0.25">
      <c r="A496" s="222"/>
      <c r="G496" s="46"/>
      <c r="J496" s="222"/>
    </row>
    <row r="497" spans="1:10" hidden="1" x14ac:dyDescent="0.25">
      <c r="A497" s="222"/>
      <c r="G497" s="46"/>
      <c r="J497" s="222"/>
    </row>
    <row r="498" spans="1:10" hidden="1" x14ac:dyDescent="0.25">
      <c r="A498" s="222"/>
      <c r="G498" s="46"/>
      <c r="J498" s="222"/>
    </row>
    <row r="499" spans="1:10" hidden="1" x14ac:dyDescent="0.25">
      <c r="A499" s="222"/>
      <c r="G499" s="46"/>
      <c r="J499" s="222"/>
    </row>
    <row r="500" spans="1:10" hidden="1" x14ac:dyDescent="0.25">
      <c r="A500" s="222"/>
      <c r="G500" s="46"/>
      <c r="J500" s="222"/>
    </row>
    <row r="501" spans="1:10" hidden="1" x14ac:dyDescent="0.25">
      <c r="A501" s="222"/>
      <c r="G501" s="46"/>
      <c r="J501" s="222"/>
    </row>
    <row r="502" spans="1:10" hidden="1" x14ac:dyDescent="0.25">
      <c r="A502" s="222"/>
      <c r="G502" s="46"/>
      <c r="J502" s="222"/>
    </row>
    <row r="503" spans="1:10" hidden="1" x14ac:dyDescent="0.25">
      <c r="A503" s="222"/>
      <c r="G503" s="46"/>
      <c r="J503" s="222"/>
    </row>
    <row r="504" spans="1:10" hidden="1" x14ac:dyDescent="0.25">
      <c r="A504" s="222"/>
      <c r="G504" s="46"/>
      <c r="J504" s="222"/>
    </row>
    <row r="505" spans="1:10" hidden="1" x14ac:dyDescent="0.25">
      <c r="A505" s="222"/>
      <c r="G505" s="46"/>
      <c r="J505" s="222"/>
    </row>
    <row r="506" spans="1:10" hidden="1" x14ac:dyDescent="0.25">
      <c r="A506" s="222"/>
      <c r="G506" s="46"/>
      <c r="J506" s="222"/>
    </row>
    <row r="507" spans="1:10" hidden="1" x14ac:dyDescent="0.25">
      <c r="A507" s="222"/>
      <c r="G507" s="46"/>
      <c r="J507" s="222"/>
    </row>
    <row r="508" spans="1:10" hidden="1" x14ac:dyDescent="0.25">
      <c r="A508" s="222"/>
      <c r="G508" s="46"/>
      <c r="J508" s="222"/>
    </row>
    <row r="509" spans="1:10" hidden="1" x14ac:dyDescent="0.25">
      <c r="A509" s="222"/>
      <c r="G509" s="46"/>
      <c r="J509" s="222"/>
    </row>
    <row r="510" spans="1:10" hidden="1" x14ac:dyDescent="0.25">
      <c r="A510" s="222"/>
      <c r="G510" s="46"/>
      <c r="J510" s="222"/>
    </row>
    <row r="511" spans="1:10" hidden="1" x14ac:dyDescent="0.25">
      <c r="A511" s="222"/>
      <c r="G511" s="46"/>
      <c r="J511" s="222"/>
    </row>
    <row r="512" spans="1:10" hidden="1" x14ac:dyDescent="0.25">
      <c r="A512" s="222"/>
      <c r="G512" s="46"/>
      <c r="J512" s="222"/>
    </row>
    <row r="513" spans="1:10" hidden="1" x14ac:dyDescent="0.25">
      <c r="A513" s="222"/>
      <c r="G513" s="46"/>
      <c r="J513" s="222"/>
    </row>
    <row r="514" spans="1:10" hidden="1" x14ac:dyDescent="0.25">
      <c r="A514" s="222"/>
      <c r="G514" s="46"/>
      <c r="J514" s="222"/>
    </row>
    <row r="515" spans="1:10" hidden="1" x14ac:dyDescent="0.25">
      <c r="A515" s="222"/>
      <c r="G515" s="46"/>
      <c r="J515" s="222"/>
    </row>
    <row r="516" spans="1:10" hidden="1" x14ac:dyDescent="0.25">
      <c r="A516" s="222"/>
      <c r="G516" s="46"/>
      <c r="J516" s="222"/>
    </row>
    <row r="517" spans="1:10" hidden="1" x14ac:dyDescent="0.25">
      <c r="A517" s="222"/>
      <c r="G517" s="46"/>
      <c r="J517" s="222"/>
    </row>
    <row r="518" spans="1:10" hidden="1" x14ac:dyDescent="0.25">
      <c r="A518" s="222"/>
      <c r="G518" s="46"/>
      <c r="J518" s="222"/>
    </row>
    <row r="519" spans="1:10" hidden="1" x14ac:dyDescent="0.25">
      <c r="A519" s="222"/>
      <c r="G519" s="46"/>
      <c r="J519" s="222"/>
    </row>
    <row r="520" spans="1:10" hidden="1" x14ac:dyDescent="0.25">
      <c r="A520" s="222"/>
      <c r="G520" s="46"/>
      <c r="J520" s="222"/>
    </row>
    <row r="521" spans="1:10" hidden="1" x14ac:dyDescent="0.25">
      <c r="A521" s="222"/>
      <c r="G521" s="46"/>
      <c r="J521" s="222"/>
    </row>
    <row r="522" spans="1:10" hidden="1" x14ac:dyDescent="0.25">
      <c r="A522" s="222"/>
      <c r="G522" s="46"/>
      <c r="J522" s="222"/>
    </row>
    <row r="523" spans="1:10" hidden="1" x14ac:dyDescent="0.25">
      <c r="A523" s="222"/>
      <c r="G523" s="46"/>
      <c r="J523" s="222"/>
    </row>
    <row r="524" spans="1:10" hidden="1" x14ac:dyDescent="0.25">
      <c r="A524" s="222"/>
      <c r="G524" s="46"/>
      <c r="J524" s="222"/>
    </row>
    <row r="525" spans="1:10" hidden="1" x14ac:dyDescent="0.25">
      <c r="A525" s="222"/>
      <c r="G525" s="46"/>
      <c r="J525" s="222"/>
    </row>
    <row r="526" spans="1:10" hidden="1" x14ac:dyDescent="0.25">
      <c r="A526" s="222"/>
      <c r="G526" s="46"/>
      <c r="J526" s="222"/>
    </row>
    <row r="527" spans="1:10" hidden="1" x14ac:dyDescent="0.25">
      <c r="A527" s="222"/>
      <c r="G527" s="46"/>
      <c r="J527" s="222"/>
    </row>
    <row r="528" spans="1:10" hidden="1" x14ac:dyDescent="0.25">
      <c r="A528" s="222"/>
      <c r="G528" s="46"/>
      <c r="J528" s="222"/>
    </row>
    <row r="529" spans="1:10" hidden="1" x14ac:dyDescent="0.25">
      <c r="A529" s="222"/>
      <c r="G529" s="46"/>
      <c r="J529" s="222"/>
    </row>
    <row r="530" spans="1:10" hidden="1" x14ac:dyDescent="0.25">
      <c r="A530" s="222"/>
      <c r="G530" s="46"/>
      <c r="J530" s="222"/>
    </row>
    <row r="531" spans="1:10" hidden="1" x14ac:dyDescent="0.25">
      <c r="A531" s="222"/>
      <c r="G531" s="46"/>
      <c r="J531" s="222"/>
    </row>
    <row r="532" spans="1:10" hidden="1" x14ac:dyDescent="0.25">
      <c r="A532" s="222"/>
      <c r="G532" s="46"/>
      <c r="J532" s="222"/>
    </row>
    <row r="533" spans="1:10" hidden="1" x14ac:dyDescent="0.25">
      <c r="A533" s="222"/>
      <c r="G533" s="46"/>
      <c r="J533" s="222"/>
    </row>
    <row r="534" spans="1:10" hidden="1" x14ac:dyDescent="0.25">
      <c r="A534" s="222"/>
      <c r="G534" s="46"/>
      <c r="J534" s="222"/>
    </row>
    <row r="535" spans="1:10" hidden="1" x14ac:dyDescent="0.25">
      <c r="A535" s="222"/>
      <c r="G535" s="46"/>
      <c r="J535" s="222"/>
    </row>
    <row r="536" spans="1:10" hidden="1" x14ac:dyDescent="0.25">
      <c r="A536" s="222"/>
      <c r="G536" s="46"/>
      <c r="J536" s="222"/>
    </row>
    <row r="537" spans="1:10" hidden="1" x14ac:dyDescent="0.25">
      <c r="A537" s="222"/>
      <c r="G537" s="46"/>
      <c r="J537" s="222"/>
    </row>
    <row r="538" spans="1:10" hidden="1" x14ac:dyDescent="0.25">
      <c r="A538" s="222"/>
      <c r="G538" s="46"/>
      <c r="J538" s="222"/>
    </row>
    <row r="539" spans="1:10" hidden="1" x14ac:dyDescent="0.25">
      <c r="A539" s="222"/>
      <c r="G539" s="46"/>
      <c r="J539" s="222"/>
    </row>
    <row r="540" spans="1:10" hidden="1" x14ac:dyDescent="0.25">
      <c r="A540" s="222"/>
      <c r="G540" s="46"/>
      <c r="J540" s="222"/>
    </row>
    <row r="541" spans="1:10" hidden="1" x14ac:dyDescent="0.25">
      <c r="A541" s="222"/>
      <c r="G541" s="46"/>
      <c r="J541" s="222"/>
    </row>
    <row r="542" spans="1:10" hidden="1" x14ac:dyDescent="0.25">
      <c r="A542" s="222"/>
      <c r="G542" s="46"/>
      <c r="J542" s="222"/>
    </row>
    <row r="543" spans="1:10" hidden="1" x14ac:dyDescent="0.25">
      <c r="A543" s="222"/>
      <c r="G543" s="46"/>
      <c r="J543" s="222"/>
    </row>
    <row r="544" spans="1:10" hidden="1" x14ac:dyDescent="0.25">
      <c r="A544" s="222"/>
      <c r="G544" s="46"/>
      <c r="J544" s="222"/>
    </row>
    <row r="545" spans="1:10" hidden="1" x14ac:dyDescent="0.25">
      <c r="A545" s="222"/>
      <c r="G545" s="46"/>
      <c r="J545" s="222"/>
    </row>
    <row r="546" spans="1:10" hidden="1" x14ac:dyDescent="0.25">
      <c r="A546" s="222"/>
      <c r="G546" s="46"/>
      <c r="J546" s="222"/>
    </row>
    <row r="547" spans="1:10" hidden="1" x14ac:dyDescent="0.25">
      <c r="A547" s="222"/>
      <c r="G547" s="46"/>
      <c r="J547" s="222"/>
    </row>
    <row r="548" spans="1:10" hidden="1" x14ac:dyDescent="0.25">
      <c r="A548" s="222"/>
      <c r="G548" s="46"/>
      <c r="J548" s="222"/>
    </row>
    <row r="549" spans="1:10" hidden="1" x14ac:dyDescent="0.25">
      <c r="A549" s="222"/>
      <c r="G549" s="46"/>
      <c r="J549" s="222"/>
    </row>
    <row r="550" spans="1:10" hidden="1" x14ac:dyDescent="0.25">
      <c r="A550" s="222"/>
      <c r="G550" s="46"/>
      <c r="J550" s="222"/>
    </row>
    <row r="551" spans="1:10" hidden="1" x14ac:dyDescent="0.25">
      <c r="A551" s="222"/>
      <c r="G551" s="46"/>
      <c r="J551" s="222"/>
    </row>
    <row r="552" spans="1:10" hidden="1" x14ac:dyDescent="0.25">
      <c r="A552" s="222"/>
      <c r="G552" s="46"/>
      <c r="J552" s="222"/>
    </row>
    <row r="553" spans="1:10" hidden="1" x14ac:dyDescent="0.25">
      <c r="A553" s="222"/>
      <c r="G553" s="46"/>
      <c r="J553" s="222"/>
    </row>
    <row r="554" spans="1:10" hidden="1" x14ac:dyDescent="0.25">
      <c r="A554" s="222"/>
      <c r="G554" s="46"/>
      <c r="J554" s="222"/>
    </row>
    <row r="555" spans="1:10" hidden="1" x14ac:dyDescent="0.25">
      <c r="A555" s="222"/>
      <c r="G555" s="46"/>
      <c r="J555" s="222"/>
    </row>
    <row r="556" spans="1:10" hidden="1" x14ac:dyDescent="0.25">
      <c r="A556" s="222"/>
      <c r="G556" s="46"/>
      <c r="J556" s="222"/>
    </row>
    <row r="557" spans="1:10" hidden="1" x14ac:dyDescent="0.25">
      <c r="A557" s="222"/>
      <c r="G557" s="46"/>
      <c r="J557" s="222"/>
    </row>
    <row r="558" spans="1:10" hidden="1" x14ac:dyDescent="0.25">
      <c r="A558" s="222"/>
      <c r="G558" s="46"/>
      <c r="J558" s="222"/>
    </row>
    <row r="559" spans="1:10" hidden="1" x14ac:dyDescent="0.25">
      <c r="A559" s="222"/>
      <c r="G559" s="46"/>
      <c r="J559" s="222"/>
    </row>
    <row r="560" spans="1:10" hidden="1" x14ac:dyDescent="0.25">
      <c r="A560" s="222"/>
      <c r="G560" s="46"/>
      <c r="J560" s="222"/>
    </row>
    <row r="561" spans="1:10" hidden="1" x14ac:dyDescent="0.25">
      <c r="A561" s="222"/>
      <c r="G561" s="46"/>
      <c r="J561" s="222"/>
    </row>
    <row r="562" spans="1:10" hidden="1" x14ac:dyDescent="0.25">
      <c r="A562" s="222"/>
      <c r="G562" s="46"/>
      <c r="J562" s="222"/>
    </row>
    <row r="563" spans="1:10" hidden="1" x14ac:dyDescent="0.25">
      <c r="A563" s="222"/>
      <c r="G563" s="46"/>
      <c r="J563" s="222"/>
    </row>
    <row r="564" spans="1:10" hidden="1" x14ac:dyDescent="0.25">
      <c r="A564" s="222"/>
      <c r="G564" s="46"/>
      <c r="J564" s="222"/>
    </row>
    <row r="565" spans="1:10" hidden="1" x14ac:dyDescent="0.25">
      <c r="A565" s="222"/>
      <c r="G565" s="46"/>
      <c r="J565" s="222"/>
    </row>
    <row r="566" spans="1:10" hidden="1" x14ac:dyDescent="0.25">
      <c r="A566" s="222"/>
      <c r="G566" s="46"/>
      <c r="J566" s="222"/>
    </row>
    <row r="567" spans="1:10" hidden="1" x14ac:dyDescent="0.25">
      <c r="A567" s="222"/>
      <c r="G567" s="46"/>
      <c r="J567" s="222"/>
    </row>
    <row r="568" spans="1:10" hidden="1" x14ac:dyDescent="0.25">
      <c r="A568" s="222"/>
      <c r="G568" s="46"/>
      <c r="J568" s="222"/>
    </row>
    <row r="569" spans="1:10" hidden="1" x14ac:dyDescent="0.25">
      <c r="A569" s="222"/>
      <c r="G569" s="46"/>
      <c r="J569" s="222"/>
    </row>
    <row r="570" spans="1:10" hidden="1" x14ac:dyDescent="0.25">
      <c r="A570" s="222"/>
      <c r="G570" s="46"/>
      <c r="J570" s="222"/>
    </row>
    <row r="571" spans="1:10" hidden="1" x14ac:dyDescent="0.25">
      <c r="A571" s="222"/>
      <c r="G571" s="46"/>
      <c r="J571" s="222"/>
    </row>
    <row r="572" spans="1:10" hidden="1" x14ac:dyDescent="0.25">
      <c r="A572" s="222"/>
      <c r="G572" s="46"/>
      <c r="J572" s="222"/>
    </row>
    <row r="573" spans="1:10" hidden="1" x14ac:dyDescent="0.25">
      <c r="A573" s="222"/>
      <c r="G573" s="46"/>
      <c r="J573" s="222"/>
    </row>
    <row r="574" spans="1:10" hidden="1" x14ac:dyDescent="0.25">
      <c r="A574" s="222"/>
      <c r="G574" s="46"/>
      <c r="J574" s="222"/>
    </row>
    <row r="575" spans="1:10" hidden="1" x14ac:dyDescent="0.25">
      <c r="A575" s="222"/>
      <c r="G575" s="46"/>
      <c r="J575" s="222"/>
    </row>
    <row r="576" spans="1:10" hidden="1" x14ac:dyDescent="0.25">
      <c r="A576" s="222"/>
      <c r="G576" s="46"/>
      <c r="J576" s="222"/>
    </row>
    <row r="577" spans="1:10" hidden="1" x14ac:dyDescent="0.25">
      <c r="A577" s="222"/>
      <c r="G577" s="46"/>
      <c r="J577" s="222"/>
    </row>
    <row r="578" spans="1:10" hidden="1" x14ac:dyDescent="0.25">
      <c r="A578" s="222"/>
      <c r="G578" s="46"/>
      <c r="J578" s="222"/>
    </row>
    <row r="579" spans="1:10" hidden="1" x14ac:dyDescent="0.25">
      <c r="A579" s="222"/>
      <c r="G579" s="46"/>
      <c r="J579" s="222"/>
    </row>
    <row r="580" spans="1:10" hidden="1" x14ac:dyDescent="0.25">
      <c r="A580" s="222"/>
      <c r="G580" s="46"/>
      <c r="J580" s="222"/>
    </row>
    <row r="581" spans="1:10" hidden="1" x14ac:dyDescent="0.25">
      <c r="A581" s="222"/>
      <c r="G581" s="46"/>
      <c r="J581" s="222"/>
    </row>
    <row r="582" spans="1:10" hidden="1" x14ac:dyDescent="0.25">
      <c r="A582" s="222"/>
      <c r="G582" s="46"/>
      <c r="J582" s="222"/>
    </row>
    <row r="583" spans="1:10" hidden="1" x14ac:dyDescent="0.25">
      <c r="A583" s="222"/>
      <c r="G583" s="46"/>
      <c r="J583" s="222"/>
    </row>
    <row r="584" spans="1:10" hidden="1" x14ac:dyDescent="0.25">
      <c r="A584" s="222"/>
      <c r="G584" s="46"/>
      <c r="J584" s="222"/>
    </row>
    <row r="585" spans="1:10" hidden="1" x14ac:dyDescent="0.25">
      <c r="A585" s="222"/>
      <c r="G585" s="46"/>
      <c r="J585" s="222"/>
    </row>
    <row r="586" spans="1:10" hidden="1" x14ac:dyDescent="0.25">
      <c r="A586" s="222"/>
      <c r="G586" s="46"/>
      <c r="J586" s="222"/>
    </row>
    <row r="587" spans="1:10" hidden="1" x14ac:dyDescent="0.25">
      <c r="A587" s="222"/>
      <c r="G587" s="46"/>
      <c r="J587" s="222"/>
    </row>
    <row r="588" spans="1:10" hidden="1" x14ac:dyDescent="0.25">
      <c r="A588" s="222"/>
      <c r="G588" s="46"/>
      <c r="J588" s="222"/>
    </row>
    <row r="589" spans="1:10" hidden="1" x14ac:dyDescent="0.25">
      <c r="A589" s="222"/>
      <c r="G589" s="46"/>
      <c r="J589" s="222"/>
    </row>
    <row r="590" spans="1:10" hidden="1" x14ac:dyDescent="0.25">
      <c r="A590" s="222"/>
      <c r="G590" s="46"/>
      <c r="J590" s="222"/>
    </row>
    <row r="591" spans="1:10" hidden="1" x14ac:dyDescent="0.25">
      <c r="A591" s="222"/>
      <c r="G591" s="46"/>
      <c r="J591" s="222"/>
    </row>
    <row r="592" spans="1:10" hidden="1" x14ac:dyDescent="0.25">
      <c r="A592" s="222"/>
      <c r="G592" s="46"/>
      <c r="J592" s="222"/>
    </row>
    <row r="593" spans="1:10" hidden="1" x14ac:dyDescent="0.25">
      <c r="A593" s="222"/>
      <c r="G593" s="46"/>
      <c r="J593" s="222"/>
    </row>
    <row r="594" spans="1:10" hidden="1" x14ac:dyDescent="0.25">
      <c r="A594" s="222"/>
      <c r="G594" s="46"/>
      <c r="J594" s="222"/>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XFC1260"/>
  <sheetViews>
    <sheetView showGridLines="0" zoomScaleNormal="100" workbookViewId="0">
      <selection activeCell="E400" sqref="E400"/>
    </sheetView>
  </sheetViews>
  <sheetFormatPr baseColWidth="10" defaultColWidth="0" defaultRowHeight="12.75" customHeight="1" zeroHeight="1" x14ac:dyDescent="0.25"/>
  <cols>
    <col min="1" max="1" width="17.42578125" bestFit="1" customWidth="1"/>
    <col min="2" max="2" width="74.5703125" customWidth="1"/>
    <col min="3" max="3" width="19" customWidth="1"/>
    <col min="4" max="4" width="25.42578125" customWidth="1"/>
    <col min="5" max="5" width="16.28515625" customWidth="1"/>
    <col min="6" max="16383" width="11.5703125" hidden="1"/>
    <col min="16384" max="16384" width="22.5703125" customWidth="1"/>
  </cols>
  <sheetData>
    <row r="1" spans="1:5" ht="15" x14ac:dyDescent="0.25">
      <c r="A1" s="1255" t="s">
        <v>3988</v>
      </c>
      <c r="B1" s="1255"/>
      <c r="C1" s="93"/>
      <c r="D1" s="93"/>
      <c r="E1" s="93"/>
    </row>
    <row r="2" spans="1:5" ht="15" x14ac:dyDescent="0.25">
      <c r="A2" s="1255" t="s">
        <v>3989</v>
      </c>
      <c r="B2" s="1255"/>
      <c r="C2" s="93"/>
      <c r="D2" s="93"/>
      <c r="E2" s="93"/>
    </row>
    <row r="3" spans="1:5" ht="15" x14ac:dyDescent="0.25">
      <c r="A3" s="93"/>
      <c r="B3" s="94"/>
      <c r="C3" s="93"/>
      <c r="D3" s="93"/>
      <c r="E3" s="93"/>
    </row>
    <row r="4" spans="1:5" ht="15" x14ac:dyDescent="0.25">
      <c r="A4" s="57" t="s">
        <v>3990</v>
      </c>
      <c r="B4" s="66" t="s">
        <v>776</v>
      </c>
      <c r="C4" s="93"/>
      <c r="D4" s="93"/>
      <c r="E4" s="93"/>
    </row>
    <row r="5" spans="1:5" ht="15" x14ac:dyDescent="0.25">
      <c r="A5" s="57" t="s">
        <v>3991</v>
      </c>
      <c r="B5" s="62" t="s">
        <v>3992</v>
      </c>
      <c r="C5" s="93"/>
      <c r="D5" s="93"/>
      <c r="E5" s="93"/>
    </row>
    <row r="6" spans="1:5" ht="15" x14ac:dyDescent="0.25">
      <c r="A6" s="59" t="s">
        <v>3993</v>
      </c>
      <c r="B6" s="67" t="s">
        <v>3994</v>
      </c>
      <c r="C6" s="93"/>
      <c r="D6" s="93"/>
      <c r="E6" s="93"/>
    </row>
    <row r="7" spans="1:5" ht="15" x14ac:dyDescent="0.25">
      <c r="A7" s="61" t="s">
        <v>776</v>
      </c>
      <c r="B7" s="95" t="s">
        <v>3995</v>
      </c>
      <c r="C7" s="93"/>
      <c r="D7" s="93"/>
      <c r="E7" s="93"/>
    </row>
    <row r="8" spans="1:5" ht="15" x14ac:dyDescent="0.25">
      <c r="A8" s="61" t="s">
        <v>784</v>
      </c>
      <c r="B8" s="95" t="s">
        <v>823</v>
      </c>
      <c r="C8" s="93"/>
      <c r="D8" s="93"/>
      <c r="E8" s="93"/>
    </row>
    <row r="9" spans="1:5" ht="15" x14ac:dyDescent="0.25">
      <c r="A9" s="61" t="s">
        <v>789</v>
      </c>
      <c r="B9" s="95" t="s">
        <v>3996</v>
      </c>
      <c r="C9" s="93"/>
      <c r="D9" s="93"/>
      <c r="E9" s="93"/>
    </row>
    <row r="10" spans="1:5" ht="42" customHeight="1" x14ac:dyDescent="0.25">
      <c r="A10" s="312" t="s">
        <v>795</v>
      </c>
      <c r="B10" s="354" t="s">
        <v>3997</v>
      </c>
      <c r="C10" s="93"/>
      <c r="D10" s="93"/>
      <c r="E10" s="93"/>
    </row>
    <row r="11" spans="1:5" ht="15" x14ac:dyDescent="0.25">
      <c r="A11" s="61" t="s">
        <v>799</v>
      </c>
      <c r="B11" s="95" t="s">
        <v>3998</v>
      </c>
      <c r="C11" s="93"/>
      <c r="D11" s="93"/>
      <c r="E11" s="93"/>
    </row>
    <row r="12" spans="1:5" ht="15" x14ac:dyDescent="0.25">
      <c r="A12" s="61" t="s">
        <v>800</v>
      </c>
      <c r="B12" s="95" t="s">
        <v>3999</v>
      </c>
      <c r="C12" s="93"/>
      <c r="D12" s="93"/>
      <c r="E12" s="93"/>
    </row>
    <row r="13" spans="1:5" ht="15" x14ac:dyDescent="0.25">
      <c r="A13" s="61" t="s">
        <v>816</v>
      </c>
      <c r="B13" s="95" t="s">
        <v>4000</v>
      </c>
      <c r="C13" s="93"/>
      <c r="D13" s="93"/>
      <c r="E13" s="93"/>
    </row>
    <row r="14" spans="1:5" ht="15" x14ac:dyDescent="0.25">
      <c r="A14" s="61" t="s">
        <v>822</v>
      </c>
      <c r="B14" s="95" t="s">
        <v>4001</v>
      </c>
      <c r="C14" s="93"/>
      <c r="D14" s="93"/>
      <c r="E14" s="93"/>
    </row>
    <row r="15" spans="1:5" ht="15" x14ac:dyDescent="0.25">
      <c r="A15" s="61">
        <v>11</v>
      </c>
      <c r="B15" s="95" t="s">
        <v>4002</v>
      </c>
      <c r="C15" s="93"/>
      <c r="D15" s="93"/>
      <c r="E15" s="93"/>
    </row>
    <row r="16" spans="1:5" ht="15" x14ac:dyDescent="0.25">
      <c r="A16" s="61" t="s">
        <v>4003</v>
      </c>
      <c r="B16" s="95" t="s">
        <v>4004</v>
      </c>
      <c r="C16" s="93"/>
      <c r="D16" s="93"/>
      <c r="E16" s="93"/>
    </row>
    <row r="17" spans="1:5" ht="26.25" x14ac:dyDescent="0.25">
      <c r="A17" s="312" t="s">
        <v>4005</v>
      </c>
      <c r="B17" s="95" t="s">
        <v>4006</v>
      </c>
      <c r="C17" s="93"/>
      <c r="D17" s="93"/>
      <c r="E17" s="93"/>
    </row>
    <row r="18" spans="1:5" ht="15" x14ac:dyDescent="0.25">
      <c r="A18" s="61">
        <v>14</v>
      </c>
      <c r="B18" s="95" t="s">
        <v>4007</v>
      </c>
      <c r="C18" s="93"/>
      <c r="D18" s="93"/>
      <c r="E18" s="93"/>
    </row>
    <row r="19" spans="1:5" ht="26.25" x14ac:dyDescent="0.25">
      <c r="A19" s="312">
        <v>15</v>
      </c>
      <c r="B19" s="95" t="s">
        <v>4008</v>
      </c>
      <c r="C19" s="93"/>
      <c r="D19" s="93"/>
      <c r="E19" s="93"/>
    </row>
    <row r="20" spans="1:5" ht="26.25" x14ac:dyDescent="0.25">
      <c r="A20" s="61">
        <v>16</v>
      </c>
      <c r="B20" s="95" t="s">
        <v>4009</v>
      </c>
      <c r="C20" s="93"/>
      <c r="D20" s="93"/>
      <c r="E20" s="93"/>
    </row>
    <row r="21" spans="1:5" ht="15" x14ac:dyDescent="0.25">
      <c r="A21" s="61" t="s">
        <v>4010</v>
      </c>
      <c r="B21" s="95" t="s">
        <v>4011</v>
      </c>
      <c r="C21" s="93"/>
      <c r="D21" s="93"/>
      <c r="E21" s="93"/>
    </row>
    <row r="22" spans="1:5" ht="15" x14ac:dyDescent="0.25">
      <c r="A22" s="61">
        <v>19</v>
      </c>
      <c r="B22" s="95" t="s">
        <v>4012</v>
      </c>
      <c r="C22" s="93"/>
      <c r="D22" s="93"/>
      <c r="E22" s="93"/>
    </row>
    <row r="23" spans="1:5" ht="15" x14ac:dyDescent="0.25">
      <c r="A23" s="61" t="s">
        <v>4013</v>
      </c>
      <c r="B23" s="95" t="s">
        <v>4014</v>
      </c>
      <c r="C23" s="93"/>
      <c r="D23" s="93"/>
      <c r="E23" s="93"/>
    </row>
    <row r="24" spans="1:5" ht="15" x14ac:dyDescent="0.25">
      <c r="A24" s="61">
        <v>21</v>
      </c>
      <c r="B24" s="95" t="s">
        <v>4015</v>
      </c>
      <c r="C24" s="93"/>
      <c r="D24" s="93"/>
      <c r="E24" s="93"/>
    </row>
    <row r="25" spans="1:5" ht="15" x14ac:dyDescent="0.25">
      <c r="A25" s="61">
        <v>23</v>
      </c>
      <c r="B25" s="95" t="s">
        <v>4016</v>
      </c>
      <c r="C25" s="93"/>
      <c r="D25" s="93"/>
      <c r="E25" s="93"/>
    </row>
    <row r="26" spans="1:5" ht="15" x14ac:dyDescent="0.25">
      <c r="A26" s="61">
        <v>24</v>
      </c>
      <c r="B26" s="95" t="s">
        <v>4017</v>
      </c>
      <c r="C26" s="93"/>
      <c r="D26" s="93"/>
      <c r="E26" s="93"/>
    </row>
    <row r="27" spans="1:5" ht="15" x14ac:dyDescent="0.25">
      <c r="A27" s="773">
        <v>25</v>
      </c>
      <c r="B27" s="774" t="s">
        <v>8549</v>
      </c>
      <c r="C27" s="93"/>
      <c r="D27" s="93"/>
      <c r="E27" s="93"/>
    </row>
    <row r="28" spans="1:5" ht="15" x14ac:dyDescent="0.25">
      <c r="A28" s="61">
        <v>28</v>
      </c>
      <c r="B28" s="95" t="s">
        <v>4018</v>
      </c>
      <c r="C28" s="93"/>
      <c r="D28" s="93"/>
      <c r="E28" s="93"/>
    </row>
    <row r="29" spans="1:5" ht="15" x14ac:dyDescent="0.25">
      <c r="A29" s="61">
        <v>29</v>
      </c>
      <c r="B29" s="95" t="s">
        <v>4019</v>
      </c>
      <c r="C29" s="93"/>
      <c r="D29" s="93"/>
      <c r="E29" s="93"/>
    </row>
    <row r="30" spans="1:5" ht="39" x14ac:dyDescent="0.25">
      <c r="A30" s="312" t="s">
        <v>4020</v>
      </c>
      <c r="B30" s="95" t="s">
        <v>4021</v>
      </c>
      <c r="C30" s="93"/>
      <c r="D30" s="93"/>
      <c r="E30" s="93"/>
    </row>
    <row r="31" spans="1:5" ht="15" x14ac:dyDescent="0.25">
      <c r="A31" s="61" t="s">
        <v>4022</v>
      </c>
      <c r="B31" s="95" t="s">
        <v>4023</v>
      </c>
      <c r="C31" s="93"/>
      <c r="D31" s="93"/>
      <c r="E31" s="93"/>
    </row>
    <row r="32" spans="1:5" ht="15" x14ac:dyDescent="0.25">
      <c r="A32" s="61">
        <v>32</v>
      </c>
      <c r="B32" s="95" t="s">
        <v>4024</v>
      </c>
      <c r="C32" s="93"/>
      <c r="D32" s="93"/>
      <c r="E32" s="93"/>
    </row>
    <row r="33" spans="1:5" ht="15" x14ac:dyDescent="0.25">
      <c r="A33" s="61">
        <v>34</v>
      </c>
      <c r="B33" s="95" t="s">
        <v>4025</v>
      </c>
      <c r="C33" s="93"/>
      <c r="D33" s="93"/>
      <c r="E33" s="93"/>
    </row>
    <row r="34" spans="1:5" ht="15" x14ac:dyDescent="0.25">
      <c r="A34" s="61">
        <v>35</v>
      </c>
      <c r="B34" s="95" t="s">
        <v>4026</v>
      </c>
      <c r="C34" s="93"/>
      <c r="D34" s="93"/>
      <c r="E34" s="93"/>
    </row>
    <row r="35" spans="1:5" ht="15" x14ac:dyDescent="0.25">
      <c r="A35" s="61">
        <v>36</v>
      </c>
      <c r="B35" s="95" t="s">
        <v>4027</v>
      </c>
      <c r="C35" s="93"/>
      <c r="D35" s="93"/>
      <c r="E35" s="93"/>
    </row>
    <row r="36" spans="1:5" ht="15" x14ac:dyDescent="0.25">
      <c r="A36" s="61">
        <v>37</v>
      </c>
      <c r="B36" s="95" t="s">
        <v>4028</v>
      </c>
      <c r="C36" s="93"/>
      <c r="D36" s="93"/>
      <c r="E36" s="93"/>
    </row>
    <row r="37" spans="1:5" ht="15" x14ac:dyDescent="0.25">
      <c r="A37" s="61" t="s">
        <v>4029</v>
      </c>
      <c r="B37" s="95" t="s">
        <v>4030</v>
      </c>
      <c r="C37" s="93"/>
      <c r="D37" s="93"/>
      <c r="E37" s="93"/>
    </row>
    <row r="38" spans="1:5" ht="15" x14ac:dyDescent="0.25">
      <c r="A38" s="61" t="s">
        <v>4031</v>
      </c>
      <c r="B38" s="95" t="s">
        <v>4032</v>
      </c>
      <c r="C38" s="93"/>
      <c r="D38" s="93"/>
      <c r="E38" s="93"/>
    </row>
    <row r="39" spans="1:5" ht="26.25" x14ac:dyDescent="0.25">
      <c r="A39" s="312">
        <v>42</v>
      </c>
      <c r="B39" s="95" t="s">
        <v>4033</v>
      </c>
      <c r="C39" s="93"/>
      <c r="D39" s="93"/>
      <c r="E39" s="93"/>
    </row>
    <row r="40" spans="1:5" ht="15" x14ac:dyDescent="0.25">
      <c r="A40" s="61">
        <v>43</v>
      </c>
      <c r="B40" s="95" t="s">
        <v>4034</v>
      </c>
      <c r="C40" s="93"/>
      <c r="D40" s="93"/>
      <c r="E40" s="93"/>
    </row>
    <row r="41" spans="1:5" ht="26.25" x14ac:dyDescent="0.25">
      <c r="A41" s="312">
        <v>45</v>
      </c>
      <c r="B41" s="95" t="s">
        <v>4035</v>
      </c>
      <c r="C41" s="93"/>
      <c r="D41" s="93"/>
      <c r="E41" s="93"/>
    </row>
    <row r="42" spans="1:5" ht="15" x14ac:dyDescent="0.25">
      <c r="A42" s="312">
        <v>55</v>
      </c>
      <c r="B42" s="95" t="s">
        <v>4036</v>
      </c>
      <c r="C42" s="93"/>
      <c r="D42" s="93"/>
      <c r="E42" s="93"/>
    </row>
    <row r="43" spans="1:5" ht="15" x14ac:dyDescent="0.25">
      <c r="A43" s="709" t="s">
        <v>4037</v>
      </c>
      <c r="B43" s="717" t="s">
        <v>8550</v>
      </c>
      <c r="C43" s="93"/>
      <c r="D43" s="93"/>
      <c r="E43" s="93"/>
    </row>
    <row r="44" spans="1:5" ht="15" x14ac:dyDescent="0.25">
      <c r="A44" s="61" t="s">
        <v>4038</v>
      </c>
      <c r="B44" s="95" t="s">
        <v>4039</v>
      </c>
      <c r="C44" s="93"/>
      <c r="D44" s="93"/>
      <c r="E44" s="93"/>
    </row>
    <row r="45" spans="1:5" ht="15" x14ac:dyDescent="0.25">
      <c r="A45" s="61" t="s">
        <v>4040</v>
      </c>
      <c r="B45" s="95" t="s">
        <v>4041</v>
      </c>
      <c r="C45" s="93"/>
      <c r="D45" s="93"/>
      <c r="E45" s="93"/>
    </row>
    <row r="46" spans="1:5" ht="15" x14ac:dyDescent="0.25">
      <c r="A46" s="61">
        <v>87</v>
      </c>
      <c r="B46" s="95" t="s">
        <v>4042</v>
      </c>
      <c r="C46" s="93"/>
      <c r="D46" s="93"/>
      <c r="E46" s="93"/>
    </row>
    <row r="47" spans="1:5" ht="15" x14ac:dyDescent="0.25">
      <c r="A47" s="61">
        <v>88</v>
      </c>
      <c r="B47" s="95" t="s">
        <v>4043</v>
      </c>
      <c r="C47" s="93"/>
      <c r="D47" s="93"/>
      <c r="E47" s="93"/>
    </row>
    <row r="48" spans="1:5" ht="15" x14ac:dyDescent="0.25">
      <c r="A48" s="64"/>
      <c r="B48" s="285"/>
      <c r="C48" s="93"/>
      <c r="D48" s="93"/>
      <c r="E48" s="93"/>
    </row>
    <row r="49" spans="1:5" ht="15" x14ac:dyDescent="0.25">
      <c r="A49" s="64"/>
      <c r="B49" s="285"/>
      <c r="C49" s="93"/>
      <c r="D49" s="93"/>
      <c r="E49" s="93"/>
    </row>
    <row r="50" spans="1:5" ht="15" x14ac:dyDescent="0.25">
      <c r="A50" s="93"/>
      <c r="B50" s="94"/>
      <c r="C50" s="93"/>
      <c r="D50" s="93"/>
      <c r="E50" s="93"/>
    </row>
    <row r="51" spans="1:5" ht="15" x14ac:dyDescent="0.25">
      <c r="A51" s="57" t="s">
        <v>3990</v>
      </c>
      <c r="B51" s="66" t="s">
        <v>780</v>
      </c>
      <c r="C51" s="93"/>
      <c r="D51" s="93"/>
      <c r="E51" s="93"/>
    </row>
    <row r="52" spans="1:5" ht="15" x14ac:dyDescent="0.25">
      <c r="A52" s="57" t="s">
        <v>3991</v>
      </c>
      <c r="B52" s="62" t="s">
        <v>4044</v>
      </c>
      <c r="C52" s="93"/>
      <c r="D52" s="93"/>
      <c r="E52" s="93"/>
    </row>
    <row r="53" spans="1:5" ht="15" x14ac:dyDescent="0.25">
      <c r="A53" s="59" t="s">
        <v>3993</v>
      </c>
      <c r="B53" s="67" t="s">
        <v>3994</v>
      </c>
      <c r="C53" s="93"/>
      <c r="D53" s="93"/>
      <c r="E53" s="93"/>
    </row>
    <row r="54" spans="1:5" ht="15" x14ac:dyDescent="0.25">
      <c r="A54" s="1249" t="s">
        <v>4045</v>
      </c>
      <c r="B54" s="1249"/>
      <c r="C54" s="93"/>
      <c r="D54" s="93"/>
      <c r="E54" s="93"/>
    </row>
    <row r="55" spans="1:5" ht="15" x14ac:dyDescent="0.25">
      <c r="A55" s="1253" t="s">
        <v>4046</v>
      </c>
      <c r="B55" s="1253"/>
      <c r="C55" s="93"/>
      <c r="D55" s="93"/>
      <c r="E55" s="93"/>
    </row>
    <row r="56" spans="1:5" ht="15" x14ac:dyDescent="0.25">
      <c r="A56" s="96"/>
      <c r="B56" s="97"/>
      <c r="C56" s="93"/>
      <c r="D56" s="93"/>
      <c r="E56" s="93"/>
    </row>
    <row r="57" spans="1:5" ht="15" x14ac:dyDescent="0.25">
      <c r="A57" s="57" t="s">
        <v>3990</v>
      </c>
      <c r="B57" s="66" t="s">
        <v>784</v>
      </c>
      <c r="C57" s="93"/>
      <c r="D57" s="93"/>
      <c r="E57" s="93"/>
    </row>
    <row r="58" spans="1:5" ht="15" x14ac:dyDescent="0.25">
      <c r="A58" s="57" t="s">
        <v>3991</v>
      </c>
      <c r="B58" s="62" t="s">
        <v>4047</v>
      </c>
      <c r="C58" s="93"/>
      <c r="D58" s="93"/>
      <c r="E58" s="93"/>
    </row>
    <row r="59" spans="1:5" ht="15" x14ac:dyDescent="0.25">
      <c r="A59" s="59" t="s">
        <v>3993</v>
      </c>
      <c r="B59" s="67" t="s">
        <v>3994</v>
      </c>
      <c r="C59" s="93"/>
      <c r="D59" s="93"/>
      <c r="E59" s="93"/>
    </row>
    <row r="60" spans="1:5" ht="15" x14ac:dyDescent="0.25">
      <c r="A60" s="1249" t="s">
        <v>4048</v>
      </c>
      <c r="B60" s="1249"/>
      <c r="C60" s="93"/>
      <c r="D60" s="93"/>
      <c r="E60" s="93"/>
    </row>
    <row r="61" spans="1:5" ht="15" x14ac:dyDescent="0.25">
      <c r="A61" s="1253" t="s">
        <v>4049</v>
      </c>
      <c r="B61" s="1253"/>
      <c r="C61" s="93"/>
      <c r="D61" s="93"/>
      <c r="E61" s="93"/>
    </row>
    <row r="62" spans="1:5" ht="15" x14ac:dyDescent="0.25">
      <c r="A62" s="93"/>
      <c r="B62" s="94"/>
      <c r="C62" s="93"/>
      <c r="D62" s="93"/>
      <c r="E62" s="93"/>
    </row>
    <row r="63" spans="1:5" ht="15" x14ac:dyDescent="0.25">
      <c r="A63" s="57" t="s">
        <v>3990</v>
      </c>
      <c r="B63" s="66" t="s">
        <v>789</v>
      </c>
      <c r="C63" s="93"/>
      <c r="D63" s="93"/>
      <c r="E63" s="93"/>
    </row>
    <row r="64" spans="1:5" ht="15" x14ac:dyDescent="0.25">
      <c r="A64" s="57" t="s">
        <v>3991</v>
      </c>
      <c r="B64" s="62" t="s">
        <v>4050</v>
      </c>
      <c r="C64" s="93"/>
      <c r="D64" s="93"/>
      <c r="E64" s="93"/>
    </row>
    <row r="65" spans="1:5" ht="15" x14ac:dyDescent="0.25">
      <c r="A65" s="59" t="s">
        <v>3993</v>
      </c>
      <c r="B65" s="67" t="s">
        <v>3994</v>
      </c>
      <c r="C65" s="93"/>
      <c r="D65" s="93"/>
      <c r="E65" s="93"/>
    </row>
    <row r="66" spans="1:5" ht="15" x14ac:dyDescent="0.25">
      <c r="A66" s="1249" t="s">
        <v>4051</v>
      </c>
      <c r="B66" s="1249"/>
      <c r="C66" s="93"/>
      <c r="D66" s="93"/>
      <c r="E66" s="93"/>
    </row>
    <row r="67" spans="1:5" ht="15" x14ac:dyDescent="0.25">
      <c r="A67" s="1253" t="s">
        <v>4052</v>
      </c>
      <c r="B67" s="1253"/>
      <c r="C67" s="93"/>
      <c r="D67" s="93"/>
      <c r="E67" s="93"/>
    </row>
    <row r="68" spans="1:5" ht="15" x14ac:dyDescent="0.25">
      <c r="A68" s="93"/>
      <c r="B68" s="94"/>
      <c r="C68" s="93"/>
      <c r="D68" s="93"/>
      <c r="E68" s="93"/>
    </row>
    <row r="69" spans="1:5" ht="15" x14ac:dyDescent="0.25">
      <c r="A69" s="57" t="s">
        <v>3990</v>
      </c>
      <c r="B69" s="1252" t="s">
        <v>795</v>
      </c>
      <c r="C69" s="1252"/>
      <c r="D69" s="1252"/>
      <c r="E69" s="93"/>
    </row>
    <row r="70" spans="1:5" ht="15" x14ac:dyDescent="0.25">
      <c r="A70" s="63" t="s">
        <v>3991</v>
      </c>
      <c r="B70" s="1254" t="s">
        <v>4053</v>
      </c>
      <c r="C70" s="1254"/>
      <c r="D70" s="1254"/>
      <c r="E70" s="93"/>
    </row>
    <row r="71" spans="1:5" ht="15" x14ac:dyDescent="0.25">
      <c r="A71" s="59" t="s">
        <v>3993</v>
      </c>
      <c r="B71" s="67" t="s">
        <v>3994</v>
      </c>
      <c r="C71" s="67" t="s">
        <v>4054</v>
      </c>
      <c r="D71" s="59" t="s">
        <v>4055</v>
      </c>
      <c r="E71" s="93"/>
    </row>
    <row r="72" spans="1:5" ht="15" x14ac:dyDescent="0.25">
      <c r="A72" s="61" t="s">
        <v>4056</v>
      </c>
      <c r="B72" s="62" t="s">
        <v>4057</v>
      </c>
      <c r="C72" s="60" t="s">
        <v>4058</v>
      </c>
      <c r="D72" s="60" t="s">
        <v>4059</v>
      </c>
      <c r="E72" s="93"/>
    </row>
    <row r="73" spans="1:5" ht="15" x14ac:dyDescent="0.25">
      <c r="A73" s="61">
        <v>1016</v>
      </c>
      <c r="B73" s="62" t="s">
        <v>4060</v>
      </c>
      <c r="C73" s="60" t="s">
        <v>4058</v>
      </c>
      <c r="D73" s="60" t="s">
        <v>4061</v>
      </c>
      <c r="E73" s="93"/>
    </row>
    <row r="74" spans="1:5" ht="15" x14ac:dyDescent="0.25">
      <c r="A74" s="61" t="s">
        <v>4062</v>
      </c>
      <c r="B74" s="62" t="s">
        <v>4063</v>
      </c>
      <c r="C74" s="60" t="s">
        <v>4064</v>
      </c>
      <c r="D74" s="60" t="s">
        <v>1006</v>
      </c>
      <c r="E74" s="93"/>
    </row>
    <row r="75" spans="1:5" ht="15" x14ac:dyDescent="0.25">
      <c r="A75" s="61">
        <v>3000</v>
      </c>
      <c r="B75" s="62" t="s">
        <v>4065</v>
      </c>
      <c r="C75" s="60" t="s">
        <v>4066</v>
      </c>
      <c r="D75" s="60" t="s">
        <v>4067</v>
      </c>
      <c r="E75" s="93"/>
    </row>
    <row r="76" spans="1:5" ht="15" x14ac:dyDescent="0.25">
      <c r="A76" s="61">
        <v>7152</v>
      </c>
      <c r="B76" s="62" t="s">
        <v>4068</v>
      </c>
      <c r="C76" s="60" t="s">
        <v>4069</v>
      </c>
      <c r="D76" s="60" t="s">
        <v>4070</v>
      </c>
      <c r="E76" s="93"/>
    </row>
    <row r="77" spans="1:5" ht="15" x14ac:dyDescent="0.25">
      <c r="A77" s="61">
        <v>9995</v>
      </c>
      <c r="B77" s="62" t="s">
        <v>4071</v>
      </c>
      <c r="C77" s="60" t="s">
        <v>4072</v>
      </c>
      <c r="D77" s="60" t="s">
        <v>4073</v>
      </c>
      <c r="E77" s="93"/>
    </row>
    <row r="78" spans="1:5" ht="15" x14ac:dyDescent="0.25">
      <c r="A78" s="61">
        <v>9996</v>
      </c>
      <c r="B78" s="62" t="s">
        <v>4074</v>
      </c>
      <c r="C78" s="60" t="s">
        <v>4072</v>
      </c>
      <c r="D78" s="60" t="s">
        <v>4075</v>
      </c>
      <c r="E78" s="93"/>
    </row>
    <row r="79" spans="1:5" ht="15" x14ac:dyDescent="0.25">
      <c r="A79" s="61">
        <v>9997</v>
      </c>
      <c r="B79" s="62" t="s">
        <v>4076</v>
      </c>
      <c r="C79" s="60" t="s">
        <v>4058</v>
      </c>
      <c r="D79" s="60" t="s">
        <v>4077</v>
      </c>
      <c r="E79" s="93"/>
    </row>
    <row r="80" spans="1:5" ht="15" x14ac:dyDescent="0.25">
      <c r="A80" s="61">
        <v>9998</v>
      </c>
      <c r="B80" s="62" t="s">
        <v>4078</v>
      </c>
      <c r="C80" s="60" t="s">
        <v>4072</v>
      </c>
      <c r="D80" s="60" t="s">
        <v>4079</v>
      </c>
      <c r="E80" s="93"/>
    </row>
    <row r="81" spans="1:5" ht="15" x14ac:dyDescent="0.25">
      <c r="A81" s="61" t="s">
        <v>4080</v>
      </c>
      <c r="B81" s="62" t="s">
        <v>1011</v>
      </c>
      <c r="C81" s="60" t="s">
        <v>4069</v>
      </c>
      <c r="D81" s="60" t="s">
        <v>4081</v>
      </c>
      <c r="E81" s="93"/>
    </row>
    <row r="82" spans="1:5" ht="15" x14ac:dyDescent="0.25">
      <c r="A82" s="93"/>
      <c r="B82" s="93"/>
      <c r="C82" s="93"/>
      <c r="D82" s="93"/>
      <c r="E82" s="93"/>
    </row>
    <row r="83" spans="1:5" ht="15" x14ac:dyDescent="0.25">
      <c r="A83" s="57" t="s">
        <v>3990</v>
      </c>
      <c r="B83" s="66" t="s">
        <v>799</v>
      </c>
      <c r="C83" s="93"/>
      <c r="D83" s="93"/>
      <c r="E83" s="93"/>
    </row>
    <row r="84" spans="1:5" ht="15" x14ac:dyDescent="0.25">
      <c r="A84" s="57" t="s">
        <v>3991</v>
      </c>
      <c r="B84" s="62" t="s">
        <v>4082</v>
      </c>
      <c r="C84" s="93"/>
      <c r="D84" s="93"/>
      <c r="E84" s="93"/>
    </row>
    <row r="85" spans="1:5" ht="15" x14ac:dyDescent="0.25">
      <c r="A85" s="59" t="s">
        <v>3993</v>
      </c>
      <c r="B85" s="67" t="s">
        <v>3994</v>
      </c>
      <c r="C85" s="93"/>
      <c r="D85" s="93"/>
      <c r="E85" s="93"/>
    </row>
    <row r="86" spans="1:5" ht="15" x14ac:dyDescent="0.25">
      <c r="A86" s="61" t="s">
        <v>4083</v>
      </c>
      <c r="B86" s="62" t="s">
        <v>4084</v>
      </c>
      <c r="C86" s="93"/>
      <c r="D86" s="93"/>
      <c r="E86" s="93"/>
    </row>
    <row r="87" spans="1:5" ht="15" x14ac:dyDescent="0.25">
      <c r="A87" s="61" t="s">
        <v>4085</v>
      </c>
      <c r="B87" s="62" t="s">
        <v>4086</v>
      </c>
      <c r="C87" s="93"/>
      <c r="D87" s="93"/>
      <c r="E87" s="93"/>
    </row>
    <row r="88" spans="1:5" ht="15" x14ac:dyDescent="0.25">
      <c r="A88" s="61" t="s">
        <v>4087</v>
      </c>
      <c r="B88" s="62" t="s">
        <v>4088</v>
      </c>
      <c r="C88" s="93"/>
      <c r="D88" s="93"/>
      <c r="E88" s="93"/>
    </row>
    <row r="89" spans="1:5" ht="15" x14ac:dyDescent="0.25">
      <c r="A89" s="61" t="s">
        <v>4089</v>
      </c>
      <c r="B89" s="62" t="s">
        <v>4090</v>
      </c>
      <c r="C89" s="93"/>
      <c r="D89" s="93"/>
      <c r="E89" s="93"/>
    </row>
    <row r="90" spans="1:5" ht="15" x14ac:dyDescent="0.25">
      <c r="A90" s="61" t="s">
        <v>4091</v>
      </c>
      <c r="B90" s="62" t="s">
        <v>4092</v>
      </c>
      <c r="C90" s="93"/>
      <c r="D90" s="93"/>
      <c r="E90" s="93"/>
    </row>
    <row r="91" spans="1:5" ht="15" x14ac:dyDescent="0.25">
      <c r="A91" s="61" t="s">
        <v>4093</v>
      </c>
      <c r="B91" s="62" t="s">
        <v>4094</v>
      </c>
      <c r="C91" s="93"/>
      <c r="D91" s="93"/>
      <c r="E91" s="93"/>
    </row>
    <row r="92" spans="1:5" ht="15" x14ac:dyDescent="0.25">
      <c r="A92" s="60" t="s">
        <v>4095</v>
      </c>
      <c r="B92" s="62" t="s">
        <v>4096</v>
      </c>
      <c r="C92" s="93"/>
      <c r="D92" s="93"/>
      <c r="E92" s="93"/>
    </row>
    <row r="93" spans="1:5" ht="15" x14ac:dyDescent="0.25">
      <c r="A93" s="60" t="s">
        <v>179</v>
      </c>
      <c r="B93" s="62" t="s">
        <v>4097</v>
      </c>
      <c r="C93" s="93"/>
      <c r="D93" s="93"/>
      <c r="E93" s="93"/>
    </row>
    <row r="94" spans="1:5" ht="15" x14ac:dyDescent="0.25">
      <c r="A94" s="60" t="s">
        <v>4098</v>
      </c>
      <c r="B94" s="62" t="s">
        <v>4099</v>
      </c>
      <c r="C94" s="93"/>
      <c r="D94" s="93"/>
      <c r="E94" s="93"/>
    </row>
    <row r="95" spans="1:5" ht="15" x14ac:dyDescent="0.25">
      <c r="A95" s="60" t="s">
        <v>4100</v>
      </c>
      <c r="B95" s="62" t="s">
        <v>4101</v>
      </c>
      <c r="C95" s="93"/>
      <c r="D95" s="93"/>
      <c r="E95" s="93"/>
    </row>
    <row r="96" spans="1:5" ht="15" x14ac:dyDescent="0.25">
      <c r="A96" s="544" t="s">
        <v>4102</v>
      </c>
      <c r="B96" s="545" t="s">
        <v>4103</v>
      </c>
      <c r="C96" s="93"/>
      <c r="D96" s="93"/>
      <c r="E96" s="93"/>
    </row>
    <row r="97" spans="1:5" ht="15" x14ac:dyDescent="0.25">
      <c r="A97" s="544" t="s">
        <v>4104</v>
      </c>
      <c r="B97" s="545" t="s">
        <v>4105</v>
      </c>
      <c r="C97" s="93"/>
      <c r="D97" s="93"/>
      <c r="E97" s="93"/>
    </row>
    <row r="98" spans="1:5" ht="15" customHeight="1" x14ac:dyDescent="0.25">
      <c r="A98" s="622" t="s">
        <v>4106</v>
      </c>
      <c r="B98" s="314" t="s">
        <v>4107</v>
      </c>
      <c r="C98" s="93"/>
      <c r="D98" s="93"/>
      <c r="E98" s="93"/>
    </row>
    <row r="99" spans="1:5" ht="15" x14ac:dyDescent="0.25">
      <c r="A99" s="253"/>
      <c r="B99" s="94"/>
      <c r="C99" s="93"/>
      <c r="D99" s="93"/>
      <c r="E99" s="93"/>
    </row>
    <row r="100" spans="1:5" ht="15" x14ac:dyDescent="0.25">
      <c r="A100" s="57" t="s">
        <v>3990</v>
      </c>
      <c r="B100" s="66" t="s">
        <v>800</v>
      </c>
      <c r="C100" s="93"/>
      <c r="D100" s="93"/>
      <c r="E100" s="93"/>
    </row>
    <row r="101" spans="1:5" ht="15" x14ac:dyDescent="0.25">
      <c r="A101" s="57" t="s">
        <v>3991</v>
      </c>
      <c r="B101" s="62" t="s">
        <v>4108</v>
      </c>
      <c r="C101" s="93"/>
      <c r="D101" s="93"/>
      <c r="E101" s="93"/>
    </row>
    <row r="102" spans="1:5" ht="15" x14ac:dyDescent="0.25">
      <c r="A102" s="59" t="s">
        <v>3993</v>
      </c>
      <c r="B102" s="67" t="s">
        <v>3994</v>
      </c>
      <c r="C102" s="67" t="s">
        <v>4109</v>
      </c>
      <c r="D102" s="93"/>
      <c r="E102" s="93"/>
    </row>
    <row r="103" spans="1:5" ht="15" x14ac:dyDescent="0.25">
      <c r="A103" s="61" t="s">
        <v>4110</v>
      </c>
      <c r="B103" s="62" t="s">
        <v>4111</v>
      </c>
      <c r="C103" s="60">
        <v>1000</v>
      </c>
      <c r="D103" s="93"/>
      <c r="E103" s="93"/>
    </row>
    <row r="104" spans="1:5" ht="15" x14ac:dyDescent="0.25">
      <c r="A104" s="61" t="s">
        <v>4112</v>
      </c>
      <c r="B104" s="62" t="s">
        <v>4113</v>
      </c>
      <c r="C104" s="60">
        <v>9996</v>
      </c>
      <c r="D104" s="93"/>
      <c r="E104" s="93"/>
    </row>
    <row r="105" spans="1:5" ht="15" x14ac:dyDescent="0.25">
      <c r="A105" s="61" t="s">
        <v>4003</v>
      </c>
      <c r="B105" s="62" t="s">
        <v>4114</v>
      </c>
      <c r="C105" s="60">
        <v>9996</v>
      </c>
      <c r="D105" s="93"/>
      <c r="E105" s="93"/>
    </row>
    <row r="106" spans="1:5" ht="15" x14ac:dyDescent="0.25">
      <c r="A106" s="61" t="s">
        <v>4005</v>
      </c>
      <c r="B106" s="62" t="s">
        <v>4115</v>
      </c>
      <c r="C106" s="60">
        <v>9996</v>
      </c>
      <c r="D106" s="93"/>
      <c r="E106" s="93"/>
    </row>
    <row r="107" spans="1:5" ht="15" x14ac:dyDescent="0.25">
      <c r="A107" s="61" t="s">
        <v>4116</v>
      </c>
      <c r="B107" s="62" t="s">
        <v>4117</v>
      </c>
      <c r="C107" s="60">
        <v>9996</v>
      </c>
      <c r="D107" s="93"/>
      <c r="E107" s="93"/>
    </row>
    <row r="108" spans="1:5" ht="15" x14ac:dyDescent="0.25">
      <c r="A108" s="61" t="s">
        <v>4118</v>
      </c>
      <c r="B108" s="62" t="s">
        <v>4119</v>
      </c>
      <c r="C108" s="60">
        <v>9996</v>
      </c>
      <c r="D108" s="93"/>
      <c r="E108" s="93"/>
    </row>
    <row r="109" spans="1:5" ht="15" x14ac:dyDescent="0.25">
      <c r="A109" s="61" t="s">
        <v>4120</v>
      </c>
      <c r="B109" s="62" t="s">
        <v>4121</v>
      </c>
      <c r="C109" s="60">
        <v>9996</v>
      </c>
      <c r="D109" s="93"/>
      <c r="E109" s="93"/>
    </row>
    <row r="110" spans="1:5" ht="15" x14ac:dyDescent="0.25">
      <c r="A110" s="61">
        <v>17</v>
      </c>
      <c r="B110" s="62" t="s">
        <v>4122</v>
      </c>
      <c r="C110" s="60" t="s">
        <v>4123</v>
      </c>
      <c r="D110" s="93"/>
      <c r="E110" s="93"/>
    </row>
    <row r="111" spans="1:5" ht="15" x14ac:dyDescent="0.25">
      <c r="A111" s="61" t="s">
        <v>4013</v>
      </c>
      <c r="B111" s="62" t="s">
        <v>4124</v>
      </c>
      <c r="C111" s="60">
        <v>9997</v>
      </c>
      <c r="D111" s="93"/>
      <c r="E111" s="93"/>
    </row>
    <row r="112" spans="1:5" ht="15" x14ac:dyDescent="0.25">
      <c r="A112" s="61">
        <v>21</v>
      </c>
      <c r="B112" s="62" t="s">
        <v>4125</v>
      </c>
      <c r="C112" s="60">
        <v>9996</v>
      </c>
      <c r="D112" s="93"/>
      <c r="E112" s="93"/>
    </row>
    <row r="113" spans="1:5" ht="15" x14ac:dyDescent="0.25">
      <c r="A113" s="61" t="s">
        <v>4020</v>
      </c>
      <c r="B113" s="62" t="s">
        <v>4126</v>
      </c>
      <c r="C113" s="60">
        <v>9998</v>
      </c>
      <c r="D113" s="93"/>
      <c r="E113" s="93"/>
    </row>
    <row r="114" spans="1:5" ht="15" x14ac:dyDescent="0.25">
      <c r="A114" s="61" t="s">
        <v>4022</v>
      </c>
      <c r="B114" s="62" t="s">
        <v>4127</v>
      </c>
      <c r="C114" s="60">
        <v>9996</v>
      </c>
      <c r="D114" s="93"/>
      <c r="E114" s="93"/>
    </row>
    <row r="115" spans="1:5" ht="15" x14ac:dyDescent="0.25">
      <c r="A115" s="61" t="s">
        <v>4128</v>
      </c>
      <c r="B115" s="62" t="s">
        <v>4129</v>
      </c>
      <c r="C115" s="60">
        <v>9996</v>
      </c>
      <c r="D115" s="93"/>
      <c r="E115" s="93"/>
    </row>
    <row r="116" spans="1:5" ht="15" x14ac:dyDescent="0.25">
      <c r="A116" s="61" t="s">
        <v>4130</v>
      </c>
      <c r="B116" s="62" t="s">
        <v>4131</v>
      </c>
      <c r="C116" s="60">
        <v>9996</v>
      </c>
      <c r="D116" s="93"/>
      <c r="E116" s="93"/>
    </row>
    <row r="117" spans="1:5" ht="15" x14ac:dyDescent="0.25">
      <c r="A117" s="61" t="s">
        <v>4132</v>
      </c>
      <c r="B117" s="62" t="s">
        <v>4133</v>
      </c>
      <c r="C117" s="60">
        <v>9996</v>
      </c>
      <c r="D117" s="93"/>
      <c r="E117" s="93"/>
    </row>
    <row r="118" spans="1:5" ht="15" x14ac:dyDescent="0.25">
      <c r="A118" s="61" t="s">
        <v>4134</v>
      </c>
      <c r="B118" s="62" t="s">
        <v>4135</v>
      </c>
      <c r="C118" s="60">
        <v>9996</v>
      </c>
      <c r="D118" s="93"/>
      <c r="E118" s="93"/>
    </row>
    <row r="119" spans="1:5" ht="15" x14ac:dyDescent="0.25">
      <c r="A119" s="61" t="s">
        <v>4136</v>
      </c>
      <c r="B119" s="62" t="s">
        <v>4137</v>
      </c>
      <c r="C119" s="60">
        <v>9996</v>
      </c>
      <c r="D119" s="93"/>
      <c r="E119" s="93"/>
    </row>
    <row r="120" spans="1:5" ht="15" x14ac:dyDescent="0.25">
      <c r="A120" s="61">
        <v>37</v>
      </c>
      <c r="B120" s="62" t="s">
        <v>4138</v>
      </c>
      <c r="C120" s="60">
        <v>9996</v>
      </c>
      <c r="D120" s="93"/>
      <c r="E120" s="93"/>
    </row>
    <row r="121" spans="1:5" ht="15" x14ac:dyDescent="0.25">
      <c r="A121" s="61" t="s">
        <v>4029</v>
      </c>
      <c r="B121" s="62" t="s">
        <v>4139</v>
      </c>
      <c r="C121" s="60" t="s">
        <v>4140</v>
      </c>
      <c r="D121" s="93"/>
      <c r="E121" s="93"/>
    </row>
    <row r="122" spans="1:5" ht="15" x14ac:dyDescent="0.25">
      <c r="A122" s="253"/>
      <c r="B122" s="94"/>
      <c r="C122" s="93"/>
      <c r="D122" s="93"/>
      <c r="E122" s="93"/>
    </row>
    <row r="123" spans="1:5" ht="15" x14ac:dyDescent="0.25">
      <c r="A123" s="57" t="s">
        <v>3990</v>
      </c>
      <c r="B123" s="66" t="s">
        <v>816</v>
      </c>
      <c r="C123" s="93"/>
      <c r="D123" s="93"/>
      <c r="E123" s="93"/>
    </row>
    <row r="124" spans="1:5" ht="15" x14ac:dyDescent="0.25">
      <c r="A124" s="57" t="s">
        <v>3991</v>
      </c>
      <c r="B124" s="62" t="s">
        <v>4141</v>
      </c>
      <c r="C124" s="93"/>
      <c r="D124" s="93"/>
      <c r="E124" s="93"/>
    </row>
    <row r="125" spans="1:5" ht="15" x14ac:dyDescent="0.25">
      <c r="A125" s="59" t="s">
        <v>3993</v>
      </c>
      <c r="B125" s="67" t="s">
        <v>3994</v>
      </c>
      <c r="C125" s="93"/>
      <c r="D125" s="93"/>
      <c r="E125" s="93"/>
    </row>
    <row r="126" spans="1:5" ht="15" x14ac:dyDescent="0.25">
      <c r="A126" s="61" t="s">
        <v>776</v>
      </c>
      <c r="B126" s="62" t="s">
        <v>4142</v>
      </c>
      <c r="C126" s="93"/>
      <c r="D126" s="93"/>
      <c r="E126" s="93"/>
    </row>
    <row r="127" spans="1:5" ht="26.25" x14ac:dyDescent="0.25">
      <c r="A127" s="560" t="s">
        <v>780</v>
      </c>
      <c r="B127" s="557" t="s">
        <v>4143</v>
      </c>
      <c r="C127" s="93"/>
      <c r="D127" s="93"/>
      <c r="E127" s="93"/>
    </row>
    <row r="128" spans="1:5" ht="15" x14ac:dyDescent="0.25">
      <c r="A128" s="558" t="s">
        <v>784</v>
      </c>
      <c r="B128" s="559" t="s">
        <v>4144</v>
      </c>
      <c r="C128" s="93"/>
      <c r="D128" s="93"/>
      <c r="E128" s="93"/>
    </row>
    <row r="129" spans="1:5" ht="15" x14ac:dyDescent="0.25">
      <c r="A129" s="253"/>
      <c r="B129" s="94"/>
      <c r="C129" s="93"/>
      <c r="D129" s="93"/>
      <c r="E129" s="93"/>
    </row>
    <row r="130" spans="1:5" ht="15" x14ac:dyDescent="0.25">
      <c r="A130" s="57" t="s">
        <v>3990</v>
      </c>
      <c r="B130" s="66" t="s">
        <v>822</v>
      </c>
      <c r="C130" s="93"/>
      <c r="D130" s="93"/>
      <c r="E130" s="93"/>
    </row>
    <row r="131" spans="1:5" ht="15" x14ac:dyDescent="0.25">
      <c r="A131" s="57" t="s">
        <v>3991</v>
      </c>
      <c r="B131" s="62" t="s">
        <v>4145</v>
      </c>
      <c r="C131" s="93"/>
      <c r="D131" s="93"/>
      <c r="E131" s="93"/>
    </row>
    <row r="132" spans="1:5" ht="15" x14ac:dyDescent="0.25">
      <c r="A132" s="59" t="s">
        <v>3993</v>
      </c>
      <c r="B132" s="67" t="s">
        <v>3994</v>
      </c>
      <c r="C132" s="93"/>
      <c r="D132" s="93"/>
      <c r="E132" s="93"/>
    </row>
    <row r="133" spans="1:5" ht="15" x14ac:dyDescent="0.25">
      <c r="A133" s="61" t="s">
        <v>776</v>
      </c>
      <c r="B133" s="62" t="s">
        <v>4146</v>
      </c>
      <c r="C133" s="93"/>
      <c r="D133" s="93"/>
      <c r="E133" s="93"/>
    </row>
    <row r="134" spans="1:5" ht="15" x14ac:dyDescent="0.25">
      <c r="A134" s="61" t="s">
        <v>780</v>
      </c>
      <c r="B134" s="62" t="s">
        <v>4147</v>
      </c>
      <c r="C134" s="93"/>
      <c r="D134" s="93"/>
      <c r="E134" s="93"/>
    </row>
    <row r="135" spans="1:5" ht="39" x14ac:dyDescent="0.25">
      <c r="A135" s="707" t="s">
        <v>784</v>
      </c>
      <c r="B135" s="708" t="s">
        <v>8353</v>
      </c>
      <c r="C135" s="93"/>
      <c r="D135" s="93"/>
      <c r="E135" s="93"/>
    </row>
    <row r="136" spans="1:5" ht="15" x14ac:dyDescent="0.25">
      <c r="A136" s="61" t="s">
        <v>789</v>
      </c>
      <c r="B136" s="62" t="s">
        <v>4148</v>
      </c>
      <c r="C136" s="93"/>
      <c r="D136" s="93"/>
      <c r="E136" s="93"/>
    </row>
    <row r="137" spans="1:5" ht="15" x14ac:dyDescent="0.25">
      <c r="A137" s="61" t="s">
        <v>795</v>
      </c>
      <c r="B137" s="62" t="s">
        <v>4149</v>
      </c>
      <c r="C137" s="93"/>
      <c r="D137" s="93"/>
      <c r="E137" s="93"/>
    </row>
    <row r="138" spans="1:5" ht="15" x14ac:dyDescent="0.25">
      <c r="A138" s="61" t="s">
        <v>799</v>
      </c>
      <c r="B138" s="62" t="s">
        <v>4150</v>
      </c>
      <c r="C138" s="93"/>
      <c r="D138" s="93"/>
      <c r="E138" s="93"/>
    </row>
    <row r="139" spans="1:5" ht="15" x14ac:dyDescent="0.25">
      <c r="A139" s="61" t="s">
        <v>800</v>
      </c>
      <c r="B139" s="62" t="s">
        <v>4151</v>
      </c>
      <c r="C139" s="93"/>
      <c r="D139" s="93"/>
      <c r="E139" s="93"/>
    </row>
    <row r="140" spans="1:5" ht="15" x14ac:dyDescent="0.25">
      <c r="A140" s="61" t="s">
        <v>816</v>
      </c>
      <c r="B140" s="62" t="s">
        <v>4152</v>
      </c>
      <c r="C140" s="93"/>
      <c r="D140" s="93"/>
      <c r="E140" s="93"/>
    </row>
    <row r="141" spans="1:5" ht="15" x14ac:dyDescent="0.25">
      <c r="A141" s="61" t="s">
        <v>822</v>
      </c>
      <c r="B141" s="62" t="s">
        <v>4153</v>
      </c>
      <c r="C141" s="93"/>
      <c r="D141" s="93"/>
      <c r="E141" s="93"/>
    </row>
    <row r="142" spans="1:5" ht="15" x14ac:dyDescent="0.25">
      <c r="A142" s="61" t="s">
        <v>4110</v>
      </c>
      <c r="B142" s="62" t="s">
        <v>4154</v>
      </c>
      <c r="C142" s="93"/>
      <c r="D142" s="93"/>
      <c r="E142" s="93"/>
    </row>
    <row r="143" spans="1:5" ht="15" x14ac:dyDescent="0.25">
      <c r="A143" s="61">
        <v>11</v>
      </c>
      <c r="B143" s="62" t="s">
        <v>4155</v>
      </c>
      <c r="C143" s="93"/>
      <c r="D143" s="93"/>
      <c r="E143" s="93"/>
    </row>
    <row r="144" spans="1:5" ht="15" x14ac:dyDescent="0.25">
      <c r="A144" s="61">
        <v>12</v>
      </c>
      <c r="B144" s="62" t="s">
        <v>4156</v>
      </c>
      <c r="C144" s="93"/>
      <c r="D144" s="93"/>
      <c r="E144" s="93"/>
    </row>
    <row r="145" spans="1:5" ht="28.5" customHeight="1" x14ac:dyDescent="0.25">
      <c r="A145" s="61">
        <v>13</v>
      </c>
      <c r="B145" s="62" t="s">
        <v>4157</v>
      </c>
      <c r="C145" s="93"/>
      <c r="D145" s="93"/>
      <c r="E145" s="93"/>
    </row>
    <row r="146" spans="1:5" ht="15" x14ac:dyDescent="0.25">
      <c r="A146" s="64"/>
      <c r="B146" s="65"/>
      <c r="C146" s="93"/>
      <c r="D146" s="93"/>
      <c r="E146" s="93"/>
    </row>
    <row r="147" spans="1:5" ht="15" x14ac:dyDescent="0.25">
      <c r="A147" s="57" t="s">
        <v>3990</v>
      </c>
      <c r="B147" s="66" t="s">
        <v>4110</v>
      </c>
      <c r="C147" s="93"/>
      <c r="D147" s="93"/>
      <c r="E147" s="93"/>
    </row>
    <row r="148" spans="1:5" ht="15" x14ac:dyDescent="0.25">
      <c r="A148" s="57" t="s">
        <v>3991</v>
      </c>
      <c r="B148" s="62" t="s">
        <v>4158</v>
      </c>
      <c r="C148" s="93"/>
      <c r="D148" s="93"/>
      <c r="E148" s="93"/>
    </row>
    <row r="149" spans="1:5" ht="15" x14ac:dyDescent="0.25">
      <c r="A149" s="59" t="s">
        <v>3993</v>
      </c>
      <c r="B149" s="67" t="s">
        <v>3994</v>
      </c>
      <c r="C149" s="93"/>
      <c r="D149" s="93"/>
      <c r="E149" s="93"/>
    </row>
    <row r="150" spans="1:5" ht="15" x14ac:dyDescent="0.25">
      <c r="A150" s="61" t="s">
        <v>776</v>
      </c>
      <c r="B150" s="62" t="s">
        <v>4159</v>
      </c>
      <c r="C150" s="93"/>
      <c r="D150" s="93"/>
      <c r="E150" s="93"/>
    </row>
    <row r="151" spans="1:5" ht="15" x14ac:dyDescent="0.25">
      <c r="A151" s="61" t="s">
        <v>780</v>
      </c>
      <c r="B151" s="62" t="s">
        <v>4160</v>
      </c>
      <c r="C151" s="93"/>
      <c r="D151" s="93"/>
      <c r="E151" s="93"/>
    </row>
    <row r="152" spans="1:5" ht="15" x14ac:dyDescent="0.25">
      <c r="A152" s="709" t="s">
        <v>784</v>
      </c>
      <c r="B152" s="708" t="s">
        <v>8354</v>
      </c>
      <c r="C152" s="93"/>
      <c r="D152" s="93"/>
      <c r="E152" s="93"/>
    </row>
    <row r="153" spans="1:5" ht="15" x14ac:dyDescent="0.25">
      <c r="A153" s="61">
        <v>11</v>
      </c>
      <c r="B153" s="62" t="s">
        <v>4155</v>
      </c>
      <c r="C153" s="93"/>
      <c r="D153" s="93"/>
      <c r="E153" s="93"/>
    </row>
    <row r="154" spans="1:5" ht="15" x14ac:dyDescent="0.25">
      <c r="A154" s="61">
        <v>12</v>
      </c>
      <c r="B154" s="62" t="s">
        <v>4156</v>
      </c>
      <c r="C154" s="93"/>
      <c r="D154" s="93"/>
      <c r="E154" s="93"/>
    </row>
    <row r="155" spans="1:5" ht="15" x14ac:dyDescent="0.25">
      <c r="A155" s="710">
        <v>13</v>
      </c>
      <c r="B155" s="708" t="s">
        <v>8355</v>
      </c>
      <c r="C155" s="93"/>
      <c r="D155" s="93"/>
      <c r="E155" s="93"/>
    </row>
    <row r="156" spans="1:5" ht="15" x14ac:dyDescent="0.25">
      <c r="A156" s="64"/>
      <c r="B156" s="65"/>
      <c r="C156" s="93"/>
      <c r="D156" s="93"/>
      <c r="E156" s="93"/>
    </row>
    <row r="157" spans="1:5" ht="15" x14ac:dyDescent="0.25">
      <c r="A157" s="57" t="s">
        <v>3990</v>
      </c>
      <c r="B157" s="66" t="s">
        <v>4112</v>
      </c>
      <c r="C157" s="93"/>
      <c r="D157" s="93"/>
      <c r="E157" s="93"/>
    </row>
    <row r="158" spans="1:5" ht="15" x14ac:dyDescent="0.25">
      <c r="A158" s="57" t="s">
        <v>3991</v>
      </c>
      <c r="B158" s="62" t="s">
        <v>4161</v>
      </c>
      <c r="C158" s="93"/>
      <c r="D158" s="93"/>
      <c r="E158" s="93"/>
    </row>
    <row r="159" spans="1:5" ht="15" x14ac:dyDescent="0.25">
      <c r="A159" s="59" t="s">
        <v>3993</v>
      </c>
      <c r="B159" s="67" t="s">
        <v>3994</v>
      </c>
      <c r="C159" s="93"/>
      <c r="D159" s="93"/>
      <c r="E159" s="93"/>
    </row>
    <row r="160" spans="1:5" ht="15" x14ac:dyDescent="0.25">
      <c r="A160" s="61" t="s">
        <v>776</v>
      </c>
      <c r="B160" s="62" t="s">
        <v>4162</v>
      </c>
      <c r="C160" s="93"/>
      <c r="D160" s="93"/>
      <c r="E160" s="93"/>
    </row>
    <row r="161" spans="1:5" ht="15" x14ac:dyDescent="0.25">
      <c r="A161" s="61" t="s">
        <v>780</v>
      </c>
      <c r="B161" s="62" t="s">
        <v>4076</v>
      </c>
      <c r="C161" s="93"/>
      <c r="D161" s="93"/>
      <c r="E161" s="93"/>
    </row>
    <row r="162" spans="1:5" ht="15" x14ac:dyDescent="0.25">
      <c r="A162" s="61" t="s">
        <v>784</v>
      </c>
      <c r="B162" s="62" t="s">
        <v>4078</v>
      </c>
      <c r="C162" s="93"/>
      <c r="D162" s="93"/>
      <c r="E162" s="93"/>
    </row>
    <row r="163" spans="1:5" ht="15" x14ac:dyDescent="0.25">
      <c r="A163" s="61" t="s">
        <v>789</v>
      </c>
      <c r="B163" s="62" t="s">
        <v>4071</v>
      </c>
      <c r="C163" s="93"/>
      <c r="D163" s="93"/>
      <c r="E163" s="93"/>
    </row>
    <row r="164" spans="1:5" ht="15" x14ac:dyDescent="0.25">
      <c r="A164" s="711" t="s">
        <v>795</v>
      </c>
      <c r="B164" s="712" t="s">
        <v>4163</v>
      </c>
      <c r="C164" s="93"/>
      <c r="D164" s="93"/>
      <c r="E164" s="93"/>
    </row>
    <row r="165" spans="1:5" ht="15" x14ac:dyDescent="0.25">
      <c r="A165" s="709" t="s">
        <v>799</v>
      </c>
      <c r="B165" s="708" t="s">
        <v>8356</v>
      </c>
      <c r="C165" s="93"/>
      <c r="D165" s="93"/>
      <c r="E165" s="93"/>
    </row>
    <row r="166" spans="1:5" ht="15" x14ac:dyDescent="0.25">
      <c r="A166" s="709" t="s">
        <v>800</v>
      </c>
      <c r="B166" s="708" t="s">
        <v>8357</v>
      </c>
      <c r="C166" s="93"/>
      <c r="D166" s="93"/>
      <c r="E166" s="93"/>
    </row>
    <row r="167" spans="1:5" ht="15" x14ac:dyDescent="0.25">
      <c r="A167" s="709" t="s">
        <v>816</v>
      </c>
      <c r="B167" s="708" t="s">
        <v>8358</v>
      </c>
      <c r="C167" s="93"/>
      <c r="D167" s="93"/>
      <c r="E167" s="93"/>
    </row>
    <row r="168" spans="1:5" ht="15" x14ac:dyDescent="0.25">
      <c r="A168" s="709" t="s">
        <v>822</v>
      </c>
      <c r="B168" s="708" t="s">
        <v>8359</v>
      </c>
      <c r="C168" s="93"/>
      <c r="D168" s="93"/>
      <c r="E168" s="93"/>
    </row>
    <row r="169" spans="1:5" ht="15" x14ac:dyDescent="0.25">
      <c r="A169" s="64"/>
      <c r="B169" s="65"/>
      <c r="C169" s="93"/>
      <c r="D169" s="93"/>
      <c r="E169" s="93"/>
    </row>
    <row r="170" spans="1:5" ht="15" x14ac:dyDescent="0.25">
      <c r="A170" s="64"/>
      <c r="B170" s="65"/>
      <c r="C170" s="93"/>
      <c r="D170" s="93"/>
      <c r="E170" s="93"/>
    </row>
    <row r="171" spans="1:5" ht="15" x14ac:dyDescent="0.25">
      <c r="A171" s="64"/>
      <c r="B171" s="65"/>
      <c r="C171" s="93"/>
      <c r="D171" s="93"/>
      <c r="E171" s="93"/>
    </row>
    <row r="172" spans="1:5" ht="15" x14ac:dyDescent="0.25">
      <c r="A172" s="57" t="s">
        <v>3990</v>
      </c>
      <c r="B172" s="66" t="s">
        <v>4003</v>
      </c>
      <c r="C172" s="93"/>
      <c r="D172" s="93"/>
      <c r="E172" s="93"/>
    </row>
    <row r="173" spans="1:5" ht="15" x14ac:dyDescent="0.25">
      <c r="A173" s="57" t="s">
        <v>3991</v>
      </c>
      <c r="B173" s="62" t="s">
        <v>4164</v>
      </c>
      <c r="C173" s="93"/>
      <c r="D173" s="93"/>
      <c r="E173" s="93"/>
    </row>
    <row r="174" spans="1:5" ht="15" x14ac:dyDescent="0.25">
      <c r="A174" s="59" t="s">
        <v>3993</v>
      </c>
      <c r="B174" s="67" t="s">
        <v>3994</v>
      </c>
      <c r="C174" s="93"/>
      <c r="D174" s="93"/>
      <c r="E174" s="93"/>
    </row>
    <row r="175" spans="1:5" ht="15" x14ac:dyDescent="0.25">
      <c r="A175" s="61" t="s">
        <v>776</v>
      </c>
      <c r="B175" s="62" t="s">
        <v>4165</v>
      </c>
      <c r="C175" s="93"/>
      <c r="D175" s="93"/>
      <c r="E175" s="93"/>
    </row>
    <row r="176" spans="1:5" ht="15" x14ac:dyDescent="0.25">
      <c r="A176" s="61" t="s">
        <v>780</v>
      </c>
      <c r="B176" s="62" t="s">
        <v>4166</v>
      </c>
      <c r="C176" s="93"/>
      <c r="D176" s="93"/>
      <c r="E176" s="93"/>
    </row>
    <row r="177" spans="1:5" ht="15" x14ac:dyDescent="0.25">
      <c r="A177" s="61" t="s">
        <v>784</v>
      </c>
      <c r="B177" s="62" t="s">
        <v>4167</v>
      </c>
      <c r="C177" s="93"/>
      <c r="D177" s="93"/>
      <c r="E177" s="93"/>
    </row>
    <row r="178" spans="1:5" ht="15" x14ac:dyDescent="0.25">
      <c r="A178" s="61" t="s">
        <v>789</v>
      </c>
      <c r="B178" s="62" t="s">
        <v>4168</v>
      </c>
      <c r="C178" s="93"/>
      <c r="D178" s="93"/>
      <c r="E178" s="93"/>
    </row>
    <row r="179" spans="1:5" ht="15" x14ac:dyDescent="0.25">
      <c r="A179" s="61" t="s">
        <v>795</v>
      </c>
      <c r="B179" s="62" t="s">
        <v>4169</v>
      </c>
      <c r="C179" s="93"/>
      <c r="D179" s="93"/>
      <c r="E179" s="93"/>
    </row>
    <row r="180" spans="1:5" ht="15" x14ac:dyDescent="0.25">
      <c r="A180" s="61" t="s">
        <v>799</v>
      </c>
      <c r="B180" s="62" t="s">
        <v>4170</v>
      </c>
      <c r="C180" s="93"/>
      <c r="D180" s="93"/>
      <c r="E180" s="93"/>
    </row>
    <row r="181" spans="1:5" ht="15" x14ac:dyDescent="0.25">
      <c r="A181" s="61" t="s">
        <v>800</v>
      </c>
      <c r="B181" s="62" t="s">
        <v>4171</v>
      </c>
      <c r="C181" s="93"/>
      <c r="D181" s="93"/>
      <c r="E181" s="93"/>
    </row>
    <row r="182" spans="1:5" ht="15" x14ac:dyDescent="0.25">
      <c r="A182" s="61" t="s">
        <v>816</v>
      </c>
      <c r="B182" s="62" t="s">
        <v>4172</v>
      </c>
      <c r="C182" s="93"/>
      <c r="D182" s="93"/>
      <c r="E182" s="93"/>
    </row>
    <row r="183" spans="1:5" ht="15" x14ac:dyDescent="0.25">
      <c r="A183" s="61" t="s">
        <v>822</v>
      </c>
      <c r="B183" s="62" t="s">
        <v>4173</v>
      </c>
      <c r="C183" s="93"/>
      <c r="D183" s="93"/>
      <c r="E183" s="93"/>
    </row>
    <row r="184" spans="1:5" ht="15" x14ac:dyDescent="0.25">
      <c r="A184" s="61">
        <v>10</v>
      </c>
      <c r="B184" s="62" t="s">
        <v>4174</v>
      </c>
      <c r="C184" s="93"/>
      <c r="D184" s="93"/>
      <c r="E184" s="93"/>
    </row>
    <row r="185" spans="1:5" ht="15" x14ac:dyDescent="0.25">
      <c r="A185" s="61" t="s">
        <v>4175</v>
      </c>
      <c r="B185" s="62" t="s">
        <v>4176</v>
      </c>
      <c r="C185" s="93"/>
      <c r="D185" s="93"/>
      <c r="E185" s="93"/>
    </row>
    <row r="186" spans="1:5" ht="15" x14ac:dyDescent="0.25">
      <c r="A186" s="58"/>
      <c r="B186" s="65"/>
      <c r="C186" s="93"/>
      <c r="D186" s="93"/>
      <c r="E186" s="93"/>
    </row>
    <row r="187" spans="1:5" ht="15" x14ac:dyDescent="0.25">
      <c r="A187" s="57" t="s">
        <v>3990</v>
      </c>
      <c r="B187" s="66" t="s">
        <v>4005</v>
      </c>
      <c r="C187" s="93"/>
      <c r="D187" s="93"/>
      <c r="E187" s="93"/>
    </row>
    <row r="188" spans="1:5" ht="15" x14ac:dyDescent="0.25">
      <c r="A188" s="57" t="s">
        <v>3991</v>
      </c>
      <c r="B188" s="62" t="s">
        <v>4177</v>
      </c>
      <c r="C188" s="93"/>
      <c r="D188" s="93"/>
      <c r="E188" s="93"/>
    </row>
    <row r="189" spans="1:5" ht="15" x14ac:dyDescent="0.25">
      <c r="A189" s="59" t="s">
        <v>3993</v>
      </c>
      <c r="B189" s="67" t="s">
        <v>3994</v>
      </c>
      <c r="C189" s="93"/>
      <c r="D189" s="93"/>
      <c r="E189" s="93"/>
    </row>
    <row r="190" spans="1:5" ht="15" x14ac:dyDescent="0.25">
      <c r="A190" s="1249" t="s">
        <v>4178</v>
      </c>
      <c r="B190" s="1249"/>
      <c r="C190" s="93"/>
      <c r="D190" s="93"/>
      <c r="E190" s="93"/>
    </row>
    <row r="191" spans="1:5" ht="15" x14ac:dyDescent="0.25">
      <c r="A191" s="1250" t="s">
        <v>4179</v>
      </c>
      <c r="B191" s="1251"/>
      <c r="C191" s="93"/>
      <c r="D191" s="93"/>
      <c r="E191" s="93"/>
    </row>
    <row r="192" spans="1:5" ht="15" x14ac:dyDescent="0.25">
      <c r="A192" s="98"/>
      <c r="B192" s="99"/>
      <c r="C192" s="93"/>
      <c r="D192" s="93"/>
      <c r="E192" s="93"/>
    </row>
    <row r="193" spans="1:5" ht="15" x14ac:dyDescent="0.25">
      <c r="A193" s="57" t="s">
        <v>3990</v>
      </c>
      <c r="B193" s="66" t="s">
        <v>4116</v>
      </c>
      <c r="C193" s="93"/>
      <c r="D193" s="93"/>
      <c r="E193" s="93"/>
    </row>
    <row r="194" spans="1:5" ht="15" x14ac:dyDescent="0.25">
      <c r="A194" s="57" t="s">
        <v>3991</v>
      </c>
      <c r="B194" s="62" t="s">
        <v>4180</v>
      </c>
      <c r="C194" s="93"/>
      <c r="D194" s="93"/>
      <c r="E194" s="93"/>
    </row>
    <row r="195" spans="1:5" ht="15" x14ac:dyDescent="0.25">
      <c r="A195" s="59" t="s">
        <v>3993</v>
      </c>
      <c r="B195" s="67" t="s">
        <v>3994</v>
      </c>
      <c r="C195" s="93"/>
      <c r="D195" s="93"/>
      <c r="E195" s="93"/>
    </row>
    <row r="196" spans="1:5" ht="15" x14ac:dyDescent="0.25">
      <c r="A196" s="61" t="s">
        <v>4056</v>
      </c>
      <c r="B196" s="62" t="s">
        <v>4181</v>
      </c>
      <c r="C196" s="93"/>
      <c r="D196" s="93"/>
      <c r="E196" s="93"/>
    </row>
    <row r="197" spans="1:5" ht="15" x14ac:dyDescent="0.25">
      <c r="A197" s="61" t="s">
        <v>165</v>
      </c>
      <c r="B197" s="62" t="s">
        <v>4182</v>
      </c>
      <c r="C197" s="93"/>
      <c r="D197" s="93"/>
      <c r="E197" s="93"/>
    </row>
    <row r="198" spans="1:5" ht="15" x14ac:dyDescent="0.25">
      <c r="A198" s="61" t="s">
        <v>4183</v>
      </c>
      <c r="B198" s="66" t="s">
        <v>4184</v>
      </c>
      <c r="C198" s="93"/>
      <c r="D198" s="93"/>
      <c r="E198" s="93"/>
    </row>
    <row r="199" spans="1:5" ht="15" x14ac:dyDescent="0.25">
      <c r="A199" s="61" t="s">
        <v>1063</v>
      </c>
      <c r="B199" s="66" t="s">
        <v>4185</v>
      </c>
      <c r="C199" s="93"/>
      <c r="D199" s="93"/>
      <c r="E199" s="93"/>
    </row>
    <row r="200" spans="1:5" ht="15" x14ac:dyDescent="0.25">
      <c r="A200" s="61" t="s">
        <v>1061</v>
      </c>
      <c r="B200" s="66" t="s">
        <v>4186</v>
      </c>
      <c r="C200" s="93"/>
      <c r="D200" s="93"/>
      <c r="E200" s="93"/>
    </row>
    <row r="201" spans="1:5" ht="15" x14ac:dyDescent="0.25">
      <c r="A201" s="61" t="s">
        <v>4187</v>
      </c>
      <c r="B201" s="66" t="s">
        <v>4188</v>
      </c>
      <c r="C201" s="93"/>
      <c r="D201" s="93"/>
      <c r="E201" s="93"/>
    </row>
    <row r="202" spans="1:5" ht="15" x14ac:dyDescent="0.25">
      <c r="A202" s="61" t="s">
        <v>4189</v>
      </c>
      <c r="B202" s="66" t="s">
        <v>4190</v>
      </c>
      <c r="C202" s="93"/>
      <c r="D202" s="93"/>
      <c r="E202" s="93"/>
    </row>
    <row r="203" spans="1:5" ht="15" x14ac:dyDescent="0.25">
      <c r="A203" s="61" t="s">
        <v>4191</v>
      </c>
      <c r="B203" s="66" t="s">
        <v>4192</v>
      </c>
      <c r="C203" s="93"/>
      <c r="D203" s="93"/>
      <c r="E203" s="93"/>
    </row>
    <row r="204" spans="1:5" ht="15" x14ac:dyDescent="0.25">
      <c r="A204" s="61" t="s">
        <v>4193</v>
      </c>
      <c r="B204" s="66" t="s">
        <v>4194</v>
      </c>
      <c r="C204" s="93"/>
      <c r="D204" s="93"/>
      <c r="E204" s="93"/>
    </row>
    <row r="205" spans="1:5" ht="15" x14ac:dyDescent="0.25">
      <c r="A205" s="61" t="s">
        <v>4195</v>
      </c>
      <c r="B205" s="66" t="s">
        <v>4196</v>
      </c>
      <c r="C205" s="93"/>
      <c r="D205" s="93"/>
      <c r="E205" s="93"/>
    </row>
    <row r="206" spans="1:5" ht="15" x14ac:dyDescent="0.25">
      <c r="A206" s="61" t="s">
        <v>4197</v>
      </c>
      <c r="B206" s="66" t="s">
        <v>4198</v>
      </c>
      <c r="C206" s="93"/>
      <c r="D206" s="93"/>
      <c r="E206" s="93"/>
    </row>
    <row r="207" spans="1:5" ht="15" x14ac:dyDescent="0.25">
      <c r="A207" s="61">
        <v>3001</v>
      </c>
      <c r="B207" s="62" t="s">
        <v>4199</v>
      </c>
      <c r="C207" s="93"/>
      <c r="D207" s="93"/>
      <c r="E207" s="93"/>
    </row>
    <row r="208" spans="1:5" ht="15" x14ac:dyDescent="0.25">
      <c r="A208" s="98"/>
      <c r="B208" s="99"/>
      <c r="C208" s="93"/>
      <c r="D208" s="93"/>
      <c r="E208" s="93"/>
    </row>
    <row r="209" spans="1:5" ht="15" x14ac:dyDescent="0.25">
      <c r="A209" s="57" t="s">
        <v>3990</v>
      </c>
      <c r="B209" s="66" t="s">
        <v>4118</v>
      </c>
      <c r="C209" s="93"/>
      <c r="D209" s="93"/>
      <c r="E209" s="93"/>
    </row>
    <row r="210" spans="1:5" ht="15" x14ac:dyDescent="0.25">
      <c r="A210" s="57" t="s">
        <v>3991</v>
      </c>
      <c r="B210" s="62" t="s">
        <v>4200</v>
      </c>
      <c r="C210" s="93"/>
      <c r="D210" s="93"/>
      <c r="E210" s="93"/>
    </row>
    <row r="211" spans="1:5" ht="15" x14ac:dyDescent="0.25">
      <c r="A211" s="59" t="s">
        <v>3993</v>
      </c>
      <c r="B211" s="67" t="s">
        <v>3994</v>
      </c>
      <c r="C211" s="93"/>
      <c r="D211" s="93"/>
      <c r="E211" s="93"/>
    </row>
    <row r="212" spans="1:5" ht="15" x14ac:dyDescent="0.25">
      <c r="A212" s="61" t="s">
        <v>4056</v>
      </c>
      <c r="B212" s="62" t="s">
        <v>4201</v>
      </c>
      <c r="C212" s="93"/>
      <c r="D212" s="93"/>
      <c r="E212" s="93"/>
    </row>
    <row r="213" spans="1:5" ht="15" x14ac:dyDescent="0.25">
      <c r="A213" s="61" t="s">
        <v>4183</v>
      </c>
      <c r="B213" s="62" t="s">
        <v>4202</v>
      </c>
      <c r="C213" s="93"/>
      <c r="D213" s="93"/>
      <c r="E213" s="93"/>
    </row>
    <row r="214" spans="1:5" ht="15" x14ac:dyDescent="0.25">
      <c r="A214" s="61" t="s">
        <v>4062</v>
      </c>
      <c r="B214" s="62" t="s">
        <v>4203</v>
      </c>
      <c r="C214" s="93"/>
      <c r="D214" s="93"/>
      <c r="E214" s="93"/>
    </row>
    <row r="215" spans="1:5" ht="26.25" x14ac:dyDescent="0.25">
      <c r="A215" s="61" t="s">
        <v>4189</v>
      </c>
      <c r="B215" s="62" t="s">
        <v>4204</v>
      </c>
      <c r="C215" s="93"/>
      <c r="D215" s="93"/>
      <c r="E215" s="93"/>
    </row>
    <row r="216" spans="1:5" ht="26.25" x14ac:dyDescent="0.25">
      <c r="A216" s="61" t="s">
        <v>4191</v>
      </c>
      <c r="B216" s="62" t="s">
        <v>4205</v>
      </c>
      <c r="C216" s="93"/>
      <c r="D216" s="93"/>
      <c r="E216" s="93"/>
    </row>
    <row r="217" spans="1:5" ht="15" x14ac:dyDescent="0.25">
      <c r="A217" s="61" t="s">
        <v>4193</v>
      </c>
      <c r="B217" s="62" t="s">
        <v>4206</v>
      </c>
      <c r="C217" s="93"/>
      <c r="D217" s="93"/>
      <c r="E217" s="93"/>
    </row>
    <row r="218" spans="1:5" ht="15" x14ac:dyDescent="0.25">
      <c r="A218" s="61" t="s">
        <v>4195</v>
      </c>
      <c r="B218" s="62" t="s">
        <v>4207</v>
      </c>
      <c r="C218" s="93"/>
      <c r="D218" s="93"/>
      <c r="E218" s="93"/>
    </row>
    <row r="219" spans="1:5" ht="15" x14ac:dyDescent="0.25">
      <c r="A219" s="61" t="s">
        <v>4197</v>
      </c>
      <c r="B219" s="62" t="s">
        <v>4208</v>
      </c>
      <c r="C219" s="93"/>
      <c r="D219" s="93"/>
      <c r="E219" s="93"/>
    </row>
    <row r="220" spans="1:5" ht="15" x14ac:dyDescent="0.25">
      <c r="A220" s="61" t="s">
        <v>4209</v>
      </c>
      <c r="B220" s="62" t="s">
        <v>4210</v>
      </c>
      <c r="C220" s="93"/>
      <c r="D220" s="93"/>
      <c r="E220" s="93"/>
    </row>
    <row r="221" spans="1:5" ht="15" x14ac:dyDescent="0.25">
      <c r="A221" s="61">
        <v>2007</v>
      </c>
      <c r="B221" s="62" t="s">
        <v>4211</v>
      </c>
      <c r="C221" s="93"/>
      <c r="D221" s="93"/>
      <c r="E221" s="93"/>
    </row>
    <row r="222" spans="1:5" ht="15" x14ac:dyDescent="0.25">
      <c r="A222" s="61">
        <v>2010</v>
      </c>
      <c r="B222" s="62" t="s">
        <v>4212</v>
      </c>
      <c r="C222" s="93"/>
      <c r="D222" s="93"/>
      <c r="E222" s="93"/>
    </row>
    <row r="223" spans="1:5" ht="15" x14ac:dyDescent="0.25">
      <c r="A223" s="61" t="s">
        <v>1564</v>
      </c>
      <c r="B223" s="62" t="s">
        <v>4213</v>
      </c>
      <c r="C223" s="93"/>
      <c r="D223" s="93"/>
      <c r="E223" s="93"/>
    </row>
    <row r="224" spans="1:5" ht="15" x14ac:dyDescent="0.25">
      <c r="A224" s="61" t="s">
        <v>4214</v>
      </c>
      <c r="B224" s="62" t="s">
        <v>4215</v>
      </c>
      <c r="C224" s="93"/>
      <c r="D224" s="93"/>
      <c r="E224" s="93"/>
    </row>
    <row r="225" spans="1:5" ht="15" x14ac:dyDescent="0.25">
      <c r="A225" s="61" t="s">
        <v>4216</v>
      </c>
      <c r="B225" s="62" t="s">
        <v>4217</v>
      </c>
      <c r="C225" s="93"/>
      <c r="D225" s="93"/>
      <c r="E225" s="93"/>
    </row>
    <row r="226" spans="1:5" ht="15" x14ac:dyDescent="0.25">
      <c r="A226" s="61" t="s">
        <v>1544</v>
      </c>
      <c r="B226" s="62" t="s">
        <v>4218</v>
      </c>
      <c r="C226" s="93"/>
      <c r="D226" s="93"/>
      <c r="E226" s="93"/>
    </row>
    <row r="227" spans="1:5" ht="15" x14ac:dyDescent="0.25">
      <c r="A227" s="61" t="s">
        <v>4219</v>
      </c>
      <c r="B227" s="62" t="s">
        <v>4220</v>
      </c>
      <c r="C227" s="93"/>
      <c r="D227" s="93"/>
      <c r="E227" s="93"/>
    </row>
    <row r="228" spans="1:5" ht="15" x14ac:dyDescent="0.25">
      <c r="A228" s="61" t="s">
        <v>4221</v>
      </c>
      <c r="B228" s="62" t="s">
        <v>4222</v>
      </c>
      <c r="C228" s="93"/>
      <c r="D228" s="93"/>
      <c r="E228" s="93"/>
    </row>
    <row r="229" spans="1:5" ht="15" x14ac:dyDescent="0.25">
      <c r="A229" s="61" t="s">
        <v>1696</v>
      </c>
      <c r="B229" s="62" t="s">
        <v>4223</v>
      </c>
      <c r="C229" s="93"/>
      <c r="D229" s="93"/>
      <c r="E229" s="93"/>
    </row>
    <row r="230" spans="1:5" ht="15" x14ac:dyDescent="0.25">
      <c r="A230" s="61" t="s">
        <v>1568</v>
      </c>
      <c r="B230" s="62" t="s">
        <v>4224</v>
      </c>
      <c r="C230" s="93"/>
      <c r="D230" s="93"/>
      <c r="E230" s="93"/>
    </row>
    <row r="231" spans="1:5" ht="15" x14ac:dyDescent="0.25">
      <c r="A231" s="61" t="s">
        <v>4225</v>
      </c>
      <c r="B231" s="62" t="s">
        <v>4226</v>
      </c>
      <c r="C231" s="93"/>
      <c r="D231" s="93"/>
      <c r="E231" s="93"/>
    </row>
    <row r="232" spans="1:5" ht="15" x14ac:dyDescent="0.25">
      <c r="A232" s="61" t="s">
        <v>4227</v>
      </c>
      <c r="B232" s="62" t="s">
        <v>4228</v>
      </c>
      <c r="C232" s="93"/>
      <c r="D232" s="93"/>
      <c r="E232" s="93"/>
    </row>
    <row r="233" spans="1:5" ht="15" x14ac:dyDescent="0.25">
      <c r="A233" s="61" t="s">
        <v>4229</v>
      </c>
      <c r="B233" s="62" t="s">
        <v>4230</v>
      </c>
      <c r="C233" s="93"/>
      <c r="D233" s="93"/>
      <c r="E233" s="93"/>
    </row>
    <row r="234" spans="1:5" ht="15" x14ac:dyDescent="0.25">
      <c r="A234" s="61" t="s">
        <v>692</v>
      </c>
      <c r="B234" s="62" t="s">
        <v>4231</v>
      </c>
      <c r="C234" s="93"/>
      <c r="D234" s="93"/>
      <c r="E234" s="93"/>
    </row>
    <row r="235" spans="1:5" ht="15" x14ac:dyDescent="0.25">
      <c r="A235" s="61" t="s">
        <v>4232</v>
      </c>
      <c r="B235" s="62" t="s">
        <v>4233</v>
      </c>
      <c r="C235" s="93"/>
      <c r="D235" s="93"/>
      <c r="E235" s="93"/>
    </row>
    <row r="236" spans="1:5" ht="15" x14ac:dyDescent="0.25">
      <c r="A236" s="61" t="s">
        <v>4234</v>
      </c>
      <c r="B236" s="62" t="s">
        <v>4235</v>
      </c>
      <c r="C236" s="93"/>
      <c r="D236" s="93"/>
      <c r="E236" s="93"/>
    </row>
    <row r="237" spans="1:5" ht="15" x14ac:dyDescent="0.25">
      <c r="A237" s="61" t="s">
        <v>4236</v>
      </c>
      <c r="B237" s="62" t="s">
        <v>4237</v>
      </c>
      <c r="C237" s="93"/>
      <c r="D237" s="93"/>
      <c r="E237" s="93"/>
    </row>
    <row r="238" spans="1:5" ht="15" x14ac:dyDescent="0.25">
      <c r="A238" s="61" t="s">
        <v>4238</v>
      </c>
      <c r="B238" s="62" t="s">
        <v>4239</v>
      </c>
      <c r="C238" s="93"/>
      <c r="D238" s="93"/>
      <c r="E238" s="93"/>
    </row>
    <row r="239" spans="1:5" ht="15" x14ac:dyDescent="0.25">
      <c r="A239" s="61" t="s">
        <v>1252</v>
      </c>
      <c r="B239" s="62" t="s">
        <v>4240</v>
      </c>
      <c r="C239" s="93"/>
      <c r="D239" s="93"/>
      <c r="E239" s="93"/>
    </row>
    <row r="240" spans="1:5" ht="15" x14ac:dyDescent="0.25">
      <c r="A240" s="61" t="s">
        <v>1247</v>
      </c>
      <c r="B240" s="62" t="s">
        <v>4241</v>
      </c>
      <c r="C240" s="93"/>
      <c r="D240" s="93"/>
      <c r="E240" s="93"/>
    </row>
    <row r="241" spans="1:5" ht="15" x14ac:dyDescent="0.25">
      <c r="A241" s="61" t="s">
        <v>4242</v>
      </c>
      <c r="B241" s="62" t="s">
        <v>4243</v>
      </c>
      <c r="C241" s="93"/>
      <c r="D241" s="93"/>
      <c r="E241" s="93"/>
    </row>
    <row r="242" spans="1:5" ht="15" x14ac:dyDescent="0.25">
      <c r="A242" s="61" t="s">
        <v>4244</v>
      </c>
      <c r="B242" s="62" t="s">
        <v>4245</v>
      </c>
      <c r="C242" s="93"/>
      <c r="D242" s="93"/>
      <c r="E242" s="93"/>
    </row>
    <row r="243" spans="1:5" ht="15" x14ac:dyDescent="0.25">
      <c r="A243" s="61" t="s">
        <v>1263</v>
      </c>
      <c r="B243" s="62" t="s">
        <v>4246</v>
      </c>
      <c r="C243" s="93"/>
      <c r="D243" s="93"/>
      <c r="E243" s="93"/>
    </row>
    <row r="244" spans="1:5" ht="15" x14ac:dyDescent="0.25">
      <c r="A244" s="61" t="s">
        <v>4247</v>
      </c>
      <c r="B244" s="62" t="s">
        <v>4248</v>
      </c>
      <c r="C244" s="93"/>
      <c r="D244" s="93"/>
      <c r="E244" s="93"/>
    </row>
    <row r="245" spans="1:5" ht="15" x14ac:dyDescent="0.25">
      <c r="A245" s="61" t="s">
        <v>4249</v>
      </c>
      <c r="B245" s="62" t="s">
        <v>4250</v>
      </c>
      <c r="C245" s="93"/>
      <c r="D245" s="93"/>
      <c r="E245" s="93"/>
    </row>
    <row r="246" spans="1:5" ht="15" x14ac:dyDescent="0.25">
      <c r="A246" s="61" t="s">
        <v>4251</v>
      </c>
      <c r="B246" s="62" t="s">
        <v>4252</v>
      </c>
      <c r="C246" s="93"/>
      <c r="D246" s="93"/>
      <c r="E246" s="93"/>
    </row>
    <row r="247" spans="1:5" ht="15" x14ac:dyDescent="0.25">
      <c r="A247" s="61" t="s">
        <v>4253</v>
      </c>
      <c r="B247" s="62" t="s">
        <v>4254</v>
      </c>
      <c r="C247" s="93"/>
      <c r="D247" s="93"/>
      <c r="E247" s="93"/>
    </row>
    <row r="248" spans="1:5" ht="15" x14ac:dyDescent="0.25">
      <c r="A248" s="61" t="s">
        <v>4255</v>
      </c>
      <c r="B248" s="62" t="s">
        <v>4256</v>
      </c>
      <c r="C248" s="93"/>
      <c r="D248" s="93"/>
      <c r="E248" s="93"/>
    </row>
    <row r="249" spans="1:5" ht="15" x14ac:dyDescent="0.25">
      <c r="A249" s="61" t="s">
        <v>4257</v>
      </c>
      <c r="B249" s="62" t="s">
        <v>4258</v>
      </c>
      <c r="C249" s="93"/>
      <c r="D249" s="93"/>
      <c r="E249" s="93"/>
    </row>
    <row r="250" spans="1:5" ht="15" x14ac:dyDescent="0.25">
      <c r="A250" s="61" t="s">
        <v>4259</v>
      </c>
      <c r="B250" s="62" t="s">
        <v>4260</v>
      </c>
      <c r="C250" s="93"/>
      <c r="D250" s="93"/>
      <c r="E250" s="93"/>
    </row>
    <row r="251" spans="1:5" ht="15" x14ac:dyDescent="0.25">
      <c r="A251" s="61" t="s">
        <v>4261</v>
      </c>
      <c r="B251" s="62" t="s">
        <v>4262</v>
      </c>
      <c r="C251" s="93"/>
      <c r="D251" s="93"/>
      <c r="E251" s="93"/>
    </row>
    <row r="252" spans="1:5" ht="15" x14ac:dyDescent="0.25">
      <c r="A252" s="61" t="s">
        <v>4263</v>
      </c>
      <c r="B252" s="62" t="s">
        <v>4264</v>
      </c>
      <c r="C252" s="93"/>
      <c r="D252" s="93"/>
      <c r="E252" s="93"/>
    </row>
    <row r="253" spans="1:5" ht="15" x14ac:dyDescent="0.25">
      <c r="A253" s="61" t="s">
        <v>4265</v>
      </c>
      <c r="B253" s="62" t="s">
        <v>4266</v>
      </c>
      <c r="C253" s="93"/>
      <c r="D253" s="93"/>
      <c r="E253" s="93"/>
    </row>
    <row r="254" spans="1:5" ht="15" x14ac:dyDescent="0.25">
      <c r="A254" s="61" t="s">
        <v>4267</v>
      </c>
      <c r="B254" s="62" t="s">
        <v>4268</v>
      </c>
      <c r="C254" s="93"/>
      <c r="D254" s="93"/>
      <c r="E254" s="93"/>
    </row>
    <row r="255" spans="1:5" ht="15" x14ac:dyDescent="0.25">
      <c r="A255" s="61">
        <v>7000</v>
      </c>
      <c r="B255" s="62" t="s">
        <v>4269</v>
      </c>
      <c r="C255" s="93"/>
      <c r="D255" s="93"/>
      <c r="E255" s="93"/>
    </row>
    <row r="256" spans="1:5" ht="15" x14ac:dyDescent="0.25">
      <c r="A256" s="61">
        <v>7001</v>
      </c>
      <c r="B256" s="62" t="s">
        <v>4270</v>
      </c>
      <c r="C256" s="93"/>
      <c r="D256" s="93"/>
      <c r="E256" s="93"/>
    </row>
    <row r="257" spans="1:5" ht="15" x14ac:dyDescent="0.25">
      <c r="A257" s="64"/>
      <c r="B257" s="65"/>
      <c r="C257" s="93"/>
      <c r="D257" s="93"/>
      <c r="E257" s="93"/>
    </row>
    <row r="258" spans="1:5" ht="15" x14ac:dyDescent="0.25">
      <c r="A258" s="57" t="s">
        <v>3990</v>
      </c>
      <c r="B258" s="66" t="s">
        <v>4120</v>
      </c>
      <c r="C258" s="93"/>
      <c r="D258" s="93"/>
      <c r="E258" s="93"/>
    </row>
    <row r="259" spans="1:5" ht="15" x14ac:dyDescent="0.25">
      <c r="A259" s="57" t="s">
        <v>3991</v>
      </c>
      <c r="B259" s="62" t="s">
        <v>4271</v>
      </c>
      <c r="C259" s="93"/>
      <c r="D259" s="93"/>
      <c r="E259" s="93"/>
    </row>
    <row r="260" spans="1:5" ht="15" x14ac:dyDescent="0.25">
      <c r="A260" s="59" t="s">
        <v>3993</v>
      </c>
      <c r="B260" s="67" t="s">
        <v>3994</v>
      </c>
      <c r="C260" s="93"/>
      <c r="D260" s="93"/>
      <c r="E260" s="93"/>
    </row>
    <row r="261" spans="1:5" ht="15" x14ac:dyDescent="0.25">
      <c r="A261" s="61" t="s">
        <v>776</v>
      </c>
      <c r="B261" s="62" t="s">
        <v>4272</v>
      </c>
      <c r="C261" s="93"/>
      <c r="D261" s="93"/>
      <c r="E261" s="93"/>
    </row>
    <row r="262" spans="1:5" ht="15" x14ac:dyDescent="0.25">
      <c r="A262" s="61" t="s">
        <v>780</v>
      </c>
      <c r="B262" s="62" t="s">
        <v>4273</v>
      </c>
      <c r="C262" s="93"/>
      <c r="D262" s="93"/>
      <c r="E262" s="93"/>
    </row>
    <row r="263" spans="1:5" ht="15" x14ac:dyDescent="0.25">
      <c r="A263" s="355" t="s">
        <v>784</v>
      </c>
      <c r="B263" s="356" t="s">
        <v>4274</v>
      </c>
      <c r="C263" s="93"/>
      <c r="D263" s="93"/>
      <c r="E263" s="93"/>
    </row>
    <row r="264" spans="1:5" ht="15" x14ac:dyDescent="0.25">
      <c r="A264" s="58"/>
      <c r="B264" s="65"/>
      <c r="C264" s="93"/>
      <c r="D264" s="93"/>
      <c r="E264" s="93"/>
    </row>
    <row r="265" spans="1:5" ht="15" x14ac:dyDescent="0.25">
      <c r="A265" s="57" t="s">
        <v>3990</v>
      </c>
      <c r="B265" s="66" t="s">
        <v>4275</v>
      </c>
      <c r="C265" s="93"/>
      <c r="D265" s="93"/>
      <c r="E265" s="93"/>
    </row>
    <row r="266" spans="1:5" ht="15" x14ac:dyDescent="0.25">
      <c r="A266" s="57" t="s">
        <v>3991</v>
      </c>
      <c r="B266" s="62" t="s">
        <v>4276</v>
      </c>
      <c r="C266" s="93"/>
      <c r="D266" s="93"/>
      <c r="E266" s="93"/>
    </row>
    <row r="267" spans="1:5" ht="15" x14ac:dyDescent="0.25">
      <c r="A267" s="59" t="s">
        <v>3993</v>
      </c>
      <c r="B267" s="67" t="s">
        <v>3994</v>
      </c>
      <c r="C267" s="93"/>
      <c r="D267" s="93"/>
      <c r="E267" s="93"/>
    </row>
    <row r="268" spans="1:5" ht="15" x14ac:dyDescent="0.25">
      <c r="A268" s="100" t="s">
        <v>776</v>
      </c>
      <c r="B268" s="101" t="s">
        <v>4277</v>
      </c>
      <c r="C268" s="93"/>
      <c r="D268" s="93"/>
      <c r="E268" s="93"/>
    </row>
    <row r="269" spans="1:5" ht="15" x14ac:dyDescent="0.25">
      <c r="A269" s="100" t="s">
        <v>780</v>
      </c>
      <c r="B269" s="102" t="s">
        <v>4278</v>
      </c>
      <c r="C269" s="93"/>
      <c r="D269" s="93"/>
      <c r="E269" s="93"/>
    </row>
    <row r="270" spans="1:5" ht="15" x14ac:dyDescent="0.25">
      <c r="A270" s="100" t="s">
        <v>784</v>
      </c>
      <c r="B270" s="101" t="s">
        <v>4279</v>
      </c>
      <c r="C270" s="93"/>
      <c r="D270" s="93"/>
      <c r="E270" s="93"/>
    </row>
    <row r="271" spans="1:5" ht="15" x14ac:dyDescent="0.25">
      <c r="A271" s="100" t="s">
        <v>789</v>
      </c>
      <c r="B271" s="101" t="s">
        <v>4280</v>
      </c>
      <c r="C271" s="93"/>
      <c r="D271" s="93"/>
      <c r="E271" s="93"/>
    </row>
    <row r="272" spans="1:5" ht="15" x14ac:dyDescent="0.25">
      <c r="A272" s="100" t="s">
        <v>795</v>
      </c>
      <c r="B272" s="101" t="s">
        <v>4281</v>
      </c>
      <c r="C272" s="93"/>
      <c r="D272" s="93"/>
      <c r="E272" s="93"/>
    </row>
    <row r="273" spans="1:5" ht="15" x14ac:dyDescent="0.25">
      <c r="A273" s="100" t="s">
        <v>799</v>
      </c>
      <c r="B273" s="101" t="s">
        <v>4282</v>
      </c>
      <c r="C273" s="93"/>
      <c r="D273" s="93"/>
      <c r="E273" s="93"/>
    </row>
    <row r="274" spans="1:5" ht="15" x14ac:dyDescent="0.25">
      <c r="A274" s="100" t="s">
        <v>800</v>
      </c>
      <c r="B274" s="101" t="s">
        <v>4283</v>
      </c>
      <c r="C274" s="93"/>
      <c r="D274" s="93"/>
      <c r="E274" s="93"/>
    </row>
    <row r="275" spans="1:5" ht="15" x14ac:dyDescent="0.25">
      <c r="A275" s="100" t="s">
        <v>816</v>
      </c>
      <c r="B275" s="101" t="s">
        <v>4284</v>
      </c>
      <c r="C275" s="93"/>
      <c r="D275" s="93"/>
      <c r="E275" s="93"/>
    </row>
    <row r="276" spans="1:5" ht="15" x14ac:dyDescent="0.25">
      <c r="A276" s="100" t="s">
        <v>4110</v>
      </c>
      <c r="B276" s="101" t="s">
        <v>4285</v>
      </c>
      <c r="C276" s="93"/>
      <c r="D276" s="93"/>
      <c r="E276" s="93"/>
    </row>
    <row r="277" spans="1:5" ht="15" x14ac:dyDescent="0.25">
      <c r="A277" s="100" t="s">
        <v>4112</v>
      </c>
      <c r="B277" s="101" t="s">
        <v>4286</v>
      </c>
      <c r="C277" s="93"/>
      <c r="D277" s="93"/>
      <c r="E277" s="93"/>
    </row>
    <row r="278" spans="1:5" ht="15" x14ac:dyDescent="0.25">
      <c r="A278" s="100">
        <v>12</v>
      </c>
      <c r="B278" s="102" t="s">
        <v>4287</v>
      </c>
      <c r="C278" s="93"/>
      <c r="D278" s="93"/>
      <c r="E278" s="93"/>
    </row>
    <row r="279" spans="1:5" ht="15" x14ac:dyDescent="0.25">
      <c r="A279" s="100">
        <v>13</v>
      </c>
      <c r="B279" s="102" t="s">
        <v>4288</v>
      </c>
      <c r="C279" s="93"/>
      <c r="D279" s="93"/>
      <c r="E279" s="93"/>
    </row>
    <row r="280" spans="1:5" ht="15" x14ac:dyDescent="0.25">
      <c r="A280" s="100">
        <v>14</v>
      </c>
      <c r="B280" s="103" t="s">
        <v>4289</v>
      </c>
      <c r="C280" s="93"/>
      <c r="D280" s="93"/>
      <c r="E280" s="93"/>
    </row>
    <row r="281" spans="1:5" ht="15" x14ac:dyDescent="0.25">
      <c r="A281" s="100">
        <v>15</v>
      </c>
      <c r="B281" s="103" t="s">
        <v>4290</v>
      </c>
      <c r="C281" s="93"/>
      <c r="D281" s="93"/>
      <c r="E281" s="93"/>
    </row>
    <row r="282" spans="1:5" ht="15" x14ac:dyDescent="0.25">
      <c r="A282" s="100">
        <v>16</v>
      </c>
      <c r="B282" s="104" t="s">
        <v>4291</v>
      </c>
      <c r="C282" s="93"/>
      <c r="D282" s="93"/>
      <c r="E282" s="93"/>
    </row>
    <row r="283" spans="1:5" ht="15" x14ac:dyDescent="0.25">
      <c r="A283" s="100">
        <v>17</v>
      </c>
      <c r="B283" s="104" t="s">
        <v>4292</v>
      </c>
      <c r="C283" s="93"/>
      <c r="D283" s="93"/>
      <c r="E283" s="93"/>
    </row>
    <row r="284" spans="1:5" ht="15" x14ac:dyDescent="0.25">
      <c r="A284" s="100">
        <v>18</v>
      </c>
      <c r="B284" s="104" t="s">
        <v>4293</v>
      </c>
      <c r="C284" s="93"/>
      <c r="D284" s="93"/>
      <c r="E284" s="93"/>
    </row>
    <row r="285" spans="1:5" ht="15" x14ac:dyDescent="0.25">
      <c r="A285" s="100">
        <v>19</v>
      </c>
      <c r="B285" s="104" t="s">
        <v>4294</v>
      </c>
      <c r="C285" s="93"/>
      <c r="D285" s="93"/>
      <c r="E285" s="93"/>
    </row>
    <row r="286" spans="1:5" ht="25.5" x14ac:dyDescent="0.25">
      <c r="A286" s="100">
        <v>20</v>
      </c>
      <c r="B286" s="105" t="s">
        <v>4295</v>
      </c>
      <c r="C286" s="93"/>
      <c r="D286" s="93"/>
      <c r="E286" s="93"/>
    </row>
    <row r="287" spans="1:5" ht="15" x14ac:dyDescent="0.25">
      <c r="A287" s="100">
        <v>21</v>
      </c>
      <c r="B287" s="104" t="s">
        <v>4296</v>
      </c>
      <c r="C287" s="93"/>
      <c r="D287" s="93"/>
      <c r="E287" s="93"/>
    </row>
    <row r="288" spans="1:5" ht="15" x14ac:dyDescent="0.25">
      <c r="A288" s="64"/>
      <c r="B288" s="65"/>
      <c r="C288" s="93"/>
      <c r="D288" s="93"/>
      <c r="E288" s="93"/>
    </row>
    <row r="289" spans="1:5" ht="15" x14ac:dyDescent="0.25">
      <c r="A289" s="57" t="s">
        <v>3990</v>
      </c>
      <c r="B289" s="66" t="s">
        <v>4010</v>
      </c>
      <c r="C289" s="93"/>
      <c r="D289" s="93"/>
      <c r="E289" s="93"/>
    </row>
    <row r="290" spans="1:5" ht="15" x14ac:dyDescent="0.25">
      <c r="A290" s="57" t="s">
        <v>3991</v>
      </c>
      <c r="B290" s="62" t="s">
        <v>4297</v>
      </c>
      <c r="C290" s="93"/>
      <c r="D290" s="93"/>
      <c r="E290" s="93"/>
    </row>
    <row r="291" spans="1:5" ht="15" x14ac:dyDescent="0.25">
      <c r="A291" s="59" t="s">
        <v>3993</v>
      </c>
      <c r="B291" s="67" t="s">
        <v>3994</v>
      </c>
      <c r="C291" s="93"/>
      <c r="D291" s="93"/>
      <c r="E291" s="93"/>
    </row>
    <row r="292" spans="1:5" ht="15" x14ac:dyDescent="0.25">
      <c r="A292" s="61" t="s">
        <v>776</v>
      </c>
      <c r="B292" s="62" t="s">
        <v>4298</v>
      </c>
      <c r="C292" s="93"/>
      <c r="D292" s="93"/>
      <c r="E292" s="93"/>
    </row>
    <row r="293" spans="1:5" ht="15" x14ac:dyDescent="0.25">
      <c r="A293" s="61" t="s">
        <v>780</v>
      </c>
      <c r="B293" s="62" t="s">
        <v>4299</v>
      </c>
      <c r="C293" s="93"/>
      <c r="D293" s="93"/>
      <c r="E293" s="93"/>
    </row>
    <row r="294" spans="1:5" ht="15" x14ac:dyDescent="0.25">
      <c r="A294" s="58"/>
      <c r="B294" s="65"/>
      <c r="C294" s="93"/>
      <c r="D294" s="93"/>
      <c r="E294" s="93"/>
    </row>
    <row r="295" spans="1:5" ht="15" x14ac:dyDescent="0.25">
      <c r="A295" s="57" t="s">
        <v>3990</v>
      </c>
      <c r="B295" s="66" t="s">
        <v>4300</v>
      </c>
      <c r="C295" s="93"/>
      <c r="D295" s="93"/>
      <c r="E295" s="93"/>
    </row>
    <row r="296" spans="1:5" ht="15" x14ac:dyDescent="0.25">
      <c r="A296" s="57" t="s">
        <v>3991</v>
      </c>
      <c r="B296" s="62" t="s">
        <v>4301</v>
      </c>
      <c r="C296" s="93"/>
      <c r="D296" s="93"/>
      <c r="E296" s="93"/>
    </row>
    <row r="297" spans="1:5" ht="15" x14ac:dyDescent="0.25">
      <c r="A297" s="59" t="s">
        <v>3993</v>
      </c>
      <c r="B297" s="67" t="s">
        <v>3994</v>
      </c>
      <c r="C297" s="93"/>
      <c r="D297" s="93"/>
      <c r="E297" s="93"/>
    </row>
    <row r="298" spans="1:5" ht="15" x14ac:dyDescent="0.25">
      <c r="A298" s="61" t="s">
        <v>4085</v>
      </c>
      <c r="B298" s="62" t="s">
        <v>4302</v>
      </c>
      <c r="C298" s="93"/>
      <c r="D298" s="93"/>
      <c r="E298" s="93"/>
    </row>
    <row r="299" spans="1:5" ht="15" x14ac:dyDescent="0.25">
      <c r="A299" s="61" t="s">
        <v>4303</v>
      </c>
      <c r="B299" s="62" t="s">
        <v>4304</v>
      </c>
      <c r="C299" s="93"/>
      <c r="D299" s="93"/>
      <c r="E299" s="93"/>
    </row>
    <row r="300" spans="1:5" ht="15" x14ac:dyDescent="0.25">
      <c r="A300" s="61">
        <v>3</v>
      </c>
      <c r="B300" s="62" t="s">
        <v>4305</v>
      </c>
      <c r="C300" s="93"/>
      <c r="D300" s="93"/>
      <c r="E300" s="93"/>
    </row>
    <row r="301" spans="1:5" ht="15" x14ac:dyDescent="0.25">
      <c r="A301" s="58"/>
      <c r="B301" s="65"/>
      <c r="C301" s="93"/>
      <c r="D301" s="93"/>
      <c r="E301" s="93"/>
    </row>
    <row r="302" spans="1:5" ht="15" x14ac:dyDescent="0.25">
      <c r="A302" s="57" t="s">
        <v>3990</v>
      </c>
      <c r="B302" s="66" t="s">
        <v>4013</v>
      </c>
      <c r="C302" s="93"/>
      <c r="D302" s="93"/>
      <c r="E302" s="93"/>
    </row>
    <row r="303" spans="1:5" ht="15" x14ac:dyDescent="0.25">
      <c r="A303" s="57" t="s">
        <v>3991</v>
      </c>
      <c r="B303" s="62" t="s">
        <v>4306</v>
      </c>
      <c r="C303" s="93"/>
      <c r="D303" s="93"/>
      <c r="E303" s="93"/>
    </row>
    <row r="304" spans="1:5" ht="15" x14ac:dyDescent="0.25">
      <c r="A304" s="59" t="s">
        <v>3993</v>
      </c>
      <c r="B304" s="67" t="s">
        <v>3994</v>
      </c>
      <c r="C304" s="93"/>
      <c r="D304" s="93"/>
      <c r="E304" s="93"/>
    </row>
    <row r="305" spans="1:5" ht="15" x14ac:dyDescent="0.25">
      <c r="A305" s="61" t="s">
        <v>776</v>
      </c>
      <c r="B305" s="106" t="s">
        <v>4307</v>
      </c>
      <c r="C305" s="93"/>
      <c r="D305" s="93"/>
      <c r="E305" s="93"/>
    </row>
    <row r="306" spans="1:5" ht="15" x14ac:dyDescent="0.25">
      <c r="A306" s="61" t="s">
        <v>780</v>
      </c>
      <c r="B306" s="106" t="s">
        <v>4308</v>
      </c>
      <c r="C306" s="93"/>
      <c r="D306" s="93"/>
      <c r="E306" s="93"/>
    </row>
    <row r="307" spans="1:5" ht="15" x14ac:dyDescent="0.25">
      <c r="A307" s="61" t="s">
        <v>784</v>
      </c>
      <c r="B307" s="106" t="s">
        <v>4309</v>
      </c>
      <c r="C307" s="93"/>
      <c r="D307" s="93"/>
      <c r="E307" s="93"/>
    </row>
    <row r="308" spans="1:5" ht="15" x14ac:dyDescent="0.25">
      <c r="A308" s="61" t="s">
        <v>789</v>
      </c>
      <c r="B308" s="106" t="s">
        <v>4310</v>
      </c>
      <c r="C308" s="93"/>
      <c r="D308" s="93"/>
      <c r="E308" s="93"/>
    </row>
    <row r="309" spans="1:5" ht="15" x14ac:dyDescent="0.25">
      <c r="A309" s="61" t="s">
        <v>795</v>
      </c>
      <c r="B309" s="106" t="s">
        <v>4311</v>
      </c>
      <c r="C309" s="93"/>
      <c r="D309" s="93"/>
      <c r="E309" s="93"/>
    </row>
    <row r="310" spans="1:5" ht="15" x14ac:dyDescent="0.25">
      <c r="A310" s="61" t="s">
        <v>799</v>
      </c>
      <c r="B310" s="106" t="s">
        <v>4312</v>
      </c>
      <c r="C310" s="93"/>
      <c r="D310" s="93"/>
      <c r="E310" s="93"/>
    </row>
    <row r="311" spans="1:5" ht="15" x14ac:dyDescent="0.25">
      <c r="A311" s="61" t="s">
        <v>800</v>
      </c>
      <c r="B311" s="106" t="s">
        <v>4313</v>
      </c>
      <c r="C311" s="93"/>
      <c r="D311" s="93"/>
      <c r="E311" s="93"/>
    </row>
    <row r="312" spans="1:5" ht="15" x14ac:dyDescent="0.25">
      <c r="A312" s="61" t="s">
        <v>816</v>
      </c>
      <c r="B312" s="106" t="s">
        <v>4314</v>
      </c>
      <c r="C312" s="93"/>
      <c r="D312" s="93"/>
      <c r="E312" s="93"/>
    </row>
    <row r="313" spans="1:5" ht="15" x14ac:dyDescent="0.25">
      <c r="A313" s="61" t="s">
        <v>822</v>
      </c>
      <c r="B313" s="106" t="s">
        <v>4071</v>
      </c>
      <c r="C313" s="93"/>
      <c r="D313" s="93"/>
      <c r="E313" s="93"/>
    </row>
    <row r="314" spans="1:5" ht="15" x14ac:dyDescent="0.25">
      <c r="A314" s="61" t="s">
        <v>4005</v>
      </c>
      <c r="B314" s="106" t="s">
        <v>4176</v>
      </c>
      <c r="C314" s="93"/>
      <c r="D314" s="93"/>
      <c r="E314" s="93"/>
    </row>
    <row r="315" spans="1:5" ht="15" x14ac:dyDescent="0.25">
      <c r="A315" s="61" t="s">
        <v>4116</v>
      </c>
      <c r="B315" s="106" t="s">
        <v>4315</v>
      </c>
      <c r="C315" s="93"/>
      <c r="D315" s="93"/>
      <c r="E315" s="93"/>
    </row>
    <row r="316" spans="1:5" ht="15" x14ac:dyDescent="0.25">
      <c r="A316" s="61">
        <v>17</v>
      </c>
      <c r="B316" s="106" t="s">
        <v>4316</v>
      </c>
      <c r="C316" s="93"/>
      <c r="D316" s="93"/>
      <c r="E316" s="93"/>
    </row>
    <row r="317" spans="1:5" ht="15" x14ac:dyDescent="0.25">
      <c r="A317" s="61" t="s">
        <v>4010</v>
      </c>
      <c r="B317" s="106" t="s">
        <v>4317</v>
      </c>
      <c r="C317" s="93"/>
      <c r="D317" s="93"/>
      <c r="E317" s="93"/>
    </row>
    <row r="318" spans="1:5" ht="15" x14ac:dyDescent="0.25">
      <c r="A318" s="58"/>
      <c r="B318" s="65"/>
      <c r="C318" s="93"/>
      <c r="D318" s="93"/>
      <c r="E318" s="93"/>
    </row>
    <row r="319" spans="1:5" ht="15" x14ac:dyDescent="0.25">
      <c r="A319" s="57" t="s">
        <v>3990</v>
      </c>
      <c r="B319" s="66" t="s">
        <v>4318</v>
      </c>
      <c r="C319" s="93"/>
      <c r="D319" s="93"/>
      <c r="E319" s="93"/>
    </row>
    <row r="320" spans="1:5" ht="15" x14ac:dyDescent="0.25">
      <c r="A320" s="57" t="s">
        <v>3991</v>
      </c>
      <c r="B320" s="62" t="s">
        <v>4319</v>
      </c>
      <c r="C320" s="93"/>
      <c r="D320" s="93"/>
      <c r="E320" s="93"/>
    </row>
    <row r="321" spans="1:5" ht="15" x14ac:dyDescent="0.25">
      <c r="A321" s="59" t="s">
        <v>3993</v>
      </c>
      <c r="B321" s="67" t="s">
        <v>3994</v>
      </c>
      <c r="C321" s="93"/>
      <c r="D321" s="93"/>
      <c r="E321" s="93"/>
    </row>
    <row r="322" spans="1:5" ht="15" x14ac:dyDescent="0.25">
      <c r="A322" s="61" t="s">
        <v>776</v>
      </c>
      <c r="B322" s="62" t="s">
        <v>4320</v>
      </c>
      <c r="C322" s="93"/>
      <c r="D322" s="93"/>
      <c r="E322" s="93"/>
    </row>
    <row r="323" spans="1:5" ht="15" x14ac:dyDescent="0.25">
      <c r="A323" s="61" t="s">
        <v>780</v>
      </c>
      <c r="B323" s="62" t="s">
        <v>4321</v>
      </c>
      <c r="C323" s="93"/>
      <c r="D323" s="93"/>
      <c r="E323" s="93"/>
    </row>
    <row r="324" spans="1:5" ht="15" x14ac:dyDescent="0.25">
      <c r="A324" s="61" t="s">
        <v>784</v>
      </c>
      <c r="B324" s="62" t="s">
        <v>4322</v>
      </c>
      <c r="C324" s="93"/>
      <c r="D324" s="93"/>
      <c r="E324" s="93"/>
    </row>
    <row r="325" spans="1:5" ht="15" x14ac:dyDescent="0.25">
      <c r="A325" s="61" t="s">
        <v>789</v>
      </c>
      <c r="B325" s="62" t="s">
        <v>4323</v>
      </c>
      <c r="C325" s="93"/>
      <c r="D325" s="93"/>
      <c r="E325" s="93"/>
    </row>
    <row r="326" spans="1:5" ht="15" x14ac:dyDescent="0.25">
      <c r="A326" s="61" t="s">
        <v>795</v>
      </c>
      <c r="B326" s="62" t="s">
        <v>4324</v>
      </c>
      <c r="C326" s="93"/>
      <c r="D326" s="93"/>
      <c r="E326" s="93"/>
    </row>
    <row r="327" spans="1:5" ht="15" x14ac:dyDescent="0.25">
      <c r="A327" s="61" t="s">
        <v>799</v>
      </c>
      <c r="B327" s="62" t="s">
        <v>4176</v>
      </c>
      <c r="C327" s="93"/>
      <c r="D327" s="93"/>
      <c r="E327" s="93"/>
    </row>
    <row r="328" spans="1:5" ht="15" x14ac:dyDescent="0.25">
      <c r="A328" s="58"/>
      <c r="B328" s="65"/>
      <c r="C328" s="93"/>
      <c r="D328" s="93"/>
      <c r="E328" s="93"/>
    </row>
    <row r="329" spans="1:5" ht="15" x14ac:dyDescent="0.25">
      <c r="A329" s="57" t="s">
        <v>3990</v>
      </c>
      <c r="B329" s="1252" t="s">
        <v>4325</v>
      </c>
      <c r="C329" s="1252"/>
      <c r="D329" s="93"/>
      <c r="E329" s="93"/>
    </row>
    <row r="330" spans="1:5" ht="15" x14ac:dyDescent="0.25">
      <c r="A330" s="57" t="s">
        <v>3991</v>
      </c>
      <c r="B330" s="1254" t="s">
        <v>4326</v>
      </c>
      <c r="C330" s="1254"/>
      <c r="D330" s="93"/>
      <c r="E330" s="93"/>
    </row>
    <row r="331" spans="1:5" ht="15" x14ac:dyDescent="0.25">
      <c r="A331" s="59" t="s">
        <v>3993</v>
      </c>
      <c r="B331" s="67" t="s">
        <v>3994</v>
      </c>
      <c r="C331" s="59" t="s">
        <v>4327</v>
      </c>
      <c r="D331" s="93"/>
      <c r="E331" s="93"/>
    </row>
    <row r="332" spans="1:5" ht="15" x14ac:dyDescent="0.25">
      <c r="A332" s="61" t="s">
        <v>776</v>
      </c>
      <c r="B332" s="62" t="s">
        <v>4328</v>
      </c>
      <c r="C332" s="107">
        <v>2</v>
      </c>
      <c r="D332" s="93"/>
      <c r="E332" s="93"/>
    </row>
    <row r="333" spans="1:5" ht="15" x14ac:dyDescent="0.25">
      <c r="A333" s="61" t="s">
        <v>780</v>
      </c>
      <c r="B333" s="62" t="s">
        <v>4329</v>
      </c>
      <c r="C333" s="107">
        <v>1</v>
      </c>
      <c r="D333" s="93"/>
      <c r="E333" s="93"/>
    </row>
    <row r="334" spans="1:5" ht="15" x14ac:dyDescent="0.25">
      <c r="A334" s="61" t="s">
        <v>784</v>
      </c>
      <c r="B334" s="62" t="s">
        <v>4330</v>
      </c>
      <c r="C334" s="107">
        <v>0.5</v>
      </c>
      <c r="D334" s="93"/>
      <c r="E334" s="93"/>
    </row>
    <row r="335" spans="1:5" ht="15" x14ac:dyDescent="0.25">
      <c r="A335" s="64"/>
      <c r="B335" s="65"/>
      <c r="C335" s="370"/>
      <c r="D335" s="93"/>
      <c r="E335" s="93"/>
    </row>
    <row r="336" spans="1:5" ht="15" x14ac:dyDescent="0.25">
      <c r="A336" s="58"/>
      <c r="B336" s="68"/>
      <c r="C336" s="93"/>
      <c r="D336" s="93"/>
      <c r="E336" s="93"/>
    </row>
    <row r="337" spans="1:5" ht="15" x14ac:dyDescent="0.25">
      <c r="A337" s="57" t="s">
        <v>3990</v>
      </c>
      <c r="B337" s="66" t="s">
        <v>4331</v>
      </c>
      <c r="C337" s="93"/>
      <c r="D337" s="93"/>
      <c r="E337" s="93"/>
    </row>
    <row r="338" spans="1:5" ht="15" x14ac:dyDescent="0.25">
      <c r="A338" s="57" t="s">
        <v>3991</v>
      </c>
      <c r="B338" s="62" t="s">
        <v>4332</v>
      </c>
      <c r="C338" s="93"/>
      <c r="D338" s="93"/>
      <c r="E338" s="93"/>
    </row>
    <row r="339" spans="1:5" ht="15" x14ac:dyDescent="0.25">
      <c r="A339" s="59" t="s">
        <v>3993</v>
      </c>
      <c r="B339" s="67" t="s">
        <v>3994</v>
      </c>
      <c r="C339" s="93"/>
      <c r="D339" s="93"/>
      <c r="E339" s="93"/>
    </row>
    <row r="340" spans="1:5" ht="15" x14ac:dyDescent="0.25">
      <c r="A340" s="61" t="s">
        <v>776</v>
      </c>
      <c r="B340" s="66" t="s">
        <v>4333</v>
      </c>
      <c r="C340" s="93"/>
      <c r="D340" s="93"/>
      <c r="E340" s="93"/>
    </row>
    <row r="341" spans="1:5" ht="15" x14ac:dyDescent="0.25">
      <c r="A341" s="61" t="s">
        <v>780</v>
      </c>
      <c r="B341" s="66" t="s">
        <v>4334</v>
      </c>
      <c r="C341" s="93"/>
      <c r="D341" s="93"/>
      <c r="E341" s="93"/>
    </row>
    <row r="342" spans="1:5" ht="15" x14ac:dyDescent="0.25">
      <c r="A342" s="61"/>
      <c r="B342" s="66"/>
      <c r="C342" s="93"/>
      <c r="D342" s="93"/>
      <c r="E342" s="93"/>
    </row>
    <row r="343" spans="1:5" ht="15" x14ac:dyDescent="0.25">
      <c r="A343" s="256"/>
      <c r="B343" s="257"/>
      <c r="C343" s="93"/>
      <c r="D343" s="93"/>
      <c r="E343" s="93"/>
    </row>
    <row r="344" spans="1:5" ht="15" x14ac:dyDescent="0.25">
      <c r="A344" s="360" t="s">
        <v>3990</v>
      </c>
      <c r="B344" s="361" t="s">
        <v>4335</v>
      </c>
      <c r="C344" s="362"/>
      <c r="D344" s="93"/>
      <c r="E344" s="93"/>
    </row>
    <row r="345" spans="1:5" ht="15" x14ac:dyDescent="0.25">
      <c r="A345" s="360" t="s">
        <v>3991</v>
      </c>
      <c r="B345" s="363" t="s">
        <v>4336</v>
      </c>
      <c r="C345" s="362"/>
      <c r="D345" s="93"/>
      <c r="E345" s="93"/>
    </row>
    <row r="346" spans="1:5" ht="15" x14ac:dyDescent="0.25">
      <c r="A346" s="364" t="s">
        <v>4337</v>
      </c>
      <c r="B346" s="365" t="s">
        <v>3993</v>
      </c>
      <c r="C346" s="365" t="s">
        <v>4338</v>
      </c>
      <c r="D346" s="93"/>
      <c r="E346" s="93"/>
    </row>
    <row r="347" spans="1:5" ht="15" x14ac:dyDescent="0.25">
      <c r="A347" s="366" t="s">
        <v>4339</v>
      </c>
      <c r="B347" s="363" t="s">
        <v>4340</v>
      </c>
      <c r="C347" s="367" t="s">
        <v>4341</v>
      </c>
      <c r="D347" s="93"/>
      <c r="E347" s="93"/>
    </row>
    <row r="348" spans="1:5" ht="15" x14ac:dyDescent="0.25">
      <c r="A348" s="366" t="s">
        <v>4342</v>
      </c>
      <c r="B348" s="363" t="s">
        <v>4343</v>
      </c>
      <c r="C348" s="367" t="s">
        <v>4341</v>
      </c>
      <c r="D348" s="93"/>
      <c r="E348" s="93"/>
    </row>
    <row r="349" spans="1:5" ht="15" x14ac:dyDescent="0.25">
      <c r="A349" s="366" t="s">
        <v>4344</v>
      </c>
      <c r="B349" s="363" t="s">
        <v>4345</v>
      </c>
      <c r="C349" s="367" t="s">
        <v>4341</v>
      </c>
      <c r="D349" s="93"/>
      <c r="E349" s="93"/>
    </row>
    <row r="350" spans="1:5" ht="15" x14ac:dyDescent="0.25">
      <c r="A350" s="366" t="s">
        <v>4346</v>
      </c>
      <c r="B350" s="363" t="s">
        <v>4347</v>
      </c>
      <c r="C350" s="367" t="s">
        <v>4341</v>
      </c>
      <c r="D350" s="93"/>
      <c r="E350" s="93"/>
    </row>
    <row r="351" spans="1:5" ht="15" x14ac:dyDescent="0.25">
      <c r="A351" s="366" t="s">
        <v>4348</v>
      </c>
      <c r="B351" s="363" t="s">
        <v>4349</v>
      </c>
      <c r="C351" s="367" t="s">
        <v>4341</v>
      </c>
      <c r="D351" s="93"/>
      <c r="E351" s="93"/>
    </row>
    <row r="352" spans="1:5" ht="15" x14ac:dyDescent="0.25">
      <c r="A352" s="366" t="s">
        <v>4350</v>
      </c>
      <c r="B352" s="363" t="s">
        <v>4351</v>
      </c>
      <c r="C352" s="367" t="s">
        <v>4341</v>
      </c>
      <c r="D352" s="93"/>
      <c r="E352" s="93"/>
    </row>
    <row r="353" spans="1:5" ht="15" x14ac:dyDescent="0.25">
      <c r="A353" s="366" t="s">
        <v>4352</v>
      </c>
      <c r="B353" s="363" t="s">
        <v>4353</v>
      </c>
      <c r="C353" s="367" t="s">
        <v>4341</v>
      </c>
      <c r="D353" s="93"/>
      <c r="E353" s="93"/>
    </row>
    <row r="354" spans="1:5" ht="15" x14ac:dyDescent="0.25">
      <c r="A354" s="366" t="s">
        <v>4354</v>
      </c>
      <c r="B354" s="363" t="s">
        <v>4355</v>
      </c>
      <c r="C354" s="367" t="s">
        <v>4341</v>
      </c>
      <c r="D354" s="93"/>
      <c r="E354" s="93"/>
    </row>
    <row r="355" spans="1:5" ht="15" x14ac:dyDescent="0.25">
      <c r="A355" s="366" t="s">
        <v>4356</v>
      </c>
      <c r="B355" s="363" t="s">
        <v>4357</v>
      </c>
      <c r="C355" s="367" t="s">
        <v>4341</v>
      </c>
      <c r="D355" s="93"/>
      <c r="E355" s="93"/>
    </row>
    <row r="356" spans="1:5" ht="15" x14ac:dyDescent="0.25">
      <c r="A356" s="366" t="s">
        <v>4358</v>
      </c>
      <c r="B356" s="363" t="s">
        <v>4359</v>
      </c>
      <c r="C356" s="367" t="s">
        <v>4341</v>
      </c>
      <c r="D356" s="93"/>
      <c r="E356" s="93"/>
    </row>
    <row r="357" spans="1:5" ht="15" x14ac:dyDescent="0.25">
      <c r="A357" s="366" t="s">
        <v>4360</v>
      </c>
      <c r="B357" s="363" t="s">
        <v>4361</v>
      </c>
      <c r="C357" s="368" t="s">
        <v>4341</v>
      </c>
      <c r="D357" s="93"/>
      <c r="E357" s="93"/>
    </row>
    <row r="358" spans="1:5" ht="15" x14ac:dyDescent="0.25">
      <c r="A358" s="366" t="s">
        <v>4362</v>
      </c>
      <c r="B358" s="363" t="s">
        <v>4363</v>
      </c>
      <c r="C358" s="368" t="s">
        <v>4341</v>
      </c>
      <c r="D358" s="93"/>
      <c r="E358" s="93"/>
    </row>
    <row r="359" spans="1:5" ht="15" x14ac:dyDescent="0.25">
      <c r="A359" s="366" t="s">
        <v>4364</v>
      </c>
      <c r="B359" s="363" t="s">
        <v>4365</v>
      </c>
      <c r="C359" s="368" t="s">
        <v>4341</v>
      </c>
      <c r="D359" s="93"/>
      <c r="E359" s="93"/>
    </row>
    <row r="360" spans="1:5" ht="15" x14ac:dyDescent="0.25">
      <c r="A360" s="366" t="s">
        <v>4366</v>
      </c>
      <c r="B360" s="363" t="s">
        <v>4367</v>
      </c>
      <c r="C360" s="368" t="s">
        <v>4341</v>
      </c>
      <c r="D360" s="93"/>
      <c r="E360" s="93"/>
    </row>
    <row r="361" spans="1:5" ht="15" x14ac:dyDescent="0.25">
      <c r="A361" s="366" t="s">
        <v>4368</v>
      </c>
      <c r="B361" s="363" t="s">
        <v>4369</v>
      </c>
      <c r="C361" s="368" t="s">
        <v>4341</v>
      </c>
      <c r="D361" s="93"/>
      <c r="E361" s="93"/>
    </row>
    <row r="362" spans="1:5" ht="15" x14ac:dyDescent="0.25">
      <c r="A362" s="366" t="s">
        <v>4370</v>
      </c>
      <c r="B362" s="363" t="s">
        <v>4371</v>
      </c>
      <c r="C362" s="368" t="s">
        <v>4341</v>
      </c>
      <c r="D362" s="93"/>
      <c r="E362" s="93"/>
    </row>
    <row r="363" spans="1:5" ht="15" x14ac:dyDescent="0.25">
      <c r="A363" s="366" t="s">
        <v>4372</v>
      </c>
      <c r="B363" s="363" t="s">
        <v>4373</v>
      </c>
      <c r="C363" s="368" t="s">
        <v>4341</v>
      </c>
      <c r="D363" s="93"/>
      <c r="E363" s="93"/>
    </row>
    <row r="364" spans="1:5" ht="15" x14ac:dyDescent="0.25">
      <c r="A364" s="366" t="s">
        <v>4374</v>
      </c>
      <c r="B364" s="363" t="s">
        <v>4375</v>
      </c>
      <c r="C364" s="368" t="s">
        <v>4341</v>
      </c>
      <c r="D364" s="93"/>
      <c r="E364" s="93"/>
    </row>
    <row r="365" spans="1:5" ht="15" x14ac:dyDescent="0.25">
      <c r="A365" s="366" t="s">
        <v>4376</v>
      </c>
      <c r="B365" s="363" t="s">
        <v>4377</v>
      </c>
      <c r="C365" s="368" t="s">
        <v>4341</v>
      </c>
      <c r="D365" s="93"/>
      <c r="E365" s="93"/>
    </row>
    <row r="366" spans="1:5" ht="15" x14ac:dyDescent="0.25">
      <c r="A366" s="366" t="s">
        <v>4378</v>
      </c>
      <c r="B366" s="363" t="s">
        <v>4379</v>
      </c>
      <c r="C366" s="368" t="s">
        <v>4341</v>
      </c>
      <c r="D366" s="93"/>
      <c r="E366" s="93"/>
    </row>
    <row r="367" spans="1:5" ht="15" x14ac:dyDescent="0.25">
      <c r="A367" s="366" t="s">
        <v>4380</v>
      </c>
      <c r="B367" s="363" t="s">
        <v>4381</v>
      </c>
      <c r="C367" s="368" t="s">
        <v>4341</v>
      </c>
      <c r="D367" s="93"/>
      <c r="E367" s="93"/>
    </row>
    <row r="368" spans="1:5" ht="15" x14ac:dyDescent="0.25">
      <c r="A368" s="366" t="s">
        <v>4382</v>
      </c>
      <c r="B368" s="363" t="s">
        <v>4383</v>
      </c>
      <c r="C368" s="368" t="s">
        <v>4384</v>
      </c>
      <c r="D368" s="93"/>
      <c r="E368" s="93"/>
    </row>
    <row r="369" spans="1:5" ht="15" x14ac:dyDescent="0.25">
      <c r="A369" s="366" t="s">
        <v>4385</v>
      </c>
      <c r="B369" s="363" t="s">
        <v>4386</v>
      </c>
      <c r="C369" s="368" t="s">
        <v>4384</v>
      </c>
      <c r="D369" s="93"/>
      <c r="E369" s="93"/>
    </row>
    <row r="370" spans="1:5" ht="15" x14ac:dyDescent="0.25">
      <c r="A370" s="366" t="s">
        <v>4387</v>
      </c>
      <c r="B370" s="363" t="s">
        <v>4388</v>
      </c>
      <c r="C370" s="368" t="s">
        <v>4384</v>
      </c>
      <c r="D370" s="93"/>
      <c r="E370" s="93"/>
    </row>
    <row r="371" spans="1:5" ht="15" x14ac:dyDescent="0.25">
      <c r="A371" s="366" t="s">
        <v>4389</v>
      </c>
      <c r="B371" s="363" t="s">
        <v>4390</v>
      </c>
      <c r="C371" s="368" t="s">
        <v>4384</v>
      </c>
      <c r="D371" s="93"/>
      <c r="E371" s="93"/>
    </row>
    <row r="372" spans="1:5" ht="15" x14ac:dyDescent="0.25">
      <c r="A372" s="366" t="s">
        <v>4391</v>
      </c>
      <c r="B372" s="363" t="s">
        <v>4392</v>
      </c>
      <c r="C372" s="368" t="s">
        <v>4384</v>
      </c>
      <c r="D372" s="93"/>
      <c r="E372" s="93"/>
    </row>
    <row r="373" spans="1:5" ht="15" x14ac:dyDescent="0.25">
      <c r="A373" s="366" t="s">
        <v>4393</v>
      </c>
      <c r="B373" s="363" t="s">
        <v>4394</v>
      </c>
      <c r="C373" s="368" t="s">
        <v>4384</v>
      </c>
      <c r="D373" s="93"/>
      <c r="E373" s="93"/>
    </row>
    <row r="374" spans="1:5" ht="15" x14ac:dyDescent="0.25">
      <c r="A374" s="366" t="s">
        <v>4395</v>
      </c>
      <c r="B374" s="363" t="s">
        <v>4396</v>
      </c>
      <c r="C374" s="368" t="s">
        <v>4384</v>
      </c>
      <c r="D374" s="93"/>
      <c r="E374" s="93"/>
    </row>
    <row r="375" spans="1:5" ht="15" x14ac:dyDescent="0.25">
      <c r="A375" s="366" t="s">
        <v>4397</v>
      </c>
      <c r="B375" s="369" t="s">
        <v>4398</v>
      </c>
      <c r="C375" s="366" t="s">
        <v>4399</v>
      </c>
      <c r="D375" s="93"/>
      <c r="E375" s="93"/>
    </row>
    <row r="376" spans="1:5" ht="15" x14ac:dyDescent="0.25">
      <c r="A376" s="366" t="s">
        <v>4400</v>
      </c>
      <c r="B376" s="369" t="s">
        <v>4401</v>
      </c>
      <c r="C376" s="366" t="s">
        <v>4399</v>
      </c>
      <c r="D376" s="93"/>
      <c r="E376" s="93"/>
    </row>
    <row r="377" spans="1:5" ht="15" x14ac:dyDescent="0.25">
      <c r="A377" s="366" t="s">
        <v>4402</v>
      </c>
      <c r="B377" s="369" t="s">
        <v>4403</v>
      </c>
      <c r="C377" s="366" t="s">
        <v>4399</v>
      </c>
      <c r="D377" s="93"/>
      <c r="E377" s="93"/>
    </row>
    <row r="378" spans="1:5" ht="15" x14ac:dyDescent="0.25">
      <c r="A378" s="366" t="s">
        <v>4404</v>
      </c>
      <c r="B378" s="369" t="s">
        <v>4405</v>
      </c>
      <c r="C378" s="366" t="s">
        <v>4399</v>
      </c>
      <c r="D378" s="93"/>
      <c r="E378" s="93"/>
    </row>
    <row r="379" spans="1:5" ht="15" x14ac:dyDescent="0.25">
      <c r="A379" s="366" t="s">
        <v>4406</v>
      </c>
      <c r="B379" s="369" t="s">
        <v>4407</v>
      </c>
      <c r="C379" s="366" t="s">
        <v>4399</v>
      </c>
      <c r="D379" s="93"/>
      <c r="E379" s="93"/>
    </row>
    <row r="380" spans="1:5" ht="15" x14ac:dyDescent="0.25">
      <c r="A380" s="366" t="s">
        <v>4408</v>
      </c>
      <c r="B380" s="369" t="s">
        <v>4409</v>
      </c>
      <c r="C380" s="366" t="s">
        <v>4399</v>
      </c>
      <c r="D380" s="93"/>
      <c r="E380" s="93"/>
    </row>
    <row r="381" spans="1:5" ht="15" x14ac:dyDescent="0.25">
      <c r="A381" s="366" t="s">
        <v>4410</v>
      </c>
      <c r="B381" s="363" t="s">
        <v>4411</v>
      </c>
      <c r="C381" s="366" t="s">
        <v>4399</v>
      </c>
      <c r="D381" s="93"/>
      <c r="E381" s="93"/>
    </row>
    <row r="382" spans="1:5" ht="15" x14ac:dyDescent="0.25">
      <c r="A382" s="366" t="s">
        <v>4412</v>
      </c>
      <c r="B382" s="363" t="s">
        <v>4413</v>
      </c>
      <c r="C382" s="366" t="s">
        <v>4399</v>
      </c>
      <c r="D382" s="93"/>
      <c r="E382" s="93"/>
    </row>
    <row r="383" spans="1:5" ht="15" x14ac:dyDescent="0.25">
      <c r="A383" s="366" t="s">
        <v>4414</v>
      </c>
      <c r="B383" s="363" t="s">
        <v>4415</v>
      </c>
      <c r="C383" s="366" t="s">
        <v>4399</v>
      </c>
      <c r="D383" s="93"/>
      <c r="E383" s="93"/>
    </row>
    <row r="384" spans="1:5" ht="15" x14ac:dyDescent="0.25">
      <c r="A384" s="366" t="s">
        <v>4416</v>
      </c>
      <c r="B384" s="363" t="s">
        <v>4417</v>
      </c>
      <c r="C384" s="366" t="s">
        <v>4399</v>
      </c>
      <c r="D384" s="93"/>
      <c r="E384" s="93"/>
    </row>
    <row r="385" spans="1:5" ht="15" x14ac:dyDescent="0.25">
      <c r="A385" s="366" t="s">
        <v>4418</v>
      </c>
      <c r="B385" s="363" t="s">
        <v>4419</v>
      </c>
      <c r="C385" s="366" t="s">
        <v>4399</v>
      </c>
      <c r="D385" s="93"/>
      <c r="E385" s="93"/>
    </row>
    <row r="386" spans="1:5" ht="15" x14ac:dyDescent="0.25">
      <c r="A386" s="366" t="s">
        <v>4420</v>
      </c>
      <c r="B386" s="363" t="s">
        <v>4421</v>
      </c>
      <c r="C386" s="366" t="s">
        <v>4399</v>
      </c>
      <c r="D386" s="93"/>
      <c r="E386" s="93"/>
    </row>
    <row r="387" spans="1:5" ht="15" x14ac:dyDescent="0.25">
      <c r="A387" s="366" t="s">
        <v>4422</v>
      </c>
      <c r="B387" s="363" t="s">
        <v>4423</v>
      </c>
      <c r="C387" s="366" t="s">
        <v>4399</v>
      </c>
      <c r="D387" s="93"/>
      <c r="E387" s="93"/>
    </row>
    <row r="388" spans="1:5" ht="15" x14ac:dyDescent="0.25">
      <c r="A388" s="366" t="s">
        <v>4424</v>
      </c>
      <c r="B388" s="363" t="s">
        <v>4425</v>
      </c>
      <c r="C388" s="366" t="s">
        <v>4399</v>
      </c>
      <c r="D388" s="93"/>
      <c r="E388" s="93"/>
    </row>
    <row r="389" spans="1:5" ht="15" x14ac:dyDescent="0.25">
      <c r="A389" s="366" t="s">
        <v>4426</v>
      </c>
      <c r="B389" s="363" t="s">
        <v>4427</v>
      </c>
      <c r="C389" s="366" t="s">
        <v>4399</v>
      </c>
      <c r="D389" s="93"/>
      <c r="E389" s="93"/>
    </row>
    <row r="390" spans="1:5" ht="15" x14ac:dyDescent="0.25">
      <c r="A390" s="366" t="s">
        <v>4428</v>
      </c>
      <c r="B390" s="363" t="s">
        <v>4429</v>
      </c>
      <c r="C390" s="366" t="s">
        <v>4399</v>
      </c>
      <c r="D390" s="93"/>
      <c r="E390" s="93"/>
    </row>
    <row r="391" spans="1:5" ht="15" x14ac:dyDescent="0.25">
      <c r="A391" s="366" t="s">
        <v>4430</v>
      </c>
      <c r="B391" s="363" t="s">
        <v>4431</v>
      </c>
      <c r="C391" s="366" t="s">
        <v>4399</v>
      </c>
      <c r="D391" s="93"/>
      <c r="E391" s="93"/>
    </row>
    <row r="392" spans="1:5" ht="15" x14ac:dyDescent="0.25">
      <c r="A392" s="366" t="s">
        <v>4432</v>
      </c>
      <c r="B392" s="363" t="s">
        <v>4433</v>
      </c>
      <c r="C392" s="366" t="s">
        <v>4399</v>
      </c>
      <c r="D392" s="93"/>
      <c r="E392" s="93"/>
    </row>
    <row r="393" spans="1:5" ht="15" x14ac:dyDescent="0.25">
      <c r="A393" s="366" t="s">
        <v>4434</v>
      </c>
      <c r="B393" s="363" t="s">
        <v>4435</v>
      </c>
      <c r="C393" s="366" t="s">
        <v>4399</v>
      </c>
      <c r="D393" s="93"/>
      <c r="E393" s="93"/>
    </row>
    <row r="394" spans="1:5" ht="15" x14ac:dyDescent="0.25">
      <c r="A394" s="366" t="s">
        <v>4436</v>
      </c>
      <c r="B394" s="363" t="s">
        <v>4437</v>
      </c>
      <c r="C394" s="366" t="s">
        <v>4399</v>
      </c>
      <c r="D394" s="93"/>
      <c r="E394" s="93"/>
    </row>
    <row r="395" spans="1:5" ht="15" x14ac:dyDescent="0.25">
      <c r="A395" s="366" t="s">
        <v>4438</v>
      </c>
      <c r="B395" s="363" t="s">
        <v>4439</v>
      </c>
      <c r="C395" s="366" t="s">
        <v>4399</v>
      </c>
      <c r="D395" s="93"/>
      <c r="E395" s="93"/>
    </row>
    <row r="396" spans="1:5" ht="15" x14ac:dyDescent="0.25">
      <c r="A396" s="258"/>
      <c r="B396" s="94"/>
      <c r="C396" s="294"/>
      <c r="D396" s="93"/>
      <c r="E396" s="93"/>
    </row>
    <row r="397" spans="1:5" ht="15" x14ac:dyDescent="0.25">
      <c r="A397" s="258"/>
      <c r="B397" s="94"/>
      <c r="C397" s="93"/>
      <c r="D397" s="93"/>
      <c r="E397" s="93"/>
    </row>
    <row r="398" spans="1:5" ht="15" x14ac:dyDescent="0.25">
      <c r="A398" s="57" t="s">
        <v>3990</v>
      </c>
      <c r="B398" s="66" t="s">
        <v>4440</v>
      </c>
      <c r="C398" s="93"/>
      <c r="D398" s="93"/>
      <c r="E398" s="93"/>
    </row>
    <row r="399" spans="1:5" ht="15" x14ac:dyDescent="0.25">
      <c r="A399" s="57" t="s">
        <v>3991</v>
      </c>
      <c r="B399" s="62" t="s">
        <v>2462</v>
      </c>
      <c r="C399" s="93"/>
      <c r="D399" s="93"/>
      <c r="E399" s="93"/>
    </row>
    <row r="400" spans="1:5" ht="15" x14ac:dyDescent="0.25">
      <c r="A400" s="59" t="s">
        <v>3993</v>
      </c>
      <c r="B400" s="67" t="s">
        <v>3994</v>
      </c>
      <c r="C400" s="93"/>
      <c r="D400" s="93"/>
      <c r="E400" s="93"/>
    </row>
    <row r="401" spans="1:5" ht="36" customHeight="1" x14ac:dyDescent="0.25">
      <c r="A401" s="1258" t="s">
        <v>8116</v>
      </c>
      <c r="B401" s="1259"/>
      <c r="C401" s="93"/>
      <c r="D401" s="93"/>
      <c r="E401" s="93"/>
    </row>
    <row r="402" spans="1:5" ht="28.9" customHeight="1" x14ac:dyDescent="0.25">
      <c r="A402" s="1260" t="s">
        <v>9757</v>
      </c>
      <c r="B402" s="1261"/>
      <c r="C402" s="93"/>
      <c r="D402" s="93"/>
      <c r="E402" s="93"/>
    </row>
    <row r="403" spans="1:5" ht="15" x14ac:dyDescent="0.25">
      <c r="A403" s="631"/>
      <c r="B403" s="632"/>
      <c r="C403" s="93"/>
      <c r="D403" s="93"/>
      <c r="E403" s="93"/>
    </row>
    <row r="404" spans="1:5" ht="15" x14ac:dyDescent="0.25">
      <c r="A404" s="57" t="s">
        <v>3990</v>
      </c>
      <c r="B404" s="1262">
        <v>25.1</v>
      </c>
      <c r="C404" s="1262"/>
      <c r="D404" s="1262"/>
      <c r="E404" s="93"/>
    </row>
    <row r="405" spans="1:5" ht="15" x14ac:dyDescent="0.25">
      <c r="A405" s="57" t="s">
        <v>3991</v>
      </c>
      <c r="B405" s="1263" t="s">
        <v>2462</v>
      </c>
      <c r="C405" s="1263"/>
      <c r="D405" s="1263"/>
      <c r="E405" s="93"/>
    </row>
    <row r="406" spans="1:5" ht="38.25" x14ac:dyDescent="0.25">
      <c r="A406" s="57" t="s">
        <v>8117</v>
      </c>
      <c r="B406" s="633" t="s">
        <v>2462</v>
      </c>
      <c r="C406" s="633" t="s">
        <v>8118</v>
      </c>
      <c r="D406" s="633" t="s">
        <v>8119</v>
      </c>
      <c r="E406" s="93"/>
    </row>
    <row r="407" spans="1:5" ht="15" x14ac:dyDescent="0.25">
      <c r="A407" s="1264" t="s">
        <v>8120</v>
      </c>
      <c r="B407" s="1264"/>
      <c r="C407" s="1264"/>
      <c r="D407" s="1264"/>
      <c r="E407" s="93"/>
    </row>
    <row r="408" spans="1:5" ht="15" x14ac:dyDescent="0.25">
      <c r="A408" s="1265" t="s">
        <v>8121</v>
      </c>
      <c r="B408" s="1265"/>
      <c r="C408" s="1265"/>
      <c r="D408" s="1265"/>
      <c r="E408" s="93"/>
    </row>
    <row r="409" spans="1:5" ht="15" x14ac:dyDescent="0.25">
      <c r="A409" s="713">
        <v>1</v>
      </c>
      <c r="B409" s="713">
        <v>11101616</v>
      </c>
      <c r="C409" s="714" t="s">
        <v>8122</v>
      </c>
      <c r="D409" s="714" t="s">
        <v>8123</v>
      </c>
      <c r="E409" s="93"/>
    </row>
    <row r="410" spans="1:5" ht="51" x14ac:dyDescent="0.25">
      <c r="A410" s="713">
        <v>2</v>
      </c>
      <c r="B410" s="713">
        <v>11101801</v>
      </c>
      <c r="C410" s="715" t="s">
        <v>8124</v>
      </c>
      <c r="D410" s="714" t="s">
        <v>8125</v>
      </c>
      <c r="E410" s="93"/>
    </row>
    <row r="411" spans="1:5" ht="15" x14ac:dyDescent="0.25">
      <c r="A411" s="1265" t="s">
        <v>8126</v>
      </c>
      <c r="B411" s="1265"/>
      <c r="C411" s="1265"/>
      <c r="D411" s="1265"/>
      <c r="E411" s="93"/>
    </row>
    <row r="412" spans="1:5" ht="25.5" x14ac:dyDescent="0.25">
      <c r="A412" s="713">
        <v>3</v>
      </c>
      <c r="B412" s="713">
        <v>12131500</v>
      </c>
      <c r="C412" s="714" t="s">
        <v>8126</v>
      </c>
      <c r="D412" s="714" t="s">
        <v>8127</v>
      </c>
      <c r="E412" s="93"/>
    </row>
    <row r="413" spans="1:5" ht="15" x14ac:dyDescent="0.25">
      <c r="A413" s="713">
        <v>4</v>
      </c>
      <c r="B413" s="713">
        <v>12131501</v>
      </c>
      <c r="C413" s="714" t="s">
        <v>8128</v>
      </c>
      <c r="D413" s="714" t="s">
        <v>8129</v>
      </c>
      <c r="E413" s="93"/>
    </row>
    <row r="414" spans="1:5" ht="15" x14ac:dyDescent="0.25">
      <c r="A414" s="713">
        <v>5</v>
      </c>
      <c r="B414" s="713">
        <v>12131502</v>
      </c>
      <c r="C414" s="714" t="s">
        <v>8130</v>
      </c>
      <c r="D414" s="1266" t="s">
        <v>8131</v>
      </c>
      <c r="E414" s="93"/>
    </row>
    <row r="415" spans="1:5" ht="25.5" x14ac:dyDescent="0.25">
      <c r="A415" s="713">
        <v>6</v>
      </c>
      <c r="B415" s="713">
        <v>12131503</v>
      </c>
      <c r="C415" s="714" t="s">
        <v>8132</v>
      </c>
      <c r="D415" s="1266"/>
      <c r="E415" s="93"/>
    </row>
    <row r="416" spans="1:5" ht="15" x14ac:dyDescent="0.25">
      <c r="A416" s="713">
        <v>7</v>
      </c>
      <c r="B416" s="713">
        <v>12131504</v>
      </c>
      <c r="C416" s="714" t="s">
        <v>8133</v>
      </c>
      <c r="D416" s="1266"/>
      <c r="E416" s="93"/>
    </row>
    <row r="417" spans="1:5" ht="15" x14ac:dyDescent="0.25">
      <c r="A417" s="713">
        <v>8</v>
      </c>
      <c r="B417" s="713">
        <v>12131505</v>
      </c>
      <c r="C417" s="714" t="s">
        <v>8134</v>
      </c>
      <c r="D417" s="1266"/>
      <c r="E417" s="93"/>
    </row>
    <row r="418" spans="1:5" ht="25.5" x14ac:dyDescent="0.25">
      <c r="A418" s="713">
        <v>9</v>
      </c>
      <c r="B418" s="713">
        <v>12131506</v>
      </c>
      <c r="C418" s="714" t="s">
        <v>8135</v>
      </c>
      <c r="D418" s="1266"/>
      <c r="E418" s="93"/>
    </row>
    <row r="419" spans="1:5" ht="25.5" x14ac:dyDescent="0.25">
      <c r="A419" s="713">
        <v>10</v>
      </c>
      <c r="B419" s="713">
        <v>12131508</v>
      </c>
      <c r="C419" s="714" t="s">
        <v>8136</v>
      </c>
      <c r="D419" s="1266"/>
      <c r="E419" s="93"/>
    </row>
    <row r="420" spans="1:5" ht="25.5" x14ac:dyDescent="0.25">
      <c r="A420" s="713">
        <v>11</v>
      </c>
      <c r="B420" s="713">
        <v>12131509</v>
      </c>
      <c r="C420" s="714" t="s">
        <v>8137</v>
      </c>
      <c r="D420" s="714" t="s">
        <v>8138</v>
      </c>
      <c r="E420" s="93"/>
    </row>
    <row r="421" spans="1:5" ht="25.5" x14ac:dyDescent="0.25">
      <c r="A421" s="713">
        <v>12</v>
      </c>
      <c r="B421" s="713">
        <v>12131507</v>
      </c>
      <c r="C421" s="714" t="s">
        <v>8139</v>
      </c>
      <c r="D421" s="714" t="s">
        <v>8140</v>
      </c>
      <c r="E421" s="93"/>
    </row>
    <row r="422" spans="1:5" ht="15" x14ac:dyDescent="0.25">
      <c r="A422" s="1265" t="s">
        <v>8141</v>
      </c>
      <c r="B422" s="1265"/>
      <c r="C422" s="1265"/>
      <c r="D422" s="1265"/>
      <c r="E422" s="93"/>
    </row>
    <row r="423" spans="1:5" ht="15" x14ac:dyDescent="0.25">
      <c r="A423" s="713">
        <v>13</v>
      </c>
      <c r="B423" s="713">
        <v>12141726</v>
      </c>
      <c r="C423" s="714" t="s">
        <v>8142</v>
      </c>
      <c r="D423" s="714" t="s">
        <v>8143</v>
      </c>
      <c r="E423" s="93"/>
    </row>
    <row r="424" spans="1:5" ht="25.5" x14ac:dyDescent="0.25">
      <c r="A424" s="713">
        <v>14</v>
      </c>
      <c r="B424" s="713">
        <v>12352117</v>
      </c>
      <c r="C424" s="714" t="s">
        <v>8144</v>
      </c>
      <c r="D424" s="714" t="s">
        <v>8145</v>
      </c>
      <c r="E424" s="93"/>
    </row>
    <row r="425" spans="1:5" ht="15" x14ac:dyDescent="0.25">
      <c r="A425" s="1265" t="s">
        <v>4712</v>
      </c>
      <c r="B425" s="1265"/>
      <c r="C425" s="1265"/>
      <c r="D425" s="1265"/>
      <c r="E425" s="93"/>
    </row>
    <row r="426" spans="1:5" ht="15" x14ac:dyDescent="0.25">
      <c r="A426" s="713">
        <v>15</v>
      </c>
      <c r="B426" s="713">
        <v>15100000</v>
      </c>
      <c r="C426" s="714" t="s">
        <v>8146</v>
      </c>
      <c r="D426" s="714"/>
      <c r="E426" s="93"/>
    </row>
    <row r="427" spans="1:5" ht="15" x14ac:dyDescent="0.25">
      <c r="A427" s="713">
        <v>16</v>
      </c>
      <c r="B427" s="713">
        <v>15101505</v>
      </c>
      <c r="C427" s="714" t="s">
        <v>8147</v>
      </c>
      <c r="D427" s="714"/>
      <c r="E427" s="93"/>
    </row>
    <row r="428" spans="1:5" ht="15" x14ac:dyDescent="0.25">
      <c r="A428" s="713">
        <v>17</v>
      </c>
      <c r="B428" s="713">
        <v>15101506</v>
      </c>
      <c r="C428" s="714" t="s">
        <v>8148</v>
      </c>
      <c r="D428" s="714"/>
      <c r="E428" s="93"/>
    </row>
    <row r="429" spans="1:5" ht="14.45" customHeight="1" x14ac:dyDescent="0.25">
      <c r="A429" s="1265" t="s">
        <v>8149</v>
      </c>
      <c r="B429" s="1265"/>
      <c r="C429" s="1265"/>
      <c r="D429" s="1265"/>
      <c r="E429" s="93"/>
    </row>
    <row r="430" spans="1:5" ht="15" x14ac:dyDescent="0.25">
      <c r="A430" s="713">
        <v>18</v>
      </c>
      <c r="B430" s="713">
        <v>20101504</v>
      </c>
      <c r="C430" s="714" t="s">
        <v>8150</v>
      </c>
      <c r="D430" s="714" t="s">
        <v>8151</v>
      </c>
      <c r="E430" s="93"/>
    </row>
    <row r="431" spans="1:5" ht="25.5" x14ac:dyDescent="0.25">
      <c r="A431" s="713">
        <v>19</v>
      </c>
      <c r="B431" s="713">
        <v>20101600</v>
      </c>
      <c r="C431" s="714" t="s">
        <v>8152</v>
      </c>
      <c r="D431" s="714" t="s">
        <v>8153</v>
      </c>
      <c r="E431" s="93"/>
    </row>
    <row r="432" spans="1:5" ht="25.5" x14ac:dyDescent="0.25">
      <c r="A432" s="713">
        <v>20</v>
      </c>
      <c r="B432" s="713">
        <v>20111601</v>
      </c>
      <c r="C432" s="714" t="s">
        <v>8154</v>
      </c>
      <c r="D432" s="714" t="s">
        <v>8155</v>
      </c>
      <c r="E432" s="93"/>
    </row>
    <row r="433" spans="1:5" ht="25.5" x14ac:dyDescent="0.25">
      <c r="A433" s="713">
        <v>21</v>
      </c>
      <c r="B433" s="713">
        <v>20111607</v>
      </c>
      <c r="C433" s="714" t="s">
        <v>8156</v>
      </c>
      <c r="D433" s="714" t="s">
        <v>8157</v>
      </c>
      <c r="E433" s="93"/>
    </row>
    <row r="434" spans="1:5" ht="25.5" x14ac:dyDescent="0.25">
      <c r="A434" s="716">
        <v>22</v>
      </c>
      <c r="B434" s="713">
        <v>22101501</v>
      </c>
      <c r="C434" s="714" t="s">
        <v>8158</v>
      </c>
      <c r="D434" s="714" t="s">
        <v>8159</v>
      </c>
      <c r="E434" s="93"/>
    </row>
    <row r="435" spans="1:5" ht="25.5" x14ac:dyDescent="0.25">
      <c r="A435" s="713">
        <v>23</v>
      </c>
      <c r="B435" s="716">
        <v>22101502</v>
      </c>
      <c r="C435" s="714" t="s">
        <v>8160</v>
      </c>
      <c r="D435" s="714" t="s">
        <v>8161</v>
      </c>
      <c r="E435" s="93"/>
    </row>
    <row r="436" spans="1:5" ht="25.5" x14ac:dyDescent="0.25">
      <c r="A436" s="713">
        <v>24</v>
      </c>
      <c r="B436" s="713">
        <v>22101505</v>
      </c>
      <c r="C436" s="714" t="s">
        <v>8162</v>
      </c>
      <c r="D436" s="714" t="s">
        <v>8163</v>
      </c>
      <c r="E436" s="93"/>
    </row>
    <row r="437" spans="1:5" ht="25.5" x14ac:dyDescent="0.25">
      <c r="A437" s="713">
        <v>25</v>
      </c>
      <c r="B437" s="713">
        <v>22101509</v>
      </c>
      <c r="C437" s="714" t="s">
        <v>8164</v>
      </c>
      <c r="D437" s="714" t="s">
        <v>8165</v>
      </c>
      <c r="E437" s="93"/>
    </row>
    <row r="438" spans="1:5" ht="25.5" x14ac:dyDescent="0.25">
      <c r="A438" s="716">
        <v>26</v>
      </c>
      <c r="B438" s="713">
        <v>22101511</v>
      </c>
      <c r="C438" s="714" t="s">
        <v>8166</v>
      </c>
      <c r="D438" s="714" t="s">
        <v>8163</v>
      </c>
      <c r="E438" s="93"/>
    </row>
    <row r="439" spans="1:5" ht="25.5" x14ac:dyDescent="0.25">
      <c r="A439" s="713">
        <v>27</v>
      </c>
      <c r="B439" s="713">
        <v>22101513</v>
      </c>
      <c r="C439" s="714" t="s">
        <v>8167</v>
      </c>
      <c r="D439" s="714" t="s">
        <v>8168</v>
      </c>
      <c r="E439" s="93"/>
    </row>
    <row r="440" spans="1:5" ht="25.5" x14ac:dyDescent="0.25">
      <c r="A440" s="713">
        <v>28</v>
      </c>
      <c r="B440" s="713">
        <v>22101514</v>
      </c>
      <c r="C440" s="714" t="s">
        <v>8169</v>
      </c>
      <c r="D440" s="714" t="s">
        <v>8168</v>
      </c>
      <c r="E440" s="93"/>
    </row>
    <row r="441" spans="1:5" ht="25.5" x14ac:dyDescent="0.25">
      <c r="A441" s="713">
        <v>29</v>
      </c>
      <c r="B441" s="713">
        <v>22101516</v>
      </c>
      <c r="C441" s="714" t="s">
        <v>8170</v>
      </c>
      <c r="D441" s="714" t="s">
        <v>8171</v>
      </c>
      <c r="E441" s="93"/>
    </row>
    <row r="442" spans="1:5" ht="25.5" x14ac:dyDescent="0.25">
      <c r="A442" s="716">
        <v>30</v>
      </c>
      <c r="B442" s="713">
        <v>22101518</v>
      </c>
      <c r="C442" s="714" t="s">
        <v>8172</v>
      </c>
      <c r="D442" s="714" t="s">
        <v>8173</v>
      </c>
      <c r="E442" s="93"/>
    </row>
    <row r="443" spans="1:5" ht="38.25" x14ac:dyDescent="0.25">
      <c r="A443" s="713">
        <v>31</v>
      </c>
      <c r="B443" s="713">
        <v>22101519</v>
      </c>
      <c r="C443" s="714" t="s">
        <v>8174</v>
      </c>
      <c r="D443" s="714" t="s">
        <v>8175</v>
      </c>
      <c r="E443" s="93"/>
    </row>
    <row r="444" spans="1:5" ht="25.5" x14ac:dyDescent="0.25">
      <c r="A444" s="713">
        <v>32</v>
      </c>
      <c r="B444" s="713">
        <v>22101520</v>
      </c>
      <c r="C444" s="714" t="s">
        <v>8176</v>
      </c>
      <c r="D444" s="714" t="s">
        <v>8175</v>
      </c>
      <c r="E444" s="93"/>
    </row>
    <row r="445" spans="1:5" ht="25.5" x14ac:dyDescent="0.25">
      <c r="A445" s="713">
        <v>33</v>
      </c>
      <c r="B445" s="713">
        <v>22101521</v>
      </c>
      <c r="C445" s="714" t="s">
        <v>8177</v>
      </c>
      <c r="D445" s="714" t="s">
        <v>8175</v>
      </c>
      <c r="E445" s="93"/>
    </row>
    <row r="446" spans="1:5" ht="25.5" x14ac:dyDescent="0.25">
      <c r="A446" s="716">
        <v>34</v>
      </c>
      <c r="B446" s="713">
        <v>22101522</v>
      </c>
      <c r="C446" s="714" t="s">
        <v>8178</v>
      </c>
      <c r="D446" s="714" t="s">
        <v>8179</v>
      </c>
      <c r="E446" s="93"/>
    </row>
    <row r="447" spans="1:5" ht="25.5" x14ac:dyDescent="0.25">
      <c r="A447" s="713">
        <v>35</v>
      </c>
      <c r="B447" s="713">
        <v>22101523</v>
      </c>
      <c r="C447" s="714" t="s">
        <v>8180</v>
      </c>
      <c r="D447" s="714" t="s">
        <v>8181</v>
      </c>
      <c r="E447" s="93"/>
    </row>
    <row r="448" spans="1:5" ht="25.5" x14ac:dyDescent="0.25">
      <c r="A448" s="713">
        <v>36</v>
      </c>
      <c r="B448" s="713">
        <v>22101524</v>
      </c>
      <c r="C448" s="714" t="s">
        <v>8182</v>
      </c>
      <c r="D448" s="714" t="s">
        <v>8183</v>
      </c>
      <c r="E448" s="93"/>
    </row>
    <row r="449" spans="1:5" ht="25.5" x14ac:dyDescent="0.25">
      <c r="A449" s="713">
        <v>37</v>
      </c>
      <c r="B449" s="713">
        <v>22101525</v>
      </c>
      <c r="C449" s="714" t="s">
        <v>8184</v>
      </c>
      <c r="D449" s="714" t="s">
        <v>8183</v>
      </c>
      <c r="E449" s="93"/>
    </row>
    <row r="450" spans="1:5" ht="25.5" x14ac:dyDescent="0.25">
      <c r="A450" s="716">
        <v>38</v>
      </c>
      <c r="B450" s="713">
        <v>22101526</v>
      </c>
      <c r="C450" s="714" t="s">
        <v>8185</v>
      </c>
      <c r="D450" s="714" t="s">
        <v>8171</v>
      </c>
      <c r="E450" s="93"/>
    </row>
    <row r="451" spans="1:5" ht="25.5" x14ac:dyDescent="0.25">
      <c r="A451" s="713">
        <v>39</v>
      </c>
      <c r="B451" s="713">
        <v>22101528</v>
      </c>
      <c r="C451" s="714" t="s">
        <v>8186</v>
      </c>
      <c r="D451" s="714" t="s">
        <v>8159</v>
      </c>
      <c r="E451" s="93"/>
    </row>
    <row r="452" spans="1:5" ht="25.5" x14ac:dyDescent="0.25">
      <c r="A452" s="713">
        <v>40</v>
      </c>
      <c r="B452" s="713">
        <v>22101529</v>
      </c>
      <c r="C452" s="714" t="s">
        <v>8187</v>
      </c>
      <c r="D452" s="714" t="s">
        <v>8188</v>
      </c>
      <c r="E452" s="93"/>
    </row>
    <row r="453" spans="1:5" ht="25.5" x14ac:dyDescent="0.25">
      <c r="A453" s="713">
        <v>41</v>
      </c>
      <c r="B453" s="713">
        <v>22101530</v>
      </c>
      <c r="C453" s="714" t="s">
        <v>8189</v>
      </c>
      <c r="D453" s="714" t="s">
        <v>8175</v>
      </c>
      <c r="E453" s="93"/>
    </row>
    <row r="454" spans="1:5" ht="25.5" x14ac:dyDescent="0.25">
      <c r="A454" s="716">
        <v>42</v>
      </c>
      <c r="B454" s="713">
        <v>22101532</v>
      </c>
      <c r="C454" s="714" t="s">
        <v>8190</v>
      </c>
      <c r="D454" s="714" t="s">
        <v>8159</v>
      </c>
      <c r="E454" s="93"/>
    </row>
    <row r="455" spans="1:5" ht="25.5" x14ac:dyDescent="0.25">
      <c r="A455" s="713">
        <v>43</v>
      </c>
      <c r="B455" s="713">
        <v>22101534</v>
      </c>
      <c r="C455" s="714" t="s">
        <v>8191</v>
      </c>
      <c r="D455" s="714" t="s">
        <v>8183</v>
      </c>
      <c r="E455" s="93"/>
    </row>
    <row r="456" spans="1:5" ht="25.5" x14ac:dyDescent="0.25">
      <c r="A456" s="713">
        <v>44</v>
      </c>
      <c r="B456" s="713">
        <v>22101602</v>
      </c>
      <c r="C456" s="714" t="s">
        <v>8192</v>
      </c>
      <c r="D456" s="714" t="s">
        <v>8193</v>
      </c>
      <c r="E456" s="93"/>
    </row>
    <row r="457" spans="1:5" ht="25.5" x14ac:dyDescent="0.25">
      <c r="A457" s="713">
        <v>45</v>
      </c>
      <c r="B457" s="713">
        <v>22101701</v>
      </c>
      <c r="C457" s="714" t="s">
        <v>8194</v>
      </c>
      <c r="D457" s="714" t="s">
        <v>8171</v>
      </c>
      <c r="E457" s="93"/>
    </row>
    <row r="458" spans="1:5" ht="51" x14ac:dyDescent="0.25">
      <c r="A458" s="716">
        <v>46</v>
      </c>
      <c r="B458" s="713">
        <v>22101702</v>
      </c>
      <c r="C458" s="714" t="s">
        <v>8195</v>
      </c>
      <c r="D458" s="714" t="s">
        <v>8183</v>
      </c>
      <c r="E458" s="93"/>
    </row>
    <row r="459" spans="1:5" ht="38.25" x14ac:dyDescent="0.25">
      <c r="A459" s="713">
        <v>47</v>
      </c>
      <c r="B459" s="713">
        <v>22101713</v>
      </c>
      <c r="C459" s="714" t="s">
        <v>8196</v>
      </c>
      <c r="D459" s="714" t="s">
        <v>8171</v>
      </c>
      <c r="E459" s="93"/>
    </row>
    <row r="460" spans="1:5" ht="25.5" x14ac:dyDescent="0.25">
      <c r="A460" s="713">
        <v>48</v>
      </c>
      <c r="B460" s="713">
        <v>22101714</v>
      </c>
      <c r="C460" s="714" t="s">
        <v>8197</v>
      </c>
      <c r="D460" s="714" t="s">
        <v>8198</v>
      </c>
      <c r="E460" s="93"/>
    </row>
    <row r="461" spans="1:5" ht="25.5" x14ac:dyDescent="0.25">
      <c r="A461" s="713">
        <v>49</v>
      </c>
      <c r="B461" s="713">
        <v>25181709</v>
      </c>
      <c r="C461" s="714" t="s">
        <v>8199</v>
      </c>
      <c r="D461" s="714" t="s">
        <v>8159</v>
      </c>
      <c r="E461" s="93"/>
    </row>
    <row r="462" spans="1:5" ht="76.5" x14ac:dyDescent="0.25">
      <c r="A462" s="713">
        <v>50</v>
      </c>
      <c r="B462" s="713">
        <v>26111600</v>
      </c>
      <c r="C462" s="714" t="s">
        <v>8200</v>
      </c>
      <c r="D462" s="714" t="s">
        <v>8201</v>
      </c>
      <c r="E462" s="93"/>
    </row>
    <row r="463" spans="1:5" ht="15" x14ac:dyDescent="0.25">
      <c r="A463" s="713">
        <v>51</v>
      </c>
      <c r="B463" s="713">
        <v>26111603</v>
      </c>
      <c r="C463" s="714" t="s">
        <v>8202</v>
      </c>
      <c r="D463" s="714" t="s">
        <v>8203</v>
      </c>
      <c r="E463" s="93"/>
    </row>
    <row r="464" spans="1:5" ht="25.5" x14ac:dyDescent="0.25">
      <c r="A464" s="713">
        <v>52</v>
      </c>
      <c r="B464" s="713">
        <v>39121013</v>
      </c>
      <c r="C464" s="714" t="s">
        <v>8204</v>
      </c>
      <c r="D464" s="714" t="s">
        <v>8205</v>
      </c>
      <c r="E464" s="93"/>
    </row>
    <row r="465" spans="1:5" ht="15" x14ac:dyDescent="0.25">
      <c r="A465" s="713">
        <v>53</v>
      </c>
      <c r="B465" s="713">
        <v>40151530</v>
      </c>
      <c r="C465" s="714" t="s">
        <v>8206</v>
      </c>
      <c r="D465" s="714" t="s">
        <v>8207</v>
      </c>
      <c r="E465" s="93"/>
    </row>
    <row r="466" spans="1:5" ht="15" x14ac:dyDescent="0.25">
      <c r="A466" s="1265" t="s">
        <v>8208</v>
      </c>
      <c r="B466" s="1265"/>
      <c r="C466" s="1265"/>
      <c r="D466" s="1265"/>
      <c r="E466" s="93"/>
    </row>
    <row r="467" spans="1:5" ht="38.25" x14ac:dyDescent="0.25">
      <c r="A467" s="713">
        <v>54</v>
      </c>
      <c r="B467" s="713">
        <v>12352104</v>
      </c>
      <c r="C467" s="714" t="s">
        <v>8209</v>
      </c>
      <c r="D467" s="714" t="s">
        <v>8210</v>
      </c>
      <c r="E467" s="93"/>
    </row>
    <row r="468" spans="1:5" ht="38.25" x14ac:dyDescent="0.25">
      <c r="A468" s="713">
        <v>55</v>
      </c>
      <c r="B468" s="713">
        <v>50161509</v>
      </c>
      <c r="C468" s="714" t="s">
        <v>8211</v>
      </c>
      <c r="D468" s="714" t="s">
        <v>8212</v>
      </c>
      <c r="E468" s="93"/>
    </row>
    <row r="469" spans="1:5" ht="38.25" x14ac:dyDescent="0.25">
      <c r="A469" s="713">
        <v>56</v>
      </c>
      <c r="B469" s="713">
        <v>50221101</v>
      </c>
      <c r="C469" s="714" t="s">
        <v>8213</v>
      </c>
      <c r="D469" s="714" t="s">
        <v>8214</v>
      </c>
      <c r="E469" s="93"/>
    </row>
    <row r="470" spans="1:5" ht="15" x14ac:dyDescent="0.25">
      <c r="A470" s="1264" t="s">
        <v>8215</v>
      </c>
      <c r="B470" s="1264"/>
      <c r="C470" s="1264"/>
      <c r="D470" s="1264"/>
      <c r="E470" s="93"/>
    </row>
    <row r="471" spans="1:5" ht="38.25" x14ac:dyDescent="0.25">
      <c r="A471" s="713">
        <v>57</v>
      </c>
      <c r="B471" s="713">
        <v>71101710</v>
      </c>
      <c r="C471" s="714" t="s">
        <v>8216</v>
      </c>
      <c r="D471" s="715"/>
      <c r="E471" s="93"/>
    </row>
    <row r="472" spans="1:5" ht="38.25" x14ac:dyDescent="0.25">
      <c r="A472" s="713">
        <v>58</v>
      </c>
      <c r="B472" s="713">
        <v>72141701</v>
      </c>
      <c r="C472" s="714" t="s">
        <v>8217</v>
      </c>
      <c r="D472" s="715"/>
      <c r="E472" s="93"/>
    </row>
    <row r="473" spans="1:5" ht="38.25" x14ac:dyDescent="0.25">
      <c r="A473" s="713">
        <v>59</v>
      </c>
      <c r="B473" s="713">
        <v>72141702</v>
      </c>
      <c r="C473" s="714" t="s">
        <v>8218</v>
      </c>
      <c r="D473" s="714"/>
      <c r="E473" s="93"/>
    </row>
    <row r="474" spans="1:5" ht="38.25" x14ac:dyDescent="0.25">
      <c r="A474" s="713">
        <v>60</v>
      </c>
      <c r="B474" s="713">
        <v>73121509</v>
      </c>
      <c r="C474" s="714" t="s">
        <v>8219</v>
      </c>
      <c r="D474" s="714"/>
      <c r="E474" s="93"/>
    </row>
    <row r="475" spans="1:5" ht="25.5" x14ac:dyDescent="0.25">
      <c r="A475" s="713">
        <v>61</v>
      </c>
      <c r="B475" s="713">
        <v>73121613</v>
      </c>
      <c r="C475" s="714" t="s">
        <v>8220</v>
      </c>
      <c r="D475" s="714"/>
      <c r="E475" s="93"/>
    </row>
    <row r="476" spans="1:5" ht="38.25" x14ac:dyDescent="0.25">
      <c r="A476" s="713">
        <v>62</v>
      </c>
      <c r="B476" s="713">
        <v>73121500</v>
      </c>
      <c r="C476" s="714" t="s">
        <v>8221</v>
      </c>
      <c r="D476" s="714"/>
      <c r="E476" s="93"/>
    </row>
    <row r="477" spans="1:5" ht="15" x14ac:dyDescent="0.25">
      <c r="A477" s="631"/>
      <c r="B477" s="632"/>
      <c r="C477" s="93"/>
      <c r="D477" s="93"/>
      <c r="E477" s="93"/>
    </row>
    <row r="478" spans="1:5" ht="15" x14ac:dyDescent="0.25">
      <c r="A478" s="631"/>
      <c r="B478" s="632"/>
      <c r="C478" s="93"/>
      <c r="D478" s="93"/>
      <c r="E478" s="93"/>
    </row>
    <row r="479" spans="1:5" ht="15" x14ac:dyDescent="0.25">
      <c r="A479" s="631"/>
      <c r="B479" s="632"/>
      <c r="C479" s="93"/>
      <c r="D479" s="93"/>
      <c r="E479" s="93"/>
    </row>
    <row r="480" spans="1:5" ht="15" x14ac:dyDescent="0.25">
      <c r="A480" s="57" t="s">
        <v>3990</v>
      </c>
      <c r="B480" s="634">
        <v>25.2</v>
      </c>
      <c r="C480" s="93"/>
      <c r="D480" s="93"/>
      <c r="E480" s="93"/>
    </row>
    <row r="481" spans="1:5" ht="15" x14ac:dyDescent="0.25">
      <c r="A481" s="57" t="s">
        <v>3991</v>
      </c>
      <c r="B481" s="635" t="s">
        <v>2462</v>
      </c>
      <c r="C481" s="93"/>
      <c r="D481" s="93"/>
      <c r="E481" s="93"/>
    </row>
    <row r="482" spans="1:5" ht="25.5" x14ac:dyDescent="0.25">
      <c r="A482" s="633" t="s">
        <v>8222</v>
      </c>
      <c r="B482" s="633" t="s">
        <v>8223</v>
      </c>
      <c r="C482" s="93"/>
      <c r="D482" s="93"/>
      <c r="E482" s="93"/>
    </row>
    <row r="483" spans="1:5" ht="28.15" customHeight="1" x14ac:dyDescent="0.25">
      <c r="A483" s="716">
        <v>10171503</v>
      </c>
      <c r="B483" s="714" t="s">
        <v>8224</v>
      </c>
      <c r="C483" s="93"/>
      <c r="D483" s="93"/>
      <c r="E483" s="93"/>
    </row>
    <row r="484" spans="1:5" ht="15" x14ac:dyDescent="0.25">
      <c r="A484" s="716">
        <v>11101600</v>
      </c>
      <c r="B484" s="714" t="s">
        <v>4611</v>
      </c>
      <c r="C484" s="93"/>
      <c r="D484" s="93"/>
      <c r="E484" s="93"/>
    </row>
    <row r="485" spans="1:5" ht="15" x14ac:dyDescent="0.25">
      <c r="A485" s="716">
        <v>11101714</v>
      </c>
      <c r="B485" s="714" t="s">
        <v>4623</v>
      </c>
      <c r="C485" s="93"/>
      <c r="D485" s="93"/>
      <c r="E485" s="93"/>
    </row>
    <row r="486" spans="1:5" ht="15" x14ac:dyDescent="0.25">
      <c r="A486" s="716">
        <v>11111600</v>
      </c>
      <c r="B486" s="714" t="s">
        <v>8225</v>
      </c>
      <c r="C486" s="93"/>
      <c r="D486" s="93"/>
      <c r="E486" s="93"/>
    </row>
    <row r="487" spans="1:5" ht="15" x14ac:dyDescent="0.25">
      <c r="A487" s="716">
        <v>11111700</v>
      </c>
      <c r="B487" s="714" t="s">
        <v>8226</v>
      </c>
      <c r="C487" s="93"/>
      <c r="D487" s="93"/>
      <c r="E487" s="93"/>
    </row>
    <row r="488" spans="1:5" ht="15" x14ac:dyDescent="0.25">
      <c r="A488" s="716">
        <v>11121600</v>
      </c>
      <c r="B488" s="714" t="s">
        <v>4565</v>
      </c>
      <c r="C488" s="93"/>
      <c r="D488" s="93"/>
      <c r="E488" s="93"/>
    </row>
    <row r="489" spans="1:5" ht="15" x14ac:dyDescent="0.25">
      <c r="A489" s="716">
        <v>11140000</v>
      </c>
      <c r="B489" s="714" t="s">
        <v>8227</v>
      </c>
      <c r="C489" s="93"/>
      <c r="D489" s="93"/>
      <c r="E489" s="93"/>
    </row>
    <row r="490" spans="1:5" ht="15" x14ac:dyDescent="0.25">
      <c r="A490" s="716">
        <v>50111500</v>
      </c>
      <c r="B490" s="714" t="s">
        <v>4577</v>
      </c>
      <c r="C490" s="93"/>
      <c r="D490" s="93"/>
      <c r="E490" s="93"/>
    </row>
    <row r="491" spans="1:5" ht="15" x14ac:dyDescent="0.25">
      <c r="A491" s="716">
        <v>50120000</v>
      </c>
      <c r="B491" s="714" t="s">
        <v>4559</v>
      </c>
      <c r="C491" s="93"/>
      <c r="D491" s="93"/>
      <c r="E491" s="93"/>
    </row>
    <row r="492" spans="1:5" ht="15" x14ac:dyDescent="0.25">
      <c r="A492" s="716">
        <v>50151600</v>
      </c>
      <c r="B492" s="714" t="s">
        <v>4581</v>
      </c>
      <c r="C492" s="93"/>
      <c r="D492" s="93"/>
      <c r="E492" s="93"/>
    </row>
    <row r="493" spans="1:5" ht="15" x14ac:dyDescent="0.25">
      <c r="A493" s="716">
        <v>50161509</v>
      </c>
      <c r="B493" s="714" t="s">
        <v>8228</v>
      </c>
      <c r="C493" s="93"/>
      <c r="D493" s="93"/>
      <c r="E493" s="93"/>
    </row>
    <row r="494" spans="1:5" ht="15" x14ac:dyDescent="0.25">
      <c r="A494" s="716">
        <v>50171500</v>
      </c>
      <c r="B494" s="714" t="s">
        <v>8229</v>
      </c>
      <c r="C494" s="93"/>
      <c r="D494" s="93"/>
      <c r="E494" s="93"/>
    </row>
    <row r="495" spans="1:5" ht="15" x14ac:dyDescent="0.25">
      <c r="A495" s="716">
        <v>50203205</v>
      </c>
      <c r="B495" s="714" t="s">
        <v>8230</v>
      </c>
      <c r="C495" s="93"/>
      <c r="D495" s="93"/>
      <c r="E495" s="93"/>
    </row>
    <row r="496" spans="1:5" ht="15" x14ac:dyDescent="0.25">
      <c r="A496" s="716">
        <v>50403200</v>
      </c>
      <c r="B496" s="714" t="s">
        <v>8231</v>
      </c>
      <c r="C496" s="93"/>
      <c r="D496" s="93"/>
      <c r="E496" s="93"/>
    </row>
    <row r="497" spans="1:5" ht="15" x14ac:dyDescent="0.25">
      <c r="A497" s="716">
        <v>11111111</v>
      </c>
      <c r="B497" s="714" t="s">
        <v>8232</v>
      </c>
      <c r="C497" s="93"/>
      <c r="D497" s="93"/>
      <c r="E497" s="93"/>
    </row>
    <row r="498" spans="1:5" ht="15" x14ac:dyDescent="0.25">
      <c r="A498" s="631"/>
      <c r="B498" s="632"/>
      <c r="C498" s="93"/>
      <c r="D498" s="93"/>
      <c r="E498" s="93"/>
    </row>
    <row r="499" spans="1:5" ht="15" x14ac:dyDescent="0.25">
      <c r="A499" s="57" t="s">
        <v>3990</v>
      </c>
      <c r="B499" s="634">
        <v>25.3</v>
      </c>
      <c r="C499" s="93"/>
      <c r="D499" s="93"/>
      <c r="E499" s="93"/>
    </row>
    <row r="500" spans="1:5" ht="15" x14ac:dyDescent="0.25">
      <c r="A500" s="57" t="s">
        <v>3991</v>
      </c>
      <c r="B500" s="635" t="s">
        <v>2462</v>
      </c>
      <c r="C500" s="93"/>
      <c r="D500" s="93"/>
      <c r="E500" s="93"/>
    </row>
    <row r="501" spans="1:5" ht="25.5" x14ac:dyDescent="0.25">
      <c r="A501" s="633" t="s">
        <v>8222</v>
      </c>
      <c r="B501" s="633" t="s">
        <v>8233</v>
      </c>
      <c r="C501" s="93"/>
      <c r="D501" s="93"/>
      <c r="E501" s="93"/>
    </row>
    <row r="502" spans="1:5" ht="15" x14ac:dyDescent="0.25">
      <c r="A502" s="716">
        <v>12142104</v>
      </c>
      <c r="B502" s="714" t="s">
        <v>8234</v>
      </c>
      <c r="C502" s="93"/>
      <c r="D502" s="93"/>
      <c r="E502" s="93"/>
    </row>
    <row r="503" spans="1:5" ht="15" x14ac:dyDescent="0.25">
      <c r="A503" s="716">
        <v>13111039</v>
      </c>
      <c r="B503" s="714" t="s">
        <v>8235</v>
      </c>
      <c r="C503" s="93"/>
      <c r="D503" s="93"/>
      <c r="E503" s="93"/>
    </row>
    <row r="504" spans="1:5" ht="15" x14ac:dyDescent="0.25">
      <c r="A504" s="716">
        <v>13102020</v>
      </c>
      <c r="B504" s="714" t="s">
        <v>8236</v>
      </c>
      <c r="C504" s="93"/>
      <c r="D504" s="93"/>
      <c r="E504" s="93"/>
    </row>
    <row r="505" spans="1:5" ht="15" x14ac:dyDescent="0.25">
      <c r="A505" s="716">
        <v>15101502</v>
      </c>
      <c r="B505" s="714" t="s">
        <v>8237</v>
      </c>
      <c r="C505" s="93"/>
      <c r="D505" s="93"/>
      <c r="E505" s="93"/>
    </row>
    <row r="506" spans="1:5" ht="15" x14ac:dyDescent="0.25">
      <c r="A506" s="716">
        <v>15101504</v>
      </c>
      <c r="B506" s="714" t="s">
        <v>8238</v>
      </c>
      <c r="C506" s="93"/>
      <c r="D506" s="93"/>
      <c r="E506" s="93"/>
    </row>
    <row r="507" spans="1:5" ht="15" x14ac:dyDescent="0.25">
      <c r="A507" s="716">
        <v>15101509</v>
      </c>
      <c r="B507" s="714" t="s">
        <v>8239</v>
      </c>
      <c r="C507" s="93"/>
      <c r="D507" s="93"/>
      <c r="E507" s="93"/>
    </row>
    <row r="508" spans="1:5" ht="15" x14ac:dyDescent="0.25">
      <c r="A508" s="716">
        <v>15111510</v>
      </c>
      <c r="B508" s="714" t="s">
        <v>8240</v>
      </c>
      <c r="C508" s="93"/>
      <c r="D508" s="93"/>
      <c r="E508" s="93"/>
    </row>
    <row r="509" spans="1:5" ht="38.25" x14ac:dyDescent="0.25">
      <c r="A509" s="716">
        <v>24122000</v>
      </c>
      <c r="B509" s="714" t="s">
        <v>8241</v>
      </c>
      <c r="C509" s="93"/>
      <c r="D509" s="93"/>
      <c r="E509" s="93"/>
    </row>
    <row r="510" spans="1:5" ht="15" x14ac:dyDescent="0.25">
      <c r="A510" s="716">
        <v>24122004</v>
      </c>
      <c r="B510" s="714" t="s">
        <v>8242</v>
      </c>
      <c r="C510" s="93"/>
      <c r="D510" s="93"/>
      <c r="E510" s="93"/>
    </row>
    <row r="511" spans="1:5" ht="25.5" x14ac:dyDescent="0.25">
      <c r="A511" s="716">
        <v>24122004</v>
      </c>
      <c r="B511" s="714" t="s">
        <v>8243</v>
      </c>
      <c r="C511" s="93"/>
      <c r="D511" s="93"/>
      <c r="E511" s="93"/>
    </row>
    <row r="512" spans="1:5" ht="15" x14ac:dyDescent="0.25">
      <c r="A512" s="716">
        <v>50202201</v>
      </c>
      <c r="B512" s="714" t="s">
        <v>8244</v>
      </c>
      <c r="C512" s="93"/>
      <c r="D512" s="93"/>
      <c r="E512" s="93"/>
    </row>
    <row r="513" spans="1:5" ht="15" x14ac:dyDescent="0.25">
      <c r="A513" s="716">
        <v>50202300</v>
      </c>
      <c r="B513" s="714" t="s">
        <v>8245</v>
      </c>
      <c r="C513" s="93"/>
      <c r="D513" s="93"/>
      <c r="E513" s="93"/>
    </row>
    <row r="514" spans="1:5" ht="15" x14ac:dyDescent="0.25">
      <c r="A514" s="716">
        <v>50221002</v>
      </c>
      <c r="B514" s="714" t="s">
        <v>8246</v>
      </c>
      <c r="C514" s="93"/>
      <c r="D514" s="93"/>
      <c r="E514" s="93"/>
    </row>
    <row r="515" spans="1:5" ht="15" x14ac:dyDescent="0.25">
      <c r="A515" s="716">
        <v>50221110</v>
      </c>
      <c r="B515" s="714" t="s">
        <v>8247</v>
      </c>
      <c r="C515" s="93"/>
      <c r="D515" s="93"/>
      <c r="E515" s="93"/>
    </row>
    <row r="516" spans="1:5" ht="15" x14ac:dyDescent="0.25">
      <c r="A516" s="631"/>
      <c r="B516" s="632"/>
      <c r="C516" s="93"/>
      <c r="D516" s="93"/>
      <c r="E516" s="93"/>
    </row>
    <row r="517" spans="1:5" ht="15" x14ac:dyDescent="0.25">
      <c r="A517" s="69"/>
      <c r="B517" s="65"/>
      <c r="C517" s="93"/>
      <c r="D517" s="93"/>
      <c r="E517" s="93"/>
    </row>
    <row r="518" spans="1:5" ht="15" x14ac:dyDescent="0.25">
      <c r="A518" s="57" t="s">
        <v>3990</v>
      </c>
      <c r="B518" s="66" t="s">
        <v>4441</v>
      </c>
      <c r="C518" s="93"/>
      <c r="D518" s="93"/>
      <c r="E518" s="93"/>
    </row>
    <row r="519" spans="1:5" ht="15" x14ac:dyDescent="0.25">
      <c r="A519" s="57" t="s">
        <v>3991</v>
      </c>
      <c r="B519" s="62" t="s">
        <v>4442</v>
      </c>
      <c r="C519" s="93"/>
      <c r="D519" s="93"/>
      <c r="E519" s="93"/>
    </row>
    <row r="520" spans="1:5" ht="15" x14ac:dyDescent="0.25">
      <c r="A520" s="59" t="s">
        <v>3993</v>
      </c>
      <c r="B520" s="67" t="s">
        <v>3994</v>
      </c>
      <c r="C520" s="93"/>
      <c r="D520" s="93"/>
      <c r="E520" s="93"/>
    </row>
    <row r="521" spans="1:5" ht="15" x14ac:dyDescent="0.25">
      <c r="A521" s="108">
        <v>0</v>
      </c>
      <c r="B521" s="109" t="s">
        <v>4443</v>
      </c>
      <c r="C521" s="93"/>
      <c r="D521" s="93"/>
      <c r="E521" s="93"/>
    </row>
    <row r="522" spans="1:5" ht="15" x14ac:dyDescent="0.25">
      <c r="A522" s="108">
        <v>1</v>
      </c>
      <c r="B522" s="109" t="s">
        <v>4444</v>
      </c>
      <c r="C522" s="93"/>
      <c r="D522" s="93"/>
      <c r="E522" s="93"/>
    </row>
    <row r="523" spans="1:5" ht="26.25" x14ac:dyDescent="0.25">
      <c r="A523" s="108">
        <v>2</v>
      </c>
      <c r="B523" s="110" t="s">
        <v>4445</v>
      </c>
      <c r="C523" s="93"/>
      <c r="D523" s="93"/>
      <c r="E523" s="93"/>
    </row>
    <row r="524" spans="1:5" ht="15" x14ac:dyDescent="0.25">
      <c r="A524" s="93"/>
      <c r="B524" s="94"/>
      <c r="C524" s="93"/>
      <c r="D524" s="93"/>
      <c r="E524" s="93"/>
    </row>
    <row r="525" spans="1:5" ht="15" x14ac:dyDescent="0.25">
      <c r="A525" s="57" t="s">
        <v>3990</v>
      </c>
      <c r="B525" s="111">
        <v>27</v>
      </c>
      <c r="C525" s="93"/>
      <c r="D525" s="93"/>
      <c r="E525" s="93"/>
    </row>
    <row r="526" spans="1:5" ht="15" x14ac:dyDescent="0.25">
      <c r="A526" s="57" t="s">
        <v>3991</v>
      </c>
      <c r="B526" s="62" t="s">
        <v>4446</v>
      </c>
      <c r="C526" s="93"/>
      <c r="D526" s="93"/>
      <c r="E526" s="93"/>
    </row>
    <row r="527" spans="1:5" ht="15" x14ac:dyDescent="0.25">
      <c r="A527" s="59" t="s">
        <v>3993</v>
      </c>
      <c r="B527" s="67" t="s">
        <v>3994</v>
      </c>
      <c r="C527" s="93"/>
      <c r="D527" s="93"/>
      <c r="E527" s="93"/>
    </row>
    <row r="528" spans="1:5" ht="15" x14ac:dyDescent="0.25">
      <c r="A528" s="108">
        <v>0</v>
      </c>
      <c r="B528" s="109" t="s">
        <v>4447</v>
      </c>
      <c r="C528" s="93"/>
      <c r="D528" s="93"/>
      <c r="E528" s="93"/>
    </row>
    <row r="529" spans="1:5" ht="15" x14ac:dyDescent="0.25">
      <c r="A529" s="108">
        <v>1</v>
      </c>
      <c r="B529" s="109" t="s">
        <v>4448</v>
      </c>
      <c r="C529" s="93"/>
      <c r="D529" s="93"/>
      <c r="E529" s="93"/>
    </row>
    <row r="530" spans="1:5" ht="15" x14ac:dyDescent="0.25">
      <c r="A530" s="108">
        <v>2</v>
      </c>
      <c r="B530" s="109" t="s">
        <v>4449</v>
      </c>
      <c r="C530" s="93"/>
      <c r="D530" s="93"/>
      <c r="E530" s="93"/>
    </row>
    <row r="531" spans="1:5" ht="26.25" x14ac:dyDescent="0.25">
      <c r="A531" s="108">
        <v>3</v>
      </c>
      <c r="B531" s="110" t="s">
        <v>4450</v>
      </c>
      <c r="C531" s="93"/>
      <c r="D531" s="93"/>
      <c r="E531" s="93"/>
    </row>
    <row r="532" spans="1:5" ht="15" x14ac:dyDescent="0.25">
      <c r="A532" s="58"/>
      <c r="B532" s="65"/>
      <c r="C532" s="93"/>
      <c r="D532" s="93"/>
      <c r="E532" s="93"/>
    </row>
    <row r="533" spans="1:5" ht="15" x14ac:dyDescent="0.25">
      <c r="A533" s="57" t="s">
        <v>3990</v>
      </c>
      <c r="B533" s="111">
        <v>51</v>
      </c>
      <c r="C533" s="93"/>
      <c r="D533" s="93"/>
      <c r="E533" s="93"/>
    </row>
    <row r="534" spans="1:5" ht="15" x14ac:dyDescent="0.25">
      <c r="A534" s="57" t="s">
        <v>3991</v>
      </c>
      <c r="B534" s="62" t="s">
        <v>4451</v>
      </c>
      <c r="C534" s="93"/>
      <c r="D534" s="93"/>
      <c r="E534" s="93"/>
    </row>
    <row r="535" spans="1:5" ht="46.5" customHeight="1" x14ac:dyDescent="0.25">
      <c r="A535" s="259" t="s">
        <v>3993</v>
      </c>
      <c r="B535" s="259" t="s">
        <v>3994</v>
      </c>
      <c r="C535" s="260" t="s">
        <v>4452</v>
      </c>
      <c r="D535" s="93"/>
      <c r="E535" s="93"/>
    </row>
    <row r="536" spans="1:5" ht="15" x14ac:dyDescent="0.25">
      <c r="A536" s="799" t="s">
        <v>4453</v>
      </c>
      <c r="B536" s="717" t="s">
        <v>8360</v>
      </c>
      <c r="C536" s="60" t="s">
        <v>4454</v>
      </c>
      <c r="D536" s="93"/>
      <c r="E536" s="93"/>
    </row>
    <row r="537" spans="1:5" ht="15" x14ac:dyDescent="0.25">
      <c r="A537" s="113" t="s">
        <v>4455</v>
      </c>
      <c r="B537" s="95" t="s">
        <v>4456</v>
      </c>
      <c r="C537" s="60" t="s">
        <v>4457</v>
      </c>
      <c r="D537" s="93"/>
      <c r="E537" s="93"/>
    </row>
    <row r="538" spans="1:5" ht="15" x14ac:dyDescent="0.25">
      <c r="A538" s="113" t="s">
        <v>4458</v>
      </c>
      <c r="B538" s="95" t="s">
        <v>4459</v>
      </c>
      <c r="C538" s="60" t="s">
        <v>4460</v>
      </c>
      <c r="D538" s="93"/>
      <c r="E538" s="93"/>
    </row>
    <row r="539" spans="1:5" ht="15" x14ac:dyDescent="0.25">
      <c r="A539" s="112" t="s">
        <v>4461</v>
      </c>
      <c r="B539" s="110" t="s">
        <v>4462</v>
      </c>
      <c r="C539" s="108" t="s">
        <v>4454</v>
      </c>
      <c r="D539" s="93"/>
      <c r="E539" s="93"/>
    </row>
    <row r="540" spans="1:5" ht="15" x14ac:dyDescent="0.25">
      <c r="A540" s="113" t="s">
        <v>4463</v>
      </c>
      <c r="B540" s="95" t="s">
        <v>4464</v>
      </c>
      <c r="C540" s="60" t="s">
        <v>4454</v>
      </c>
      <c r="D540" s="93"/>
      <c r="E540" s="93"/>
    </row>
    <row r="541" spans="1:5" ht="15" x14ac:dyDescent="0.25">
      <c r="A541" s="113" t="s">
        <v>4465</v>
      </c>
      <c r="B541" s="95" t="s">
        <v>4466</v>
      </c>
      <c r="C541" s="60" t="s">
        <v>3995</v>
      </c>
      <c r="D541" s="254"/>
      <c r="E541" s="93"/>
    </row>
    <row r="542" spans="1:5" ht="15" x14ac:dyDescent="0.25">
      <c r="A542" s="113" t="s">
        <v>4467</v>
      </c>
      <c r="B542" s="95" t="s">
        <v>4468</v>
      </c>
      <c r="C542" s="60" t="s">
        <v>4454</v>
      </c>
      <c r="D542" s="93"/>
      <c r="E542" s="93"/>
    </row>
    <row r="543" spans="1:5" ht="15" x14ac:dyDescent="0.25">
      <c r="A543" s="113" t="s">
        <v>4469</v>
      </c>
      <c r="B543" s="95" t="s">
        <v>4470</v>
      </c>
      <c r="C543" s="60" t="s">
        <v>4454</v>
      </c>
      <c r="D543" s="254"/>
      <c r="E543" s="93"/>
    </row>
    <row r="544" spans="1:5" ht="15" x14ac:dyDescent="0.25">
      <c r="A544" s="113" t="s">
        <v>4471</v>
      </c>
      <c r="B544" s="95" t="s">
        <v>4472</v>
      </c>
      <c r="C544" s="60" t="s">
        <v>3995</v>
      </c>
      <c r="D544" s="254"/>
      <c r="E544" s="93"/>
    </row>
    <row r="545" spans="1:5" ht="15" x14ac:dyDescent="0.25">
      <c r="A545" s="113" t="s">
        <v>4473</v>
      </c>
      <c r="B545" s="95" t="s">
        <v>4474</v>
      </c>
      <c r="C545" s="60" t="s">
        <v>4454</v>
      </c>
      <c r="D545" s="254"/>
      <c r="E545" s="93"/>
    </row>
    <row r="546" spans="1:5" ht="26.25" x14ac:dyDescent="0.25">
      <c r="A546" s="112" t="s">
        <v>4475</v>
      </c>
      <c r="B546" s="110" t="s">
        <v>4476</v>
      </c>
      <c r="C546" s="108" t="s">
        <v>4454</v>
      </c>
      <c r="D546" s="254"/>
      <c r="E546" s="93"/>
    </row>
    <row r="547" spans="1:5" ht="15" x14ac:dyDescent="0.25">
      <c r="A547" s="112" t="s">
        <v>4477</v>
      </c>
      <c r="B547" s="110" t="s">
        <v>4478</v>
      </c>
      <c r="C547" s="108" t="s">
        <v>4454</v>
      </c>
      <c r="D547" s="254"/>
      <c r="E547" s="93"/>
    </row>
    <row r="548" spans="1:5" ht="15" x14ac:dyDescent="0.25">
      <c r="A548" s="112" t="s">
        <v>4479</v>
      </c>
      <c r="B548" s="110" t="s">
        <v>4480</v>
      </c>
      <c r="C548" s="108" t="s">
        <v>4454</v>
      </c>
      <c r="D548" s="93"/>
      <c r="E548" s="93"/>
    </row>
    <row r="549" spans="1:5" ht="15" x14ac:dyDescent="0.25">
      <c r="A549" s="112" t="s">
        <v>4481</v>
      </c>
      <c r="B549" s="110" t="s">
        <v>4482</v>
      </c>
      <c r="C549" s="108" t="s">
        <v>4454</v>
      </c>
      <c r="D549" s="93"/>
      <c r="E549" s="93"/>
    </row>
    <row r="550" spans="1:5" ht="15" x14ac:dyDescent="0.25">
      <c r="A550" s="113" t="s">
        <v>4483</v>
      </c>
      <c r="B550" s="95" t="s">
        <v>4484</v>
      </c>
      <c r="C550" s="60" t="s">
        <v>4454</v>
      </c>
      <c r="D550" s="93"/>
      <c r="E550" s="93"/>
    </row>
    <row r="551" spans="1:5" ht="15" x14ac:dyDescent="0.25">
      <c r="A551" s="113" t="s">
        <v>4485</v>
      </c>
      <c r="B551" s="95" t="s">
        <v>4486</v>
      </c>
      <c r="C551" s="60" t="s">
        <v>3996</v>
      </c>
      <c r="D551" s="93"/>
      <c r="E551" s="93"/>
    </row>
    <row r="552" spans="1:5" ht="15" x14ac:dyDescent="0.25">
      <c r="A552" s="113" t="s">
        <v>4487</v>
      </c>
      <c r="B552" s="95" t="s">
        <v>4488</v>
      </c>
      <c r="C552" s="60" t="s">
        <v>3996</v>
      </c>
      <c r="D552" s="93"/>
      <c r="E552" s="93"/>
    </row>
    <row r="553" spans="1:5" ht="15" x14ac:dyDescent="0.25">
      <c r="A553" s="113" t="s">
        <v>4489</v>
      </c>
      <c r="B553" s="95" t="s">
        <v>4490</v>
      </c>
      <c r="C553" s="60" t="s">
        <v>3996</v>
      </c>
      <c r="D553" s="93"/>
      <c r="E553" s="93"/>
    </row>
    <row r="554" spans="1:5" ht="15" x14ac:dyDescent="0.25">
      <c r="A554" s="113" t="s">
        <v>165</v>
      </c>
      <c r="B554" s="95" t="s">
        <v>4491</v>
      </c>
      <c r="C554" s="60" t="s">
        <v>4454</v>
      </c>
      <c r="D554" s="93"/>
      <c r="E554" s="93"/>
    </row>
    <row r="555" spans="1:5" ht="15" x14ac:dyDescent="0.25">
      <c r="A555" s="112" t="s">
        <v>4183</v>
      </c>
      <c r="B555" s="110" t="s">
        <v>4492</v>
      </c>
      <c r="C555" s="108" t="s">
        <v>4454</v>
      </c>
      <c r="D555" s="93"/>
      <c r="E555" s="93"/>
    </row>
    <row r="556" spans="1:5" ht="15" x14ac:dyDescent="0.25">
      <c r="A556" s="112" t="s">
        <v>1063</v>
      </c>
      <c r="B556" s="207" t="s">
        <v>4493</v>
      </c>
      <c r="C556" s="108" t="s">
        <v>4454</v>
      </c>
      <c r="D556" s="93"/>
      <c r="E556" s="93"/>
    </row>
    <row r="557" spans="1:5" ht="15" x14ac:dyDescent="0.25">
      <c r="A557" s="112" t="s">
        <v>1061</v>
      </c>
      <c r="B557" s="207" t="s">
        <v>4494</v>
      </c>
      <c r="C557" s="108" t="s">
        <v>4454</v>
      </c>
      <c r="D557" s="93"/>
      <c r="E557" s="93"/>
    </row>
    <row r="558" spans="1:5" ht="15" x14ac:dyDescent="0.25">
      <c r="A558" s="112" t="s">
        <v>4189</v>
      </c>
      <c r="B558" s="110" t="s">
        <v>4495</v>
      </c>
      <c r="C558" s="108" t="s">
        <v>4454</v>
      </c>
      <c r="D558" s="93"/>
      <c r="E558" s="93"/>
    </row>
    <row r="559" spans="1:5" ht="15" x14ac:dyDescent="0.25">
      <c r="A559" s="113" t="s">
        <v>4191</v>
      </c>
      <c r="B559" s="95" t="s">
        <v>4496</v>
      </c>
      <c r="C559" s="60" t="s">
        <v>3995</v>
      </c>
      <c r="D559" s="93"/>
      <c r="E559" s="93"/>
    </row>
    <row r="560" spans="1:5" ht="15" x14ac:dyDescent="0.25">
      <c r="A560" s="113" t="s">
        <v>106</v>
      </c>
      <c r="B560" s="546" t="s">
        <v>4497</v>
      </c>
      <c r="C560" s="60" t="s">
        <v>4454</v>
      </c>
      <c r="D560" s="93"/>
      <c r="E560" s="93"/>
    </row>
    <row r="561" spans="1:5" ht="15" x14ac:dyDescent="0.25">
      <c r="A561" s="113" t="s">
        <v>104</v>
      </c>
      <c r="B561" s="546" t="s">
        <v>4498</v>
      </c>
      <c r="C561" s="60" t="s">
        <v>4454</v>
      </c>
      <c r="D561" s="93"/>
      <c r="E561" s="93"/>
    </row>
    <row r="562" spans="1:5" ht="15" x14ac:dyDescent="0.25">
      <c r="A562" s="113" t="s">
        <v>4499</v>
      </c>
      <c r="B562" s="546" t="s">
        <v>4500</v>
      </c>
      <c r="C562" s="60" t="s">
        <v>4454</v>
      </c>
      <c r="D562" s="93"/>
      <c r="E562" s="93"/>
    </row>
    <row r="563" spans="1:5" ht="26.25" x14ac:dyDescent="0.25">
      <c r="A563" s="113" t="s">
        <v>4501</v>
      </c>
      <c r="B563" s="546" t="s">
        <v>4502</v>
      </c>
      <c r="C563" s="60" t="s">
        <v>4454</v>
      </c>
      <c r="D563" s="93"/>
      <c r="E563" s="93"/>
    </row>
    <row r="564" spans="1:5" ht="15" x14ac:dyDescent="0.25">
      <c r="A564" s="113" t="s">
        <v>4503</v>
      </c>
      <c r="B564" s="95" t="s">
        <v>4504</v>
      </c>
      <c r="C564" s="60" t="s">
        <v>4454</v>
      </c>
      <c r="D564" s="251"/>
      <c r="E564" s="251"/>
    </row>
    <row r="565" spans="1:5" ht="15" x14ac:dyDescent="0.25">
      <c r="A565" s="113" t="s">
        <v>672</v>
      </c>
      <c r="B565" s="95" t="s">
        <v>4505</v>
      </c>
      <c r="C565" s="60" t="s">
        <v>4460</v>
      </c>
      <c r="D565" s="251"/>
      <c r="E565" s="251"/>
    </row>
    <row r="566" spans="1:5" ht="15" x14ac:dyDescent="0.25">
      <c r="A566" s="113" t="s">
        <v>4506</v>
      </c>
      <c r="B566" s="95" t="s">
        <v>4507</v>
      </c>
      <c r="C566" s="60" t="s">
        <v>3995</v>
      </c>
      <c r="D566" s="251"/>
      <c r="E566" s="251"/>
    </row>
    <row r="567" spans="1:5" ht="15" x14ac:dyDescent="0.25">
      <c r="A567" s="58"/>
      <c r="B567" s="65"/>
      <c r="C567" s="93"/>
      <c r="D567" s="255"/>
      <c r="E567" s="252"/>
    </row>
    <row r="568" spans="1:5" ht="15" x14ac:dyDescent="0.25">
      <c r="A568" s="57" t="s">
        <v>3990</v>
      </c>
      <c r="B568" s="111">
        <v>52</v>
      </c>
      <c r="C568" s="93"/>
      <c r="D568" s="255"/>
      <c r="E568" s="252"/>
    </row>
    <row r="569" spans="1:5" ht="15" x14ac:dyDescent="0.25">
      <c r="A569" s="57" t="s">
        <v>3991</v>
      </c>
      <c r="B569" s="62" t="s">
        <v>4508</v>
      </c>
      <c r="C569" s="93"/>
      <c r="D569" s="255"/>
      <c r="E569" s="252"/>
    </row>
    <row r="570" spans="1:5" ht="15" x14ac:dyDescent="0.25">
      <c r="A570" s="59" t="s">
        <v>3993</v>
      </c>
      <c r="B570" s="67" t="s">
        <v>3994</v>
      </c>
      <c r="C570" s="93"/>
      <c r="D570" s="255"/>
      <c r="E570" s="252"/>
    </row>
    <row r="571" spans="1:5" ht="15" x14ac:dyDescent="0.25">
      <c r="A571" s="113">
        <v>1000</v>
      </c>
      <c r="B571" s="114" t="s">
        <v>4201</v>
      </c>
      <c r="C571" s="93"/>
      <c r="D571" s="255"/>
      <c r="E571" s="252"/>
    </row>
    <row r="572" spans="1:5" ht="15" x14ac:dyDescent="0.25">
      <c r="A572" s="113">
        <v>1002</v>
      </c>
      <c r="B572" s="115" t="s">
        <v>4202</v>
      </c>
      <c r="C572" s="93"/>
      <c r="D572" s="93"/>
      <c r="E572" s="93"/>
    </row>
    <row r="573" spans="1:5" ht="15" x14ac:dyDescent="0.25">
      <c r="A573" s="113">
        <v>2000</v>
      </c>
      <c r="B573" s="115" t="s">
        <v>4203</v>
      </c>
      <c r="C573" s="93"/>
      <c r="D573" s="93"/>
      <c r="E573" s="93"/>
    </row>
    <row r="574" spans="1:5" ht="26.25" x14ac:dyDescent="0.25">
      <c r="A574" s="113">
        <v>2001</v>
      </c>
      <c r="B574" s="95" t="s">
        <v>4509</v>
      </c>
      <c r="C574" s="93"/>
      <c r="D574" s="93"/>
      <c r="E574" s="93"/>
    </row>
    <row r="575" spans="1:5" ht="26.25" x14ac:dyDescent="0.25">
      <c r="A575" s="113">
        <v>2002</v>
      </c>
      <c r="B575" s="95" t="s">
        <v>4205</v>
      </c>
      <c r="C575" s="93"/>
      <c r="D575" s="93"/>
      <c r="E575" s="93"/>
    </row>
    <row r="576" spans="1:5" ht="15" x14ac:dyDescent="0.25">
      <c r="A576" s="113">
        <v>2003</v>
      </c>
      <c r="B576" s="115" t="s">
        <v>4206</v>
      </c>
      <c r="C576" s="93"/>
      <c r="D576" s="93"/>
      <c r="E576" s="93"/>
    </row>
    <row r="577" spans="1:5" ht="15" x14ac:dyDescent="0.25">
      <c r="A577" s="113">
        <v>2004</v>
      </c>
      <c r="B577" s="115" t="s">
        <v>4207</v>
      </c>
      <c r="C577" s="93"/>
      <c r="D577" s="93"/>
      <c r="E577" s="93"/>
    </row>
    <row r="578" spans="1:5" ht="15" x14ac:dyDescent="0.25">
      <c r="A578" s="113">
        <v>2005</v>
      </c>
      <c r="B578" s="115" t="s">
        <v>4208</v>
      </c>
      <c r="C578" s="93"/>
      <c r="D578" s="93"/>
      <c r="E578" s="93"/>
    </row>
    <row r="579" spans="1:5" ht="15" x14ac:dyDescent="0.25">
      <c r="A579" s="113">
        <v>2006</v>
      </c>
      <c r="B579" s="115" t="s">
        <v>4510</v>
      </c>
      <c r="C579" s="93"/>
      <c r="D579" s="93"/>
      <c r="E579" s="93"/>
    </row>
    <row r="580" spans="1:5" ht="15" x14ac:dyDescent="0.25">
      <c r="A580" s="113" t="s">
        <v>4511</v>
      </c>
      <c r="B580" s="115" t="s">
        <v>4512</v>
      </c>
      <c r="C580" s="93"/>
      <c r="D580" s="93"/>
      <c r="E580" s="93"/>
    </row>
    <row r="581" spans="1:5" ht="26.25" x14ac:dyDescent="0.25">
      <c r="A581" s="113">
        <v>2008</v>
      </c>
      <c r="B581" s="95" t="s">
        <v>4513</v>
      </c>
      <c r="C581" s="93"/>
      <c r="D581" s="93"/>
      <c r="E581" s="93"/>
    </row>
    <row r="582" spans="1:5" ht="26.25" x14ac:dyDescent="0.25">
      <c r="A582" s="113">
        <v>2009</v>
      </c>
      <c r="B582" s="95" t="s">
        <v>4514</v>
      </c>
      <c r="C582" s="93"/>
      <c r="D582" s="93"/>
      <c r="E582" s="93"/>
    </row>
    <row r="583" spans="1:5" ht="15" x14ac:dyDescent="0.25">
      <c r="A583" s="113" t="s">
        <v>1099</v>
      </c>
      <c r="B583" s="95" t="s">
        <v>4515</v>
      </c>
      <c r="C583" s="93"/>
      <c r="D583" s="93"/>
      <c r="E583" s="93"/>
    </row>
    <row r="584" spans="1:5" ht="15" x14ac:dyDescent="0.25">
      <c r="A584" s="113" t="s">
        <v>627</v>
      </c>
      <c r="B584" s="95" t="s">
        <v>4516</v>
      </c>
      <c r="C584" s="93"/>
      <c r="D584" s="93"/>
      <c r="E584" s="93"/>
    </row>
    <row r="585" spans="1:5" ht="15" x14ac:dyDescent="0.25">
      <c r="A585" s="113" t="s">
        <v>4517</v>
      </c>
      <c r="B585" s="95" t="s">
        <v>4518</v>
      </c>
      <c r="C585" s="93"/>
      <c r="D585" s="93"/>
      <c r="E585" s="93"/>
    </row>
    <row r="586" spans="1:5" ht="15" x14ac:dyDescent="0.25">
      <c r="A586" s="58"/>
      <c r="B586" s="65"/>
      <c r="C586" s="93"/>
      <c r="D586" s="93"/>
      <c r="E586" s="93"/>
    </row>
    <row r="587" spans="1:5" ht="15" x14ac:dyDescent="0.25">
      <c r="A587" s="57" t="s">
        <v>3990</v>
      </c>
      <c r="B587" s="111">
        <v>53</v>
      </c>
      <c r="C587" s="93"/>
      <c r="D587" s="93"/>
      <c r="E587" s="93"/>
    </row>
    <row r="588" spans="1:5" ht="15" x14ac:dyDescent="0.25">
      <c r="A588" s="57" t="s">
        <v>3991</v>
      </c>
      <c r="B588" s="62" t="s">
        <v>4519</v>
      </c>
      <c r="C588" s="93"/>
      <c r="D588" s="93"/>
      <c r="E588" s="93"/>
    </row>
    <row r="589" spans="1:5" ht="15" x14ac:dyDescent="0.25">
      <c r="A589" s="59" t="s">
        <v>3993</v>
      </c>
      <c r="B589" s="67" t="s">
        <v>3994</v>
      </c>
      <c r="C589" s="67" t="s">
        <v>4520</v>
      </c>
      <c r="D589" s="93"/>
      <c r="E589" s="93"/>
    </row>
    <row r="590" spans="1:5" ht="15" x14ac:dyDescent="0.25">
      <c r="A590" s="60" t="s">
        <v>4521</v>
      </c>
      <c r="B590" s="62" t="s">
        <v>4522</v>
      </c>
      <c r="C590" s="60" t="s">
        <v>639</v>
      </c>
      <c r="D590" s="93"/>
      <c r="E590" s="93"/>
    </row>
    <row r="591" spans="1:5" ht="15" x14ac:dyDescent="0.25">
      <c r="A591" s="60" t="s">
        <v>776</v>
      </c>
      <c r="B591" s="62" t="s">
        <v>4523</v>
      </c>
      <c r="C591" s="60" t="s">
        <v>639</v>
      </c>
      <c r="D591" s="93"/>
      <c r="E591" s="93"/>
    </row>
    <row r="592" spans="1:5" ht="15" x14ac:dyDescent="0.25">
      <c r="A592" s="60" t="s">
        <v>780</v>
      </c>
      <c r="B592" s="62" t="s">
        <v>4524</v>
      </c>
      <c r="C592" s="60" t="s">
        <v>60</v>
      </c>
      <c r="D592" s="93"/>
      <c r="E592" s="93"/>
    </row>
    <row r="593" spans="1:5" ht="15" x14ac:dyDescent="0.25">
      <c r="A593" s="60" t="s">
        <v>784</v>
      </c>
      <c r="B593" s="62" t="s">
        <v>4525</v>
      </c>
      <c r="C593" s="60" t="s">
        <v>60</v>
      </c>
      <c r="D593" s="93"/>
      <c r="E593" s="93"/>
    </row>
    <row r="594" spans="1:5" ht="15" x14ac:dyDescent="0.25">
      <c r="A594" s="61" t="s">
        <v>789</v>
      </c>
      <c r="B594" s="62" t="s">
        <v>4526</v>
      </c>
      <c r="C594" s="60" t="s">
        <v>60</v>
      </c>
      <c r="D594" s="93"/>
      <c r="E594" s="93"/>
    </row>
    <row r="595" spans="1:5" ht="15" x14ac:dyDescent="0.25">
      <c r="A595" s="61" t="s">
        <v>795</v>
      </c>
      <c r="B595" s="62" t="s">
        <v>4527</v>
      </c>
      <c r="C595" s="60" t="s">
        <v>60</v>
      </c>
      <c r="D595" s="93"/>
      <c r="E595" s="93"/>
    </row>
    <row r="596" spans="1:5" ht="15" x14ac:dyDescent="0.25">
      <c r="A596" s="61" t="s">
        <v>799</v>
      </c>
      <c r="B596" s="62" t="s">
        <v>4528</v>
      </c>
      <c r="C596" s="60" t="s">
        <v>60</v>
      </c>
      <c r="D596" s="93"/>
      <c r="E596" s="93"/>
    </row>
    <row r="597" spans="1:5" ht="15" x14ac:dyDescent="0.25">
      <c r="A597" s="61" t="s">
        <v>800</v>
      </c>
      <c r="B597" s="62" t="s">
        <v>4529</v>
      </c>
      <c r="C597" s="60" t="s">
        <v>639</v>
      </c>
      <c r="D597" s="93"/>
      <c r="E597" s="93"/>
    </row>
    <row r="598" spans="1:5" ht="15" x14ac:dyDescent="0.25">
      <c r="A598" s="61">
        <v>20</v>
      </c>
      <c r="B598" s="62" t="s">
        <v>4530</v>
      </c>
      <c r="C598" s="60" t="s">
        <v>60</v>
      </c>
      <c r="D598" s="93"/>
      <c r="E598" s="93"/>
    </row>
    <row r="599" spans="1:5" ht="15" x14ac:dyDescent="0.25">
      <c r="A599" s="60" t="s">
        <v>4531</v>
      </c>
      <c r="B599" s="62" t="s">
        <v>4532</v>
      </c>
      <c r="C599" s="60" t="s">
        <v>60</v>
      </c>
      <c r="D599" s="93"/>
      <c r="E599" s="93"/>
    </row>
    <row r="600" spans="1:5" ht="15" x14ac:dyDescent="0.25">
      <c r="A600" s="60" t="s">
        <v>4533</v>
      </c>
      <c r="B600" s="62" t="s">
        <v>4534</v>
      </c>
      <c r="C600" s="60" t="s">
        <v>60</v>
      </c>
      <c r="D600" s="93"/>
      <c r="E600" s="93"/>
    </row>
    <row r="601" spans="1:5" ht="15" x14ac:dyDescent="0.25">
      <c r="A601" s="60" t="s">
        <v>4535</v>
      </c>
      <c r="B601" s="62" t="s">
        <v>4536</v>
      </c>
      <c r="C601" s="60" t="s">
        <v>639</v>
      </c>
      <c r="D601" s="93"/>
      <c r="E601" s="93"/>
    </row>
    <row r="602" spans="1:5" ht="15" x14ac:dyDescent="0.25">
      <c r="A602" s="60" t="s">
        <v>4537</v>
      </c>
      <c r="B602" s="62" t="s">
        <v>4538</v>
      </c>
      <c r="C602" s="60" t="s">
        <v>639</v>
      </c>
      <c r="D602" s="93"/>
      <c r="E602" s="93"/>
    </row>
    <row r="603" spans="1:5" ht="15" x14ac:dyDescent="0.25">
      <c r="A603" s="60" t="s">
        <v>4539</v>
      </c>
      <c r="B603" s="62" t="s">
        <v>4540</v>
      </c>
      <c r="C603" s="60" t="s">
        <v>60</v>
      </c>
      <c r="D603" s="93"/>
      <c r="E603" s="93"/>
    </row>
    <row r="604" spans="1:5" ht="15" x14ac:dyDescent="0.25">
      <c r="A604" s="60">
        <v>50</v>
      </c>
      <c r="B604" s="62" t="s">
        <v>4541</v>
      </c>
      <c r="C604" s="60" t="s">
        <v>60</v>
      </c>
      <c r="D604" s="93"/>
      <c r="E604" s="93"/>
    </row>
    <row r="605" spans="1:5" ht="15" x14ac:dyDescent="0.25">
      <c r="A605" s="60">
        <v>51</v>
      </c>
      <c r="B605" s="62" t="s">
        <v>4542</v>
      </c>
      <c r="C605" s="60" t="s">
        <v>60</v>
      </c>
      <c r="D605" s="93"/>
      <c r="E605" s="93"/>
    </row>
    <row r="606" spans="1:5" ht="15" x14ac:dyDescent="0.25">
      <c r="A606" s="547">
        <v>52</v>
      </c>
      <c r="B606" s="62" t="s">
        <v>4329</v>
      </c>
      <c r="C606" s="60" t="s">
        <v>60</v>
      </c>
      <c r="D606" s="93"/>
      <c r="E606" s="93"/>
    </row>
    <row r="607" spans="1:5" ht="15" x14ac:dyDescent="0.25">
      <c r="A607" s="113">
        <v>53</v>
      </c>
      <c r="B607" s="62" t="s">
        <v>4330</v>
      </c>
      <c r="C607" s="60" t="s">
        <v>60</v>
      </c>
      <c r="D607" s="93"/>
      <c r="E607" s="93"/>
    </row>
    <row r="608" spans="1:5" ht="15" x14ac:dyDescent="0.25">
      <c r="A608" s="547" t="s">
        <v>4543</v>
      </c>
      <c r="B608" s="62" t="s">
        <v>4544</v>
      </c>
      <c r="C608" s="60" t="s">
        <v>639</v>
      </c>
      <c r="D608" s="93"/>
      <c r="E608" s="93"/>
    </row>
    <row r="609" spans="1:5" ht="15" x14ac:dyDescent="0.25">
      <c r="A609" s="547" t="s">
        <v>4545</v>
      </c>
      <c r="B609" s="62" t="s">
        <v>4546</v>
      </c>
      <c r="C609" s="60" t="s">
        <v>60</v>
      </c>
      <c r="D609" s="93"/>
      <c r="E609" s="93"/>
    </row>
    <row r="610" spans="1:5" ht="15" x14ac:dyDescent="0.25">
      <c r="A610" s="113" t="s">
        <v>4547</v>
      </c>
      <c r="B610" s="62" t="s">
        <v>4548</v>
      </c>
      <c r="C610" s="60" t="s">
        <v>60</v>
      </c>
      <c r="D610" s="93"/>
      <c r="E610" s="93"/>
    </row>
    <row r="611" spans="1:5" ht="15" x14ac:dyDescent="0.25">
      <c r="A611" s="113" t="s">
        <v>4549</v>
      </c>
      <c r="B611" s="62" t="s">
        <v>4550</v>
      </c>
      <c r="C611" s="60" t="s">
        <v>60</v>
      </c>
      <c r="D611" s="93"/>
      <c r="E611" s="93"/>
    </row>
    <row r="612" spans="1:5" ht="15" x14ac:dyDescent="0.25">
      <c r="A612" s="93"/>
      <c r="B612" s="94"/>
      <c r="C612" s="93"/>
      <c r="D612" s="93"/>
      <c r="E612" s="93"/>
    </row>
    <row r="613" spans="1:5" ht="15" x14ac:dyDescent="0.25">
      <c r="A613" s="93"/>
      <c r="B613" s="94"/>
      <c r="C613" s="93"/>
      <c r="D613" s="93"/>
      <c r="E613" s="93"/>
    </row>
    <row r="614" spans="1:5" ht="15" x14ac:dyDescent="0.25">
      <c r="A614" s="57" t="s">
        <v>3990</v>
      </c>
      <c r="B614" s="111">
        <v>54</v>
      </c>
      <c r="C614" s="93"/>
      <c r="D614" s="93"/>
      <c r="E614" s="93"/>
    </row>
    <row r="615" spans="1:5" ht="15" x14ac:dyDescent="0.25">
      <c r="A615" s="57" t="s">
        <v>3991</v>
      </c>
      <c r="B615" s="111" t="s">
        <v>4551</v>
      </c>
      <c r="C615" s="93"/>
      <c r="D615" s="93"/>
      <c r="E615" s="93"/>
    </row>
    <row r="616" spans="1:5" ht="15" x14ac:dyDescent="0.25">
      <c r="A616" s="116" t="s">
        <v>3993</v>
      </c>
      <c r="B616" s="116" t="s">
        <v>3994</v>
      </c>
      <c r="C616" s="93"/>
      <c r="D616" s="93"/>
      <c r="E616" s="93"/>
    </row>
    <row r="617" spans="1:5" ht="15" x14ac:dyDescent="0.25">
      <c r="A617" s="117" t="s">
        <v>4552</v>
      </c>
      <c r="B617" s="118" t="s">
        <v>4553</v>
      </c>
      <c r="C617" s="93"/>
      <c r="D617" s="93"/>
      <c r="E617" s="93"/>
    </row>
    <row r="618" spans="1:5" ht="15" x14ac:dyDescent="0.25">
      <c r="A618" s="281" t="s">
        <v>4554</v>
      </c>
      <c r="B618" s="118" t="s">
        <v>4555</v>
      </c>
      <c r="C618" s="93"/>
      <c r="D618" s="93"/>
      <c r="E618" s="93"/>
    </row>
    <row r="619" spans="1:5" ht="15" x14ac:dyDescent="0.25">
      <c r="A619" s="117" t="s">
        <v>4556</v>
      </c>
      <c r="B619" s="118" t="s">
        <v>4557</v>
      </c>
      <c r="C619" s="93"/>
      <c r="D619" s="93"/>
      <c r="E619" s="93"/>
    </row>
    <row r="620" spans="1:5" ht="15" x14ac:dyDescent="0.25">
      <c r="A620" s="117" t="s">
        <v>4558</v>
      </c>
      <c r="B620" s="118" t="s">
        <v>4559</v>
      </c>
      <c r="C620" s="93"/>
      <c r="D620" s="93"/>
      <c r="E620" s="93"/>
    </row>
    <row r="621" spans="1:5" ht="15" x14ac:dyDescent="0.25">
      <c r="A621" s="117" t="s">
        <v>4560</v>
      </c>
      <c r="B621" s="118" t="s">
        <v>4561</v>
      </c>
      <c r="C621" s="93"/>
      <c r="D621" s="93"/>
      <c r="E621" s="93"/>
    </row>
    <row r="622" spans="1:5" ht="15" x14ac:dyDescent="0.25">
      <c r="A622" s="117" t="s">
        <v>4562</v>
      </c>
      <c r="B622" s="118" t="s">
        <v>4563</v>
      </c>
      <c r="C622" s="93"/>
      <c r="D622" s="93"/>
      <c r="E622" s="93"/>
    </row>
    <row r="623" spans="1:5" ht="15" x14ac:dyDescent="0.25">
      <c r="A623" s="117" t="s">
        <v>4564</v>
      </c>
      <c r="B623" s="118" t="s">
        <v>4565</v>
      </c>
      <c r="C623" s="93"/>
      <c r="D623" s="93"/>
      <c r="E623" s="93"/>
    </row>
    <row r="624" spans="1:5" ht="15" x14ac:dyDescent="0.25">
      <c r="A624" s="117" t="s">
        <v>4566</v>
      </c>
      <c r="B624" s="118" t="s">
        <v>4567</v>
      </c>
      <c r="C624" s="93"/>
      <c r="D624" s="93"/>
      <c r="E624" s="93"/>
    </row>
    <row r="625" spans="1:5" ht="15" x14ac:dyDescent="0.25">
      <c r="A625" s="117" t="s">
        <v>4568</v>
      </c>
      <c r="B625" s="118" t="s">
        <v>4569</v>
      </c>
      <c r="C625" s="93"/>
      <c r="D625" s="93"/>
      <c r="E625" s="93"/>
    </row>
    <row r="626" spans="1:5" ht="15" x14ac:dyDescent="0.25">
      <c r="A626" s="281" t="s">
        <v>4570</v>
      </c>
      <c r="B626" s="118" t="s">
        <v>4571</v>
      </c>
      <c r="C626" s="93"/>
      <c r="D626" s="93"/>
      <c r="E626" s="93"/>
    </row>
    <row r="627" spans="1:5" ht="15" x14ac:dyDescent="0.25">
      <c r="A627" s="117" t="s">
        <v>4572</v>
      </c>
      <c r="B627" s="118" t="s">
        <v>4573</v>
      </c>
      <c r="C627" s="93"/>
      <c r="D627" s="93"/>
      <c r="E627" s="93"/>
    </row>
    <row r="628" spans="1:5" ht="15" x14ac:dyDescent="0.25">
      <c r="A628" s="281" t="s">
        <v>4574</v>
      </c>
      <c r="B628" s="118" t="s">
        <v>4575</v>
      </c>
      <c r="C628" s="93"/>
      <c r="D628" s="93"/>
      <c r="E628" s="93"/>
    </row>
    <row r="629" spans="1:5" ht="15" x14ac:dyDescent="0.25">
      <c r="A629" s="117" t="s">
        <v>4576</v>
      </c>
      <c r="B629" s="118" t="s">
        <v>4577</v>
      </c>
      <c r="C629" s="93"/>
      <c r="D629" s="93"/>
      <c r="E629" s="93"/>
    </row>
    <row r="630" spans="1:5" ht="15" x14ac:dyDescent="0.25">
      <c r="A630" s="281" t="s">
        <v>4578</v>
      </c>
      <c r="B630" s="118" t="s">
        <v>4579</v>
      </c>
      <c r="C630" s="93"/>
      <c r="D630" s="93"/>
      <c r="E630" s="93"/>
    </row>
    <row r="631" spans="1:5" ht="15" x14ac:dyDescent="0.25">
      <c r="A631" s="281" t="s">
        <v>4580</v>
      </c>
      <c r="B631" s="118" t="s">
        <v>4581</v>
      </c>
      <c r="C631" s="93"/>
      <c r="D631" s="93"/>
      <c r="E631" s="93"/>
    </row>
    <row r="632" spans="1:5" ht="15" x14ac:dyDescent="0.25">
      <c r="A632" s="117" t="s">
        <v>4582</v>
      </c>
      <c r="B632" s="118" t="s">
        <v>4583</v>
      </c>
      <c r="C632" s="93"/>
      <c r="D632" s="93"/>
      <c r="E632" s="93"/>
    </row>
    <row r="633" spans="1:5" ht="15" x14ac:dyDescent="0.25">
      <c r="A633" s="117" t="s">
        <v>4584</v>
      </c>
      <c r="B633" s="118" t="s">
        <v>4585</v>
      </c>
      <c r="C633" s="93"/>
      <c r="D633" s="93"/>
      <c r="E633" s="93"/>
    </row>
    <row r="634" spans="1:5" ht="15" x14ac:dyDescent="0.25">
      <c r="A634" s="117" t="s">
        <v>4586</v>
      </c>
      <c r="B634" s="118" t="s">
        <v>4587</v>
      </c>
      <c r="C634" s="93"/>
      <c r="D634" s="93"/>
      <c r="E634" s="93"/>
    </row>
    <row r="635" spans="1:5" ht="15" x14ac:dyDescent="0.25">
      <c r="A635" s="117" t="s">
        <v>4588</v>
      </c>
      <c r="B635" s="118" t="s">
        <v>4589</v>
      </c>
      <c r="C635" s="93"/>
      <c r="D635" s="93"/>
      <c r="E635" s="93"/>
    </row>
    <row r="636" spans="1:5" ht="15" x14ac:dyDescent="0.25">
      <c r="A636" s="117" t="s">
        <v>4590</v>
      </c>
      <c r="B636" s="118" t="s">
        <v>4591</v>
      </c>
      <c r="C636" s="93"/>
      <c r="D636" s="93"/>
      <c r="E636" s="93"/>
    </row>
    <row r="637" spans="1:5" ht="15" x14ac:dyDescent="0.25">
      <c r="A637" s="117" t="s">
        <v>4592</v>
      </c>
      <c r="B637" s="118" t="s">
        <v>4593</v>
      </c>
      <c r="C637" s="93"/>
      <c r="D637" s="93"/>
      <c r="E637" s="93"/>
    </row>
    <row r="638" spans="1:5" ht="15" x14ac:dyDescent="0.25">
      <c r="A638" s="117" t="s">
        <v>4594</v>
      </c>
      <c r="B638" s="118" t="s">
        <v>4595</v>
      </c>
      <c r="C638" s="93"/>
      <c r="D638" s="93"/>
      <c r="E638" s="93"/>
    </row>
    <row r="639" spans="1:5" ht="15" x14ac:dyDescent="0.25">
      <c r="A639" s="117" t="s">
        <v>4596</v>
      </c>
      <c r="B639" s="118" t="s">
        <v>4597</v>
      </c>
      <c r="C639" s="93"/>
      <c r="D639" s="93"/>
      <c r="E639" s="93"/>
    </row>
    <row r="640" spans="1:5" ht="15" x14ac:dyDescent="0.25">
      <c r="A640" s="117" t="s">
        <v>4598</v>
      </c>
      <c r="B640" s="118" t="s">
        <v>4599</v>
      </c>
      <c r="C640" s="93"/>
      <c r="D640" s="93"/>
      <c r="E640" s="93"/>
    </row>
    <row r="641" spans="1:5" ht="15" x14ac:dyDescent="0.25">
      <c r="A641" s="117" t="s">
        <v>4600</v>
      </c>
      <c r="B641" s="118" t="s">
        <v>4601</v>
      </c>
      <c r="C641" s="93"/>
      <c r="D641" s="93"/>
      <c r="E641" s="93"/>
    </row>
    <row r="642" spans="1:5" ht="15" x14ac:dyDescent="0.25">
      <c r="A642" s="281" t="s">
        <v>4602</v>
      </c>
      <c r="B642" s="118" t="s">
        <v>4603</v>
      </c>
      <c r="C642" s="93"/>
      <c r="D642" s="93"/>
      <c r="E642" s="93"/>
    </row>
    <row r="643" spans="1:5" ht="15" x14ac:dyDescent="0.25">
      <c r="A643" s="117" t="s">
        <v>4604</v>
      </c>
      <c r="B643" s="118" t="s">
        <v>4605</v>
      </c>
      <c r="C643" s="93"/>
      <c r="D643" s="93"/>
      <c r="E643" s="93"/>
    </row>
    <row r="644" spans="1:5" ht="15" x14ac:dyDescent="0.25">
      <c r="A644" s="117" t="s">
        <v>4606</v>
      </c>
      <c r="B644" s="118" t="s">
        <v>4607</v>
      </c>
      <c r="C644" s="93"/>
      <c r="D644" s="93"/>
      <c r="E644" s="93"/>
    </row>
    <row r="645" spans="1:5" ht="15" x14ac:dyDescent="0.25">
      <c r="A645" s="281" t="s">
        <v>4608</v>
      </c>
      <c r="B645" s="118" t="s">
        <v>4609</v>
      </c>
      <c r="C645" s="93"/>
      <c r="D645" s="93"/>
      <c r="E645" s="93"/>
    </row>
    <row r="646" spans="1:5" ht="15" x14ac:dyDescent="0.25">
      <c r="A646" s="117" t="s">
        <v>4610</v>
      </c>
      <c r="B646" s="118" t="s">
        <v>4611</v>
      </c>
      <c r="C646" s="93"/>
      <c r="D646" s="93"/>
      <c r="E646" s="93"/>
    </row>
    <row r="647" spans="1:5" ht="15" x14ac:dyDescent="0.25">
      <c r="A647" s="117" t="s">
        <v>4612</v>
      </c>
      <c r="B647" s="118" t="s">
        <v>4613</v>
      </c>
      <c r="C647" s="93"/>
      <c r="D647" s="93"/>
      <c r="E647" s="93"/>
    </row>
    <row r="648" spans="1:5" ht="15" x14ac:dyDescent="0.25">
      <c r="A648" s="117" t="s">
        <v>4614</v>
      </c>
      <c r="B648" s="118" t="s">
        <v>4615</v>
      </c>
      <c r="C648" s="93"/>
      <c r="D648" s="93"/>
      <c r="E648" s="93"/>
    </row>
    <row r="649" spans="1:5" ht="15" x14ac:dyDescent="0.25">
      <c r="A649" s="117" t="s">
        <v>4616</v>
      </c>
      <c r="B649" s="118" t="s">
        <v>4617</v>
      </c>
      <c r="C649" s="93"/>
      <c r="D649" s="93"/>
      <c r="E649" s="93"/>
    </row>
    <row r="650" spans="1:5" ht="15" x14ac:dyDescent="0.25">
      <c r="A650" s="117" t="s">
        <v>4618</v>
      </c>
      <c r="B650" s="118" t="s">
        <v>4619</v>
      </c>
      <c r="C650" s="93"/>
      <c r="D650" s="93"/>
      <c r="E650" s="93"/>
    </row>
    <row r="651" spans="1:5" ht="15" x14ac:dyDescent="0.25">
      <c r="A651" s="117" t="s">
        <v>4620</v>
      </c>
      <c r="B651" s="118" t="s">
        <v>4621</v>
      </c>
      <c r="C651" s="93"/>
      <c r="D651" s="93"/>
      <c r="E651" s="93"/>
    </row>
    <row r="652" spans="1:5" ht="15" x14ac:dyDescent="0.25">
      <c r="A652" s="281" t="s">
        <v>4622</v>
      </c>
      <c r="B652" s="118" t="s">
        <v>4623</v>
      </c>
      <c r="C652" s="93"/>
      <c r="D652" s="93"/>
      <c r="E652" s="93"/>
    </row>
    <row r="653" spans="1:5" ht="15" x14ac:dyDescent="0.25">
      <c r="A653" s="623" t="s">
        <v>8104</v>
      </c>
      <c r="B653" s="624" t="s">
        <v>8106</v>
      </c>
      <c r="C653" s="93"/>
      <c r="D653" s="93"/>
      <c r="E653" s="93"/>
    </row>
    <row r="654" spans="1:5" ht="15" x14ac:dyDescent="0.25">
      <c r="A654" s="623" t="s">
        <v>8105</v>
      </c>
      <c r="B654" s="624" t="s">
        <v>8107</v>
      </c>
      <c r="C654" s="93"/>
      <c r="D654" s="93"/>
      <c r="E654" s="93"/>
    </row>
    <row r="655" spans="1:5" ht="15" x14ac:dyDescent="0.25">
      <c r="A655" s="281" t="s">
        <v>4624</v>
      </c>
      <c r="B655" s="118" t="s">
        <v>4625</v>
      </c>
      <c r="C655" s="93"/>
      <c r="D655" s="93"/>
      <c r="E655" s="93"/>
    </row>
    <row r="656" spans="1:5" ht="15" x14ac:dyDescent="0.25">
      <c r="A656" s="58"/>
      <c r="B656" s="65"/>
      <c r="C656" s="93"/>
      <c r="D656" s="93"/>
      <c r="E656" s="93"/>
    </row>
    <row r="657" spans="1:5" ht="15" x14ac:dyDescent="0.25">
      <c r="A657" s="57" t="s">
        <v>3990</v>
      </c>
      <c r="B657" s="111">
        <v>55</v>
      </c>
      <c r="C657" s="93"/>
      <c r="D657" s="93"/>
      <c r="E657" s="93"/>
    </row>
    <row r="658" spans="1:5" ht="15" x14ac:dyDescent="0.25">
      <c r="A658" s="57" t="s">
        <v>3991</v>
      </c>
      <c r="B658" s="62" t="s">
        <v>4626</v>
      </c>
      <c r="C658" s="93"/>
      <c r="D658" s="93"/>
      <c r="E658" s="93"/>
    </row>
    <row r="659" spans="1:5" ht="15" x14ac:dyDescent="0.25">
      <c r="A659" s="59" t="s">
        <v>3993</v>
      </c>
      <c r="B659" s="67" t="s">
        <v>3994</v>
      </c>
      <c r="C659" s="93"/>
      <c r="D659" s="93"/>
      <c r="E659" s="93"/>
    </row>
    <row r="660" spans="1:5" ht="15" x14ac:dyDescent="0.25">
      <c r="A660" s="112" t="s">
        <v>4214</v>
      </c>
      <c r="B660" s="109" t="s">
        <v>4627</v>
      </c>
      <c r="C660" s="93"/>
      <c r="D660" s="93"/>
      <c r="E660" s="93"/>
    </row>
    <row r="661" spans="1:5" ht="15" x14ac:dyDescent="0.25">
      <c r="A661" s="112" t="s">
        <v>4216</v>
      </c>
      <c r="B661" s="109" t="s">
        <v>4628</v>
      </c>
      <c r="C661" s="93"/>
      <c r="D661" s="93"/>
      <c r="E661" s="93"/>
    </row>
    <row r="662" spans="1:5" ht="15" x14ac:dyDescent="0.25">
      <c r="A662" s="112" t="s">
        <v>1544</v>
      </c>
      <c r="B662" s="109" t="s">
        <v>4629</v>
      </c>
      <c r="C662" s="93"/>
      <c r="D662" s="93"/>
      <c r="E662" s="93"/>
    </row>
    <row r="663" spans="1:5" ht="15" x14ac:dyDescent="0.25">
      <c r="A663" s="112" t="s">
        <v>4219</v>
      </c>
      <c r="B663" s="109" t="s">
        <v>4630</v>
      </c>
      <c r="C663" s="93"/>
      <c r="D663" s="93"/>
      <c r="E663" s="93"/>
    </row>
    <row r="664" spans="1:5" ht="15" x14ac:dyDescent="0.25">
      <c r="A664" s="112" t="s">
        <v>4221</v>
      </c>
      <c r="B664" s="109" t="s">
        <v>4631</v>
      </c>
      <c r="C664" s="93"/>
      <c r="D664" s="93"/>
      <c r="E664" s="93"/>
    </row>
    <row r="665" spans="1:5" ht="15" x14ac:dyDescent="0.25">
      <c r="A665" s="112" t="s">
        <v>1696</v>
      </c>
      <c r="B665" s="109" t="s">
        <v>4632</v>
      </c>
      <c r="C665" s="93"/>
      <c r="D665" s="93"/>
      <c r="E665" s="93"/>
    </row>
    <row r="666" spans="1:5" ht="15" x14ac:dyDescent="0.25">
      <c r="A666" s="112" t="s">
        <v>1421</v>
      </c>
      <c r="B666" s="109" t="s">
        <v>4633</v>
      </c>
      <c r="C666" s="93"/>
      <c r="D666" s="93"/>
      <c r="E666" s="93"/>
    </row>
    <row r="667" spans="1:5" ht="15" x14ac:dyDescent="0.25">
      <c r="A667" s="112" t="s">
        <v>1003</v>
      </c>
      <c r="B667" s="110" t="s">
        <v>4634</v>
      </c>
      <c r="C667" s="93"/>
      <c r="D667" s="93"/>
      <c r="E667" s="93"/>
    </row>
    <row r="668" spans="1:5" ht="15" x14ac:dyDescent="0.25">
      <c r="A668" s="112" t="s">
        <v>1522</v>
      </c>
      <c r="B668" s="109" t="s">
        <v>4635</v>
      </c>
      <c r="C668" s="93"/>
      <c r="D668" s="93"/>
      <c r="E668" s="93"/>
    </row>
    <row r="669" spans="1:5" ht="15" x14ac:dyDescent="0.25">
      <c r="A669" s="112" t="s">
        <v>1528</v>
      </c>
      <c r="B669" s="109" t="s">
        <v>4636</v>
      </c>
      <c r="C669" s="93"/>
      <c r="D669" s="93"/>
      <c r="E669" s="93"/>
    </row>
    <row r="670" spans="1:5" ht="15" x14ac:dyDescent="0.25">
      <c r="A670" s="112" t="s">
        <v>4637</v>
      </c>
      <c r="B670" s="109" t="s">
        <v>4638</v>
      </c>
      <c r="C670" s="93"/>
      <c r="D670" s="93"/>
      <c r="E670" s="93"/>
    </row>
    <row r="671" spans="1:5" ht="15" x14ac:dyDescent="0.25">
      <c r="A671" s="112" t="s">
        <v>4639</v>
      </c>
      <c r="B671" s="109" t="s">
        <v>4640</v>
      </c>
      <c r="C671" s="93"/>
      <c r="D671" s="93"/>
      <c r="E671" s="93"/>
    </row>
    <row r="672" spans="1:5" ht="15" x14ac:dyDescent="0.25">
      <c r="A672" s="112" t="s">
        <v>4641</v>
      </c>
      <c r="B672" s="109" t="s">
        <v>4642</v>
      </c>
      <c r="C672" s="93"/>
      <c r="D672" s="93"/>
      <c r="E672" s="93"/>
    </row>
    <row r="673" spans="1:5" ht="15" x14ac:dyDescent="0.25">
      <c r="A673" s="112" t="s">
        <v>4643</v>
      </c>
      <c r="B673" s="109" t="s">
        <v>4644</v>
      </c>
      <c r="C673" s="93"/>
      <c r="D673" s="93"/>
      <c r="E673" s="93"/>
    </row>
    <row r="674" spans="1:5" ht="15" x14ac:dyDescent="0.25">
      <c r="A674" s="112" t="s">
        <v>4645</v>
      </c>
      <c r="B674" s="109" t="s">
        <v>4646</v>
      </c>
      <c r="C674" s="93"/>
      <c r="D674" s="93"/>
      <c r="E674" s="93"/>
    </row>
    <row r="675" spans="1:5" ht="15" x14ac:dyDescent="0.25">
      <c r="A675" s="112" t="s">
        <v>1566</v>
      </c>
      <c r="B675" s="109" t="s">
        <v>4647</v>
      </c>
      <c r="C675" s="93"/>
      <c r="D675" s="93"/>
      <c r="E675" s="93"/>
    </row>
    <row r="676" spans="1:5" ht="15" x14ac:dyDescent="0.25">
      <c r="A676" s="112" t="s">
        <v>4648</v>
      </c>
      <c r="B676" s="109" t="s">
        <v>4649</v>
      </c>
      <c r="C676" s="93"/>
      <c r="D676" s="93"/>
      <c r="E676" s="93"/>
    </row>
    <row r="677" spans="1:5" ht="15" x14ac:dyDescent="0.25">
      <c r="A677" s="112" t="s">
        <v>692</v>
      </c>
      <c r="B677" s="115" t="s">
        <v>4650</v>
      </c>
      <c r="C677" s="93"/>
      <c r="D677" s="93"/>
      <c r="E677" s="93"/>
    </row>
    <row r="678" spans="1:5" ht="15" x14ac:dyDescent="0.25">
      <c r="A678" s="112" t="s">
        <v>4232</v>
      </c>
      <c r="B678" s="109" t="s">
        <v>4651</v>
      </c>
      <c r="C678" s="93"/>
      <c r="D678" s="93"/>
      <c r="E678" s="93"/>
    </row>
    <row r="679" spans="1:5" ht="15" x14ac:dyDescent="0.25">
      <c r="A679" s="112">
        <v>4002</v>
      </c>
      <c r="B679" s="109" t="s">
        <v>4652</v>
      </c>
      <c r="C679" s="93"/>
      <c r="D679" s="93"/>
      <c r="E679" s="93"/>
    </row>
    <row r="680" spans="1:5" ht="15" x14ac:dyDescent="0.25">
      <c r="A680" s="112">
        <v>4003</v>
      </c>
      <c r="B680" s="109" t="s">
        <v>4653</v>
      </c>
      <c r="C680" s="93"/>
      <c r="D680" s="93"/>
      <c r="E680" s="93"/>
    </row>
    <row r="681" spans="1:5" ht="15" x14ac:dyDescent="0.25">
      <c r="A681" s="112">
        <v>4004</v>
      </c>
      <c r="B681" s="109" t="s">
        <v>4654</v>
      </c>
      <c r="C681" s="93"/>
      <c r="D681" s="93"/>
      <c r="E681" s="93"/>
    </row>
    <row r="682" spans="1:5" ht="15" x14ac:dyDescent="0.25">
      <c r="A682" s="112">
        <v>4005</v>
      </c>
      <c r="B682" s="109" t="s">
        <v>4655</v>
      </c>
      <c r="C682" s="93"/>
      <c r="D682" s="93"/>
      <c r="E682" s="93"/>
    </row>
    <row r="683" spans="1:5" ht="15" x14ac:dyDescent="0.25">
      <c r="A683" s="112">
        <v>4006</v>
      </c>
      <c r="B683" s="109" t="s">
        <v>4656</v>
      </c>
      <c r="C683" s="93"/>
      <c r="D683" s="93"/>
      <c r="E683" s="93"/>
    </row>
    <row r="684" spans="1:5" ht="15" x14ac:dyDescent="0.25">
      <c r="A684" s="112">
        <v>4007</v>
      </c>
      <c r="B684" s="115" t="s">
        <v>4657</v>
      </c>
      <c r="C684" s="93"/>
      <c r="D684" s="93"/>
      <c r="E684" s="93"/>
    </row>
    <row r="685" spans="1:5" ht="15" x14ac:dyDescent="0.25">
      <c r="A685" s="112">
        <v>4008</v>
      </c>
      <c r="B685" s="115" t="s">
        <v>4658</v>
      </c>
      <c r="C685" s="93"/>
      <c r="D685" s="93"/>
      <c r="E685" s="93"/>
    </row>
    <row r="686" spans="1:5" ht="15" x14ac:dyDescent="0.25">
      <c r="A686" s="112">
        <v>4009</v>
      </c>
      <c r="B686" s="115" t="s">
        <v>4659</v>
      </c>
      <c r="C686" s="93"/>
      <c r="D686" s="93"/>
      <c r="E686" s="93"/>
    </row>
    <row r="687" spans="1:5" ht="15" x14ac:dyDescent="0.25">
      <c r="A687" s="112" t="s">
        <v>4660</v>
      </c>
      <c r="B687" s="109" t="s">
        <v>4661</v>
      </c>
      <c r="C687" s="93"/>
      <c r="D687" s="93"/>
      <c r="E687" s="93"/>
    </row>
    <row r="688" spans="1:5" ht="15" x14ac:dyDescent="0.25">
      <c r="A688" s="112" t="s">
        <v>4662</v>
      </c>
      <c r="B688" s="109" t="s">
        <v>4663</v>
      </c>
      <c r="C688" s="93"/>
      <c r="D688" s="93"/>
      <c r="E688" s="93"/>
    </row>
    <row r="689" spans="1:5" ht="15" x14ac:dyDescent="0.25">
      <c r="A689" s="112" t="s">
        <v>4664</v>
      </c>
      <c r="B689" s="109" t="s">
        <v>4665</v>
      </c>
      <c r="C689" s="93"/>
      <c r="D689" s="93"/>
      <c r="E689" s="93"/>
    </row>
    <row r="690" spans="1:5" ht="15" x14ac:dyDescent="0.25">
      <c r="A690" s="112" t="s">
        <v>4666</v>
      </c>
      <c r="B690" s="109" t="s">
        <v>4667</v>
      </c>
      <c r="C690" s="93"/>
      <c r="D690" s="93"/>
      <c r="E690" s="93"/>
    </row>
    <row r="691" spans="1:5" ht="15" x14ac:dyDescent="0.25">
      <c r="A691" s="112" t="s">
        <v>4668</v>
      </c>
      <c r="B691" s="109" t="s">
        <v>4669</v>
      </c>
      <c r="C691" s="93"/>
      <c r="D691" s="93"/>
      <c r="E691" s="93"/>
    </row>
    <row r="692" spans="1:5" ht="15" x14ac:dyDescent="0.25">
      <c r="A692" s="113" t="s">
        <v>1152</v>
      </c>
      <c r="B692" s="115" t="s">
        <v>4670</v>
      </c>
      <c r="C692" s="93"/>
      <c r="D692" s="93"/>
      <c r="E692" s="93"/>
    </row>
    <row r="693" spans="1:5" ht="15" x14ac:dyDescent="0.25">
      <c r="A693" s="113" t="s">
        <v>4671</v>
      </c>
      <c r="B693" s="115" t="s">
        <v>4672</v>
      </c>
      <c r="C693" s="93"/>
      <c r="D693" s="93"/>
      <c r="E693" s="93"/>
    </row>
    <row r="694" spans="1:5" ht="15" x14ac:dyDescent="0.25">
      <c r="A694" s="113" t="s">
        <v>1829</v>
      </c>
      <c r="B694" s="115" t="s">
        <v>4673</v>
      </c>
      <c r="C694" s="93"/>
      <c r="D694" s="93"/>
      <c r="E694" s="93"/>
    </row>
    <row r="695" spans="1:5" ht="15" x14ac:dyDescent="0.25">
      <c r="A695" s="113" t="s">
        <v>4674</v>
      </c>
      <c r="B695" s="115" t="s">
        <v>4675</v>
      </c>
      <c r="C695" s="93"/>
      <c r="D695" s="93"/>
      <c r="E695" s="93"/>
    </row>
    <row r="696" spans="1:5" ht="15" x14ac:dyDescent="0.25">
      <c r="A696" s="113" t="s">
        <v>4676</v>
      </c>
      <c r="B696" s="115" t="s">
        <v>4677</v>
      </c>
      <c r="C696" s="93"/>
      <c r="D696" s="93"/>
      <c r="E696" s="93"/>
    </row>
    <row r="697" spans="1:5" ht="15" x14ac:dyDescent="0.25">
      <c r="A697" s="113" t="s">
        <v>4678</v>
      </c>
      <c r="B697" s="115" t="s">
        <v>4679</v>
      </c>
      <c r="C697" s="93"/>
      <c r="D697" s="93"/>
      <c r="E697" s="93"/>
    </row>
    <row r="698" spans="1:5" ht="15" x14ac:dyDescent="0.25">
      <c r="A698" s="113" t="s">
        <v>4680</v>
      </c>
      <c r="B698" s="115" t="s">
        <v>4681</v>
      </c>
      <c r="C698" s="93"/>
      <c r="D698" s="93"/>
      <c r="E698" s="93"/>
    </row>
    <row r="699" spans="1:5" ht="15" x14ac:dyDescent="0.25">
      <c r="A699" s="113" t="s">
        <v>4682</v>
      </c>
      <c r="B699" s="115" t="s">
        <v>4683</v>
      </c>
      <c r="C699" s="93"/>
      <c r="D699" s="93"/>
      <c r="E699" s="93"/>
    </row>
    <row r="700" spans="1:5" ht="15" x14ac:dyDescent="0.25">
      <c r="A700" s="282" t="s">
        <v>4684</v>
      </c>
      <c r="B700" s="283" t="s">
        <v>4685</v>
      </c>
      <c r="C700" s="93"/>
      <c r="D700" s="93"/>
      <c r="E700" s="93"/>
    </row>
    <row r="701" spans="1:5" ht="15" x14ac:dyDescent="0.25">
      <c r="A701" s="113" t="s">
        <v>4686</v>
      </c>
      <c r="B701" s="115" t="s">
        <v>4687</v>
      </c>
      <c r="C701" s="93"/>
      <c r="D701" s="93"/>
      <c r="E701" s="93"/>
    </row>
    <row r="702" spans="1:5" ht="15" x14ac:dyDescent="0.25">
      <c r="A702" s="113" t="s">
        <v>4688</v>
      </c>
      <c r="B702" s="115" t="s">
        <v>4689</v>
      </c>
      <c r="C702" s="93"/>
      <c r="D702" s="93"/>
      <c r="E702" s="93"/>
    </row>
    <row r="703" spans="1:5" ht="15" x14ac:dyDescent="0.25">
      <c r="A703" s="113" t="s">
        <v>4690</v>
      </c>
      <c r="B703" s="115" t="s">
        <v>4691</v>
      </c>
      <c r="C703" s="93"/>
      <c r="D703" s="93"/>
      <c r="E703" s="93"/>
    </row>
    <row r="704" spans="1:5" ht="15" x14ac:dyDescent="0.25">
      <c r="A704" s="112" t="s">
        <v>4692</v>
      </c>
      <c r="B704" s="109" t="s">
        <v>4693</v>
      </c>
      <c r="C704" s="93"/>
      <c r="D704" s="93"/>
      <c r="E704" s="93"/>
    </row>
    <row r="705" spans="1:5" ht="15" x14ac:dyDescent="0.25">
      <c r="A705" s="112" t="s">
        <v>4694</v>
      </c>
      <c r="B705" s="109" t="s">
        <v>4695</v>
      </c>
      <c r="C705" s="93"/>
      <c r="D705" s="93"/>
      <c r="E705" s="93"/>
    </row>
    <row r="706" spans="1:5" ht="15" x14ac:dyDescent="0.25">
      <c r="A706" s="112">
        <v>5000</v>
      </c>
      <c r="B706" s="109" t="s">
        <v>4248</v>
      </c>
      <c r="C706" s="93"/>
      <c r="D706" s="93"/>
      <c r="E706" s="93"/>
    </row>
    <row r="707" spans="1:5" ht="15" x14ac:dyDescent="0.25">
      <c r="A707" s="112">
        <v>5001</v>
      </c>
      <c r="B707" s="109" t="s">
        <v>4696</v>
      </c>
      <c r="C707" s="93"/>
      <c r="D707" s="93"/>
      <c r="E707" s="93"/>
    </row>
    <row r="708" spans="1:5" ht="15" x14ac:dyDescent="0.25">
      <c r="A708" s="112">
        <v>5002</v>
      </c>
      <c r="B708" s="109" t="s">
        <v>4697</v>
      </c>
      <c r="C708" s="93"/>
      <c r="D708" s="93"/>
      <c r="E708" s="93"/>
    </row>
    <row r="709" spans="1:5" ht="15" x14ac:dyDescent="0.25">
      <c r="A709" s="112">
        <v>5003</v>
      </c>
      <c r="B709" s="109" t="s">
        <v>4698</v>
      </c>
      <c r="C709" s="93"/>
      <c r="D709" s="93"/>
      <c r="E709" s="93"/>
    </row>
    <row r="710" spans="1:5" ht="15" x14ac:dyDescent="0.25">
      <c r="A710" s="113" t="s">
        <v>4699</v>
      </c>
      <c r="B710" s="115" t="s">
        <v>4700</v>
      </c>
      <c r="C710" s="93"/>
      <c r="D710" s="93"/>
      <c r="E710" s="93"/>
    </row>
    <row r="711" spans="1:5" ht="15" x14ac:dyDescent="0.25">
      <c r="A711" s="113" t="s">
        <v>4701</v>
      </c>
      <c r="B711" s="115" t="s">
        <v>4702</v>
      </c>
      <c r="C711" s="93"/>
      <c r="D711" s="93"/>
      <c r="E711" s="93"/>
    </row>
    <row r="712" spans="1:5" ht="15" x14ac:dyDescent="0.25">
      <c r="A712" s="113" t="s">
        <v>4703</v>
      </c>
      <c r="B712" s="115" t="s">
        <v>4704</v>
      </c>
      <c r="C712" s="93"/>
      <c r="D712" s="93"/>
      <c r="E712" s="93"/>
    </row>
    <row r="713" spans="1:5" ht="15" x14ac:dyDescent="0.25">
      <c r="A713" s="113" t="s">
        <v>4705</v>
      </c>
      <c r="B713" s="115" t="s">
        <v>4706</v>
      </c>
      <c r="C713" s="93"/>
      <c r="D713" s="93"/>
      <c r="E713" s="93"/>
    </row>
    <row r="714" spans="1:5" ht="15" x14ac:dyDescent="0.25">
      <c r="A714" s="113" t="s">
        <v>4707</v>
      </c>
      <c r="B714" s="115" t="s">
        <v>4708</v>
      </c>
      <c r="C714" s="93"/>
      <c r="D714" s="93"/>
      <c r="E714" s="93"/>
    </row>
    <row r="715" spans="1:5" ht="15" x14ac:dyDescent="0.25">
      <c r="A715" s="113" t="s">
        <v>4709</v>
      </c>
      <c r="B715" s="115" t="s">
        <v>4710</v>
      </c>
      <c r="C715" s="93"/>
      <c r="D715" s="93"/>
      <c r="E715" s="93"/>
    </row>
    <row r="716" spans="1:5" ht="15" x14ac:dyDescent="0.25">
      <c r="A716" s="113" t="s">
        <v>4711</v>
      </c>
      <c r="B716" s="115" t="s">
        <v>4712</v>
      </c>
      <c r="C716" s="93"/>
      <c r="D716" s="93"/>
      <c r="E716" s="93"/>
    </row>
    <row r="717" spans="1:5" ht="15" x14ac:dyDescent="0.25">
      <c r="A717" s="113" t="s">
        <v>4713</v>
      </c>
      <c r="B717" s="115" t="s">
        <v>4714</v>
      </c>
      <c r="C717" s="93"/>
      <c r="D717" s="93"/>
      <c r="E717" s="93"/>
    </row>
    <row r="718" spans="1:5" ht="15" x14ac:dyDescent="0.25">
      <c r="A718" s="113" t="s">
        <v>4715</v>
      </c>
      <c r="B718" s="115" t="s">
        <v>4716</v>
      </c>
      <c r="C718" s="93"/>
      <c r="D718" s="93"/>
      <c r="E718" s="93"/>
    </row>
    <row r="719" spans="1:5" ht="15" x14ac:dyDescent="0.25">
      <c r="A719" s="113" t="s">
        <v>4717</v>
      </c>
      <c r="B719" s="115" t="s">
        <v>4718</v>
      </c>
      <c r="C719" s="93"/>
      <c r="D719" s="93"/>
      <c r="E719" s="93"/>
    </row>
    <row r="720" spans="1:5" ht="15" x14ac:dyDescent="0.25">
      <c r="A720" s="113" t="s">
        <v>4719</v>
      </c>
      <c r="B720" s="115" t="s">
        <v>4720</v>
      </c>
      <c r="C720" s="93"/>
      <c r="D720" s="93"/>
      <c r="E720" s="93"/>
    </row>
    <row r="721" spans="1:5" ht="15" x14ac:dyDescent="0.25">
      <c r="A721" s="113" t="s">
        <v>4721</v>
      </c>
      <c r="B721" s="115" t="s">
        <v>4722</v>
      </c>
      <c r="C721" s="93"/>
      <c r="D721" s="93"/>
      <c r="E721" s="93"/>
    </row>
    <row r="722" spans="1:5" ht="15" x14ac:dyDescent="0.25">
      <c r="A722" s="113" t="s">
        <v>4723</v>
      </c>
      <c r="B722" s="115" t="s">
        <v>4724</v>
      </c>
      <c r="C722" s="93"/>
      <c r="D722" s="93"/>
      <c r="E722" s="93"/>
    </row>
    <row r="723" spans="1:5" ht="15" x14ac:dyDescent="0.25">
      <c r="A723" s="113" t="s">
        <v>4725</v>
      </c>
      <c r="B723" s="115" t="s">
        <v>4726</v>
      </c>
      <c r="C723" s="93"/>
      <c r="D723" s="93"/>
      <c r="E723" s="93"/>
    </row>
    <row r="724" spans="1:5" ht="15" x14ac:dyDescent="0.25">
      <c r="A724" s="113" t="s">
        <v>4727</v>
      </c>
      <c r="B724" s="115" t="s">
        <v>4728</v>
      </c>
      <c r="C724" s="93"/>
      <c r="D724" s="93"/>
      <c r="E724" s="93"/>
    </row>
    <row r="725" spans="1:5" ht="15" x14ac:dyDescent="0.25">
      <c r="A725" s="113" t="s">
        <v>4729</v>
      </c>
      <c r="B725" s="115" t="s">
        <v>4730</v>
      </c>
      <c r="C725" s="93"/>
      <c r="D725" s="93"/>
      <c r="E725" s="93"/>
    </row>
    <row r="726" spans="1:5" ht="15" x14ac:dyDescent="0.25">
      <c r="A726" s="113" t="s">
        <v>4731</v>
      </c>
      <c r="B726" s="115" t="s">
        <v>4732</v>
      </c>
      <c r="C726" s="93"/>
      <c r="D726" s="93"/>
      <c r="E726" s="93"/>
    </row>
    <row r="727" spans="1:5" ht="15" x14ac:dyDescent="0.25">
      <c r="A727" s="113" t="s">
        <v>4733</v>
      </c>
      <c r="B727" s="115" t="s">
        <v>4734</v>
      </c>
      <c r="C727" s="93"/>
      <c r="D727" s="93"/>
      <c r="E727" s="93"/>
    </row>
    <row r="728" spans="1:5" ht="15" x14ac:dyDescent="0.25">
      <c r="A728" s="113" t="s">
        <v>4735</v>
      </c>
      <c r="B728" s="115" t="s">
        <v>4736</v>
      </c>
      <c r="C728" s="93"/>
      <c r="D728" s="93"/>
      <c r="E728" s="93"/>
    </row>
    <row r="729" spans="1:5" ht="15" x14ac:dyDescent="0.25">
      <c r="A729" s="113" t="s">
        <v>4737</v>
      </c>
      <c r="B729" s="115" t="s">
        <v>4738</v>
      </c>
      <c r="C729" s="93"/>
      <c r="D729" s="93"/>
      <c r="E729" s="93"/>
    </row>
    <row r="730" spans="1:5" ht="15" x14ac:dyDescent="0.25">
      <c r="A730" s="113" t="s">
        <v>4739</v>
      </c>
      <c r="B730" s="115" t="s">
        <v>4740</v>
      </c>
      <c r="C730" s="93"/>
      <c r="D730" s="93"/>
      <c r="E730" s="93"/>
    </row>
    <row r="731" spans="1:5" ht="15" x14ac:dyDescent="0.25">
      <c r="A731" s="113" t="s">
        <v>4741</v>
      </c>
      <c r="B731" s="115" t="s">
        <v>4742</v>
      </c>
      <c r="C731" s="93"/>
      <c r="D731" s="93"/>
      <c r="E731" s="93"/>
    </row>
    <row r="732" spans="1:5" ht="15" x14ac:dyDescent="0.25">
      <c r="A732" s="113" t="s">
        <v>4743</v>
      </c>
      <c r="B732" s="115" t="s">
        <v>4744</v>
      </c>
      <c r="C732" s="93"/>
      <c r="D732" s="93"/>
      <c r="E732" s="93"/>
    </row>
    <row r="733" spans="1:5" ht="15" x14ac:dyDescent="0.25">
      <c r="A733" s="113" t="s">
        <v>4745</v>
      </c>
      <c r="B733" s="115" t="s">
        <v>4746</v>
      </c>
      <c r="C733" s="93"/>
      <c r="D733" s="93"/>
      <c r="E733" s="93"/>
    </row>
    <row r="734" spans="1:5" ht="15" x14ac:dyDescent="0.25">
      <c r="A734" s="113" t="s">
        <v>4747</v>
      </c>
      <c r="B734" s="115" t="s">
        <v>4748</v>
      </c>
      <c r="C734" s="93"/>
      <c r="D734" s="93"/>
      <c r="E734" s="93"/>
    </row>
    <row r="735" spans="1:5" ht="15" x14ac:dyDescent="0.25">
      <c r="A735" s="113" t="s">
        <v>4749</v>
      </c>
      <c r="B735" s="115" t="s">
        <v>4750</v>
      </c>
      <c r="C735" s="93"/>
      <c r="D735" s="93"/>
      <c r="E735" s="93"/>
    </row>
    <row r="736" spans="1:5" ht="15" x14ac:dyDescent="0.25">
      <c r="A736" s="113" t="s">
        <v>4751</v>
      </c>
      <c r="B736" s="115" t="s">
        <v>4752</v>
      </c>
      <c r="C736" s="93"/>
      <c r="D736" s="93"/>
      <c r="E736" s="93"/>
    </row>
    <row r="737" spans="1:5" ht="15" x14ac:dyDescent="0.25">
      <c r="A737" s="113" t="s">
        <v>4753</v>
      </c>
      <c r="B737" s="115" t="s">
        <v>4754</v>
      </c>
      <c r="C737" s="93"/>
      <c r="D737" s="93"/>
      <c r="E737" s="93"/>
    </row>
    <row r="738" spans="1:5" ht="15" x14ac:dyDescent="0.25">
      <c r="A738" s="113" t="s">
        <v>4755</v>
      </c>
      <c r="B738" s="115" t="s">
        <v>4756</v>
      </c>
      <c r="C738" s="93"/>
      <c r="D738" s="93"/>
      <c r="E738" s="93"/>
    </row>
    <row r="739" spans="1:5" ht="15" x14ac:dyDescent="0.25">
      <c r="A739" s="113" t="s">
        <v>4757</v>
      </c>
      <c r="B739" s="115" t="s">
        <v>4758</v>
      </c>
      <c r="C739" s="93"/>
      <c r="D739" s="93"/>
      <c r="E739" s="93"/>
    </row>
    <row r="740" spans="1:5" ht="15" x14ac:dyDescent="0.25">
      <c r="A740" s="113" t="s">
        <v>4759</v>
      </c>
      <c r="B740" s="115" t="s">
        <v>4760</v>
      </c>
      <c r="C740" s="93"/>
      <c r="D740" s="93"/>
      <c r="E740" s="93"/>
    </row>
    <row r="741" spans="1:5" ht="15" x14ac:dyDescent="0.25">
      <c r="A741" s="113" t="s">
        <v>4761</v>
      </c>
      <c r="B741" s="115" t="s">
        <v>4762</v>
      </c>
      <c r="C741" s="93"/>
      <c r="D741" s="93"/>
      <c r="E741" s="93"/>
    </row>
    <row r="742" spans="1:5" ht="15" x14ac:dyDescent="0.25">
      <c r="A742" s="113" t="s">
        <v>4763</v>
      </c>
      <c r="B742" s="115" t="s">
        <v>4764</v>
      </c>
      <c r="C742" s="93"/>
      <c r="D742" s="93"/>
      <c r="E742" s="93"/>
    </row>
    <row r="743" spans="1:5" ht="15" x14ac:dyDescent="0.25">
      <c r="A743" s="113" t="s">
        <v>4765</v>
      </c>
      <c r="B743" s="115" t="s">
        <v>4766</v>
      </c>
      <c r="C743" s="93"/>
      <c r="D743" s="93"/>
      <c r="E743" s="93"/>
    </row>
    <row r="744" spans="1:5" ht="15" x14ac:dyDescent="0.25">
      <c r="A744" s="112">
        <v>6000</v>
      </c>
      <c r="B744" s="109" t="s">
        <v>4767</v>
      </c>
      <c r="C744" s="93"/>
      <c r="D744" s="93"/>
      <c r="E744" s="93"/>
    </row>
    <row r="745" spans="1:5" ht="15" x14ac:dyDescent="0.25">
      <c r="A745" s="112">
        <v>6001</v>
      </c>
      <c r="B745" s="109" t="s">
        <v>4768</v>
      </c>
      <c r="C745" s="93"/>
      <c r="D745" s="93"/>
      <c r="E745" s="93"/>
    </row>
    <row r="746" spans="1:5" ht="15" x14ac:dyDescent="0.25">
      <c r="A746" s="112">
        <v>6002</v>
      </c>
      <c r="B746" s="109" t="s">
        <v>4769</v>
      </c>
      <c r="C746" s="93"/>
      <c r="D746" s="93"/>
      <c r="E746" s="93"/>
    </row>
    <row r="747" spans="1:5" ht="15" x14ac:dyDescent="0.25">
      <c r="A747" s="112">
        <v>6003</v>
      </c>
      <c r="B747" s="109" t="s">
        <v>4770</v>
      </c>
      <c r="C747" s="93"/>
      <c r="D747" s="93"/>
      <c r="E747" s="93"/>
    </row>
    <row r="748" spans="1:5" ht="15" x14ac:dyDescent="0.25">
      <c r="A748" s="112">
        <v>6004</v>
      </c>
      <c r="B748" s="109" t="s">
        <v>4771</v>
      </c>
      <c r="C748" s="93"/>
      <c r="D748" s="93"/>
      <c r="E748" s="93"/>
    </row>
    <row r="749" spans="1:5" ht="15" x14ac:dyDescent="0.25">
      <c r="A749" s="358">
        <v>6005</v>
      </c>
      <c r="B749" s="359" t="s">
        <v>4266</v>
      </c>
      <c r="C749" s="93"/>
      <c r="D749" s="93"/>
      <c r="E749" s="93"/>
    </row>
    <row r="750" spans="1:5" ht="15" x14ac:dyDescent="0.25">
      <c r="A750" s="358">
        <v>6006</v>
      </c>
      <c r="B750" s="359" t="s">
        <v>4268</v>
      </c>
      <c r="C750" s="93"/>
      <c r="D750" s="93"/>
      <c r="E750" s="93"/>
    </row>
    <row r="751" spans="1:5" ht="15" x14ac:dyDescent="0.25">
      <c r="A751" s="297" t="s">
        <v>4772</v>
      </c>
      <c r="B751" s="298" t="s">
        <v>4773</v>
      </c>
      <c r="C751" s="93"/>
      <c r="D751" s="93"/>
      <c r="E751" s="93"/>
    </row>
    <row r="752" spans="1:5" ht="25.5" x14ac:dyDescent="0.25">
      <c r="A752" s="112">
        <v>7001</v>
      </c>
      <c r="B752" s="313" t="s">
        <v>4774</v>
      </c>
      <c r="C752" s="93"/>
      <c r="D752" s="93"/>
      <c r="E752" s="93"/>
    </row>
    <row r="753" spans="1:5" ht="25.5" x14ac:dyDescent="0.25">
      <c r="A753" s="112">
        <v>7002</v>
      </c>
      <c r="B753" s="313" t="s">
        <v>4775</v>
      </c>
      <c r="C753" s="93"/>
      <c r="D753" s="93"/>
      <c r="E753" s="93"/>
    </row>
    <row r="754" spans="1:5" ht="25.5" x14ac:dyDescent="0.25">
      <c r="A754" s="112">
        <v>7003</v>
      </c>
      <c r="B754" s="313" t="s">
        <v>4776</v>
      </c>
      <c r="C754" s="93"/>
      <c r="D754" s="93"/>
      <c r="E754" s="93"/>
    </row>
    <row r="755" spans="1:5" ht="25.5" x14ac:dyDescent="0.25">
      <c r="A755" s="112" t="s">
        <v>4777</v>
      </c>
      <c r="B755" s="314" t="s">
        <v>4778</v>
      </c>
      <c r="C755" s="93"/>
      <c r="D755" s="93"/>
      <c r="E755" s="93"/>
    </row>
    <row r="756" spans="1:5" ht="25.5" x14ac:dyDescent="0.25">
      <c r="A756" s="112" t="s">
        <v>4779</v>
      </c>
      <c r="B756" s="314" t="s">
        <v>4780</v>
      </c>
      <c r="C756" s="93"/>
      <c r="D756" s="93"/>
      <c r="E756" s="93"/>
    </row>
    <row r="757" spans="1:5" ht="25.5" x14ac:dyDescent="0.25">
      <c r="A757" s="112" t="s">
        <v>4781</v>
      </c>
      <c r="B757" s="313" t="s">
        <v>4782</v>
      </c>
      <c r="C757" s="93"/>
      <c r="D757" s="93"/>
      <c r="E757" s="93"/>
    </row>
    <row r="758" spans="1:5" ht="25.5" x14ac:dyDescent="0.25">
      <c r="A758" s="112" t="s">
        <v>4783</v>
      </c>
      <c r="B758" s="313" t="s">
        <v>4784</v>
      </c>
      <c r="C758" s="93"/>
      <c r="D758" s="93"/>
      <c r="E758" s="93"/>
    </row>
    <row r="759" spans="1:5" ht="25.5" x14ac:dyDescent="0.25">
      <c r="A759" s="112" t="s">
        <v>4785</v>
      </c>
      <c r="B759" s="313" t="s">
        <v>4786</v>
      </c>
      <c r="C759" s="93"/>
      <c r="D759" s="93"/>
      <c r="E759" s="93"/>
    </row>
    <row r="760" spans="1:5" ht="25.5" x14ac:dyDescent="0.25">
      <c r="A760" s="112" t="s">
        <v>4787</v>
      </c>
      <c r="B760" s="313" t="s">
        <v>4788</v>
      </c>
      <c r="C760" s="93"/>
      <c r="D760" s="93"/>
      <c r="E760" s="93"/>
    </row>
    <row r="761" spans="1:5" ht="25.5" x14ac:dyDescent="0.25">
      <c r="A761" s="112" t="s">
        <v>4789</v>
      </c>
      <c r="B761" s="313" t="s">
        <v>4790</v>
      </c>
      <c r="C761" s="93"/>
      <c r="D761" s="93"/>
      <c r="E761" s="93"/>
    </row>
    <row r="762" spans="1:5" ht="25.5" x14ac:dyDescent="0.25">
      <c r="A762" s="113" t="s">
        <v>4791</v>
      </c>
      <c r="B762" s="314" t="s">
        <v>4792</v>
      </c>
      <c r="C762" s="93"/>
      <c r="D762" s="93"/>
      <c r="E762" s="93"/>
    </row>
    <row r="763" spans="1:5" ht="26.25" x14ac:dyDescent="0.25">
      <c r="A763" s="113" t="s">
        <v>4793</v>
      </c>
      <c r="B763" s="95" t="s">
        <v>4794</v>
      </c>
      <c r="C763" s="93"/>
      <c r="D763" s="93"/>
      <c r="E763" s="93"/>
    </row>
    <row r="764" spans="1:5" ht="15" x14ac:dyDescent="0.25">
      <c r="A764" s="113" t="s">
        <v>4795</v>
      </c>
      <c r="B764" s="115" t="s">
        <v>4796</v>
      </c>
      <c r="C764" s="93"/>
      <c r="D764" s="93"/>
      <c r="E764" s="93"/>
    </row>
    <row r="765" spans="1:5" ht="15" x14ac:dyDescent="0.25">
      <c r="A765" s="113" t="s">
        <v>4797</v>
      </c>
      <c r="B765" s="115" t="s">
        <v>4798</v>
      </c>
      <c r="C765" s="93"/>
      <c r="D765" s="93"/>
      <c r="E765" s="93"/>
    </row>
    <row r="766" spans="1:5" ht="15" x14ac:dyDescent="0.25">
      <c r="A766" s="113" t="s">
        <v>4799</v>
      </c>
      <c r="B766" s="115" t="s">
        <v>4800</v>
      </c>
      <c r="C766" s="93"/>
      <c r="D766" s="93"/>
      <c r="E766" s="93"/>
    </row>
    <row r="767" spans="1:5" ht="15" x14ac:dyDescent="0.25">
      <c r="A767" s="113" t="s">
        <v>4801</v>
      </c>
      <c r="B767" s="115" t="s">
        <v>4802</v>
      </c>
      <c r="C767" s="93"/>
      <c r="D767" s="93"/>
      <c r="E767" s="93"/>
    </row>
    <row r="768" spans="1:5" ht="15" x14ac:dyDescent="0.25">
      <c r="A768" s="113" t="s">
        <v>4803</v>
      </c>
      <c r="B768" s="115" t="s">
        <v>4804</v>
      </c>
      <c r="C768" s="93"/>
      <c r="D768" s="93"/>
      <c r="E768" s="93"/>
    </row>
    <row r="769" spans="1:5" ht="15" x14ac:dyDescent="0.25">
      <c r="A769" s="113" t="s">
        <v>4805</v>
      </c>
      <c r="B769" s="115" t="s">
        <v>4806</v>
      </c>
      <c r="C769" s="93"/>
      <c r="D769" s="93"/>
      <c r="E769" s="93"/>
    </row>
    <row r="770" spans="1:5" ht="15" x14ac:dyDescent="0.25">
      <c r="A770" s="113" t="s">
        <v>4807</v>
      </c>
      <c r="B770" s="115" t="s">
        <v>4808</v>
      </c>
      <c r="C770" s="93"/>
      <c r="D770" s="93"/>
      <c r="E770" s="93"/>
    </row>
    <row r="771" spans="1:5" ht="15" x14ac:dyDescent="0.25">
      <c r="A771" s="113" t="s">
        <v>4809</v>
      </c>
      <c r="B771" s="115" t="s">
        <v>4810</v>
      </c>
      <c r="C771" s="93"/>
      <c r="D771" s="93"/>
      <c r="E771" s="93"/>
    </row>
    <row r="772" spans="1:5" ht="15" x14ac:dyDescent="0.25">
      <c r="A772" s="113" t="s">
        <v>4811</v>
      </c>
      <c r="B772" s="115" t="s">
        <v>4812</v>
      </c>
      <c r="C772" s="93"/>
      <c r="D772" s="93"/>
      <c r="E772" s="93"/>
    </row>
    <row r="773" spans="1:5" ht="15" x14ac:dyDescent="0.25">
      <c r="A773" s="113" t="s">
        <v>4813</v>
      </c>
      <c r="B773" s="115" t="s">
        <v>4814</v>
      </c>
      <c r="C773" s="93"/>
      <c r="D773" s="93"/>
      <c r="E773" s="93"/>
    </row>
    <row r="774" spans="1:5" ht="15" x14ac:dyDescent="0.25">
      <c r="A774" s="113" t="s">
        <v>4815</v>
      </c>
      <c r="B774" s="115" t="s">
        <v>4816</v>
      </c>
      <c r="C774" s="93"/>
      <c r="D774" s="93"/>
      <c r="E774" s="93"/>
    </row>
    <row r="775" spans="1:5" ht="15" x14ac:dyDescent="0.25">
      <c r="A775" s="58"/>
      <c r="B775" s="65"/>
      <c r="C775" s="93"/>
      <c r="D775" s="93"/>
      <c r="E775" s="93"/>
    </row>
    <row r="776" spans="1:5" ht="15" x14ac:dyDescent="0.25">
      <c r="A776" s="58"/>
      <c r="B776" s="65"/>
      <c r="C776" s="93"/>
      <c r="D776" s="93"/>
      <c r="E776" s="93"/>
    </row>
    <row r="777" spans="1:5" ht="15" x14ac:dyDescent="0.25">
      <c r="A777" s="57" t="s">
        <v>3990</v>
      </c>
      <c r="B777" s="111">
        <v>56</v>
      </c>
      <c r="C777" s="93"/>
      <c r="D777" s="93"/>
      <c r="E777" s="93"/>
    </row>
    <row r="778" spans="1:5" ht="15" x14ac:dyDescent="0.25">
      <c r="A778" s="57" t="s">
        <v>3991</v>
      </c>
      <c r="B778" s="62" t="s">
        <v>4817</v>
      </c>
      <c r="C778" s="93"/>
      <c r="D778" s="93"/>
      <c r="E778" s="93"/>
    </row>
    <row r="779" spans="1:5" ht="15" x14ac:dyDescent="0.25">
      <c r="A779" s="59" t="s">
        <v>3993</v>
      </c>
      <c r="B779" s="67" t="s">
        <v>3994</v>
      </c>
      <c r="C779" s="93"/>
      <c r="D779" s="93"/>
      <c r="E779" s="93"/>
    </row>
    <row r="780" spans="1:5" ht="15" x14ac:dyDescent="0.25">
      <c r="A780" s="113">
        <v>1</v>
      </c>
      <c r="B780" s="115" t="s">
        <v>4818</v>
      </c>
      <c r="C780" s="93"/>
      <c r="D780" s="93"/>
      <c r="E780" s="93"/>
    </row>
    <row r="781" spans="1:5" ht="15" x14ac:dyDescent="0.25">
      <c r="A781" s="113">
        <v>2</v>
      </c>
      <c r="B781" s="115" t="s">
        <v>4819</v>
      </c>
      <c r="C781" s="93"/>
      <c r="D781" s="93"/>
      <c r="E781" s="93"/>
    </row>
    <row r="782" spans="1:5" ht="15" x14ac:dyDescent="0.25">
      <c r="A782" s="113">
        <v>3</v>
      </c>
      <c r="B782" s="115" t="s">
        <v>4820</v>
      </c>
      <c r="C782" s="93"/>
      <c r="D782" s="93"/>
      <c r="E782" s="93"/>
    </row>
    <row r="783" spans="1:5" ht="15" x14ac:dyDescent="0.25">
      <c r="A783" s="113">
        <v>4</v>
      </c>
      <c r="B783" s="115" t="s">
        <v>4821</v>
      </c>
      <c r="C783" s="93"/>
      <c r="D783" s="93"/>
      <c r="E783" s="93"/>
    </row>
    <row r="784" spans="1:5" ht="15" x14ac:dyDescent="0.25">
      <c r="A784" s="113">
        <v>5</v>
      </c>
      <c r="B784" s="115" t="s">
        <v>4822</v>
      </c>
      <c r="C784" s="93"/>
      <c r="D784" s="93"/>
      <c r="E784" s="93"/>
    </row>
    <row r="785" spans="1:5" ht="15" x14ac:dyDescent="0.25">
      <c r="A785" s="113" t="s">
        <v>4089</v>
      </c>
      <c r="B785" s="115" t="s">
        <v>4823</v>
      </c>
      <c r="C785" s="93"/>
      <c r="D785" s="93"/>
      <c r="E785" s="93"/>
    </row>
    <row r="786" spans="1:5" ht="15" x14ac:dyDescent="0.25">
      <c r="A786" s="113" t="s">
        <v>4091</v>
      </c>
      <c r="B786" s="115" t="s">
        <v>4824</v>
      </c>
      <c r="C786" s="93"/>
      <c r="D786" s="93"/>
      <c r="E786" s="93"/>
    </row>
    <row r="787" spans="1:5" ht="15" x14ac:dyDescent="0.25">
      <c r="A787" s="58"/>
      <c r="B787" s="65"/>
      <c r="C787" s="93"/>
      <c r="D787" s="93"/>
      <c r="E787" s="93"/>
    </row>
    <row r="788" spans="1:5" ht="15" x14ac:dyDescent="0.25">
      <c r="A788" s="57" t="s">
        <v>3990</v>
      </c>
      <c r="B788" s="111">
        <v>57</v>
      </c>
      <c r="C788" s="93"/>
      <c r="D788" s="93"/>
      <c r="E788" s="93"/>
    </row>
    <row r="789" spans="1:5" ht="15" x14ac:dyDescent="0.25">
      <c r="A789" s="57" t="s">
        <v>3991</v>
      </c>
      <c r="B789" s="62" t="s">
        <v>4825</v>
      </c>
      <c r="C789" s="93"/>
      <c r="D789" s="93"/>
      <c r="E789" s="93"/>
    </row>
    <row r="790" spans="1:5" ht="15" x14ac:dyDescent="0.25">
      <c r="A790" s="59" t="s">
        <v>3993</v>
      </c>
      <c r="B790" s="67" t="s">
        <v>3994</v>
      </c>
      <c r="C790" s="93"/>
      <c r="D790" s="93"/>
      <c r="E790" s="93"/>
    </row>
    <row r="791" spans="1:5" ht="15" x14ac:dyDescent="0.25">
      <c r="A791" s="113">
        <v>1</v>
      </c>
      <c r="B791" s="115" t="s">
        <v>4826</v>
      </c>
      <c r="C791" s="93"/>
      <c r="D791" s="93"/>
      <c r="E791" s="93"/>
    </row>
    <row r="792" spans="1:5" ht="15" x14ac:dyDescent="0.25">
      <c r="A792" s="113">
        <v>2</v>
      </c>
      <c r="B792" s="115" t="s">
        <v>4827</v>
      </c>
      <c r="C792" s="93"/>
      <c r="D792" s="93"/>
      <c r="E792" s="93"/>
    </row>
    <row r="793" spans="1:5" ht="15" x14ac:dyDescent="0.25">
      <c r="A793" s="113">
        <v>3</v>
      </c>
      <c r="B793" s="115" t="s">
        <v>4828</v>
      </c>
      <c r="C793" s="93"/>
      <c r="D793" s="93"/>
      <c r="E793" s="93"/>
    </row>
    <row r="794" spans="1:5" ht="15" x14ac:dyDescent="0.25">
      <c r="A794" s="113">
        <v>4</v>
      </c>
      <c r="B794" s="115" t="s">
        <v>4829</v>
      </c>
      <c r="C794" s="93"/>
      <c r="D794" s="93"/>
      <c r="E794" s="93"/>
    </row>
    <row r="795" spans="1:5" ht="15" x14ac:dyDescent="0.25">
      <c r="A795" s="58"/>
      <c r="B795" s="65"/>
      <c r="C795" s="93"/>
      <c r="D795" s="93"/>
      <c r="E795" s="93"/>
    </row>
    <row r="796" spans="1:5" ht="15" x14ac:dyDescent="0.25">
      <c r="A796" s="57" t="s">
        <v>3990</v>
      </c>
      <c r="B796" s="111">
        <v>58</v>
      </c>
      <c r="C796" s="93"/>
      <c r="D796" s="93"/>
      <c r="E796" s="93"/>
    </row>
    <row r="797" spans="1:5" ht="15" x14ac:dyDescent="0.25">
      <c r="A797" s="57" t="s">
        <v>3991</v>
      </c>
      <c r="B797" s="62" t="s">
        <v>4830</v>
      </c>
      <c r="C797" s="93"/>
      <c r="D797" s="93"/>
      <c r="E797" s="93"/>
    </row>
    <row r="798" spans="1:5" ht="15" x14ac:dyDescent="0.25">
      <c r="A798" s="59" t="s">
        <v>3993</v>
      </c>
      <c r="B798" s="67" t="s">
        <v>3994</v>
      </c>
      <c r="C798" s="93"/>
      <c r="D798" s="93"/>
      <c r="E798" s="93"/>
    </row>
    <row r="799" spans="1:5" ht="15" x14ac:dyDescent="0.25">
      <c r="A799" s="113">
        <v>1</v>
      </c>
      <c r="B799" s="115" t="s">
        <v>4831</v>
      </c>
      <c r="C799" s="93"/>
      <c r="D799" s="93"/>
      <c r="E799" s="93"/>
    </row>
    <row r="800" spans="1:5" ht="15" x14ac:dyDescent="0.25">
      <c r="A800" s="113">
        <v>2</v>
      </c>
      <c r="B800" s="115" t="s">
        <v>4832</v>
      </c>
      <c r="C800" s="93"/>
      <c r="D800" s="93"/>
      <c r="E800" s="93"/>
    </row>
    <row r="801" spans="1:5" ht="15" x14ac:dyDescent="0.25">
      <c r="A801" s="58"/>
      <c r="B801" s="65"/>
      <c r="C801" s="93"/>
      <c r="D801" s="93"/>
      <c r="E801" s="93"/>
    </row>
    <row r="802" spans="1:5" ht="15" x14ac:dyDescent="0.25">
      <c r="A802" s="57" t="s">
        <v>3990</v>
      </c>
      <c r="B802" s="111">
        <v>59</v>
      </c>
      <c r="C802" s="93"/>
      <c r="D802" s="93"/>
      <c r="E802" s="93"/>
    </row>
    <row r="803" spans="1:5" ht="15" x14ac:dyDescent="0.25">
      <c r="A803" s="57" t="s">
        <v>3991</v>
      </c>
      <c r="B803" s="62" t="s">
        <v>4833</v>
      </c>
      <c r="C803" s="93"/>
      <c r="D803" s="93"/>
      <c r="E803" s="93"/>
    </row>
    <row r="804" spans="1:5" ht="15" x14ac:dyDescent="0.25">
      <c r="A804" s="59" t="s">
        <v>3993</v>
      </c>
      <c r="B804" s="67" t="s">
        <v>3994</v>
      </c>
      <c r="C804" s="93"/>
      <c r="D804" s="93"/>
      <c r="E804" s="93"/>
    </row>
    <row r="805" spans="1:5" ht="15" x14ac:dyDescent="0.25">
      <c r="A805" s="113" t="s">
        <v>4552</v>
      </c>
      <c r="B805" s="95" t="s">
        <v>4834</v>
      </c>
      <c r="C805" s="93"/>
      <c r="D805" s="93"/>
      <c r="E805" s="93"/>
    </row>
    <row r="806" spans="1:5" ht="15" x14ac:dyDescent="0.25">
      <c r="A806" s="113" t="s">
        <v>4554</v>
      </c>
      <c r="B806" s="95" t="s">
        <v>4835</v>
      </c>
      <c r="C806" s="93"/>
      <c r="D806" s="93"/>
      <c r="E806" s="93"/>
    </row>
    <row r="807" spans="1:5" ht="15" x14ac:dyDescent="0.25">
      <c r="A807" s="113" t="s">
        <v>4556</v>
      </c>
      <c r="B807" s="95" t="s">
        <v>4836</v>
      </c>
      <c r="C807" s="93"/>
      <c r="D807" s="93"/>
      <c r="E807" s="93"/>
    </row>
    <row r="808" spans="1:5" ht="15" x14ac:dyDescent="0.25">
      <c r="A808" s="113" t="s">
        <v>4558</v>
      </c>
      <c r="B808" s="95" t="s">
        <v>4837</v>
      </c>
      <c r="C808" s="93"/>
      <c r="D808" s="93"/>
      <c r="E808" s="93"/>
    </row>
    <row r="809" spans="1:5" ht="15" x14ac:dyDescent="0.25">
      <c r="A809" s="113" t="s">
        <v>4560</v>
      </c>
      <c r="B809" s="95" t="s">
        <v>4838</v>
      </c>
      <c r="C809" s="93"/>
      <c r="D809" s="93"/>
      <c r="E809" s="93"/>
    </row>
    <row r="810" spans="1:5" ht="15" x14ac:dyDescent="0.25">
      <c r="A810" s="113" t="s">
        <v>4839</v>
      </c>
      <c r="B810" s="95" t="s">
        <v>4840</v>
      </c>
      <c r="C810" s="93"/>
      <c r="D810" s="93"/>
      <c r="E810" s="93"/>
    </row>
    <row r="811" spans="1:5" ht="26.25" x14ac:dyDescent="0.25">
      <c r="A811" s="113" t="s">
        <v>4562</v>
      </c>
      <c r="B811" s="95" t="s">
        <v>4841</v>
      </c>
      <c r="C811" s="93"/>
      <c r="D811" s="93"/>
      <c r="E811" s="93"/>
    </row>
    <row r="812" spans="1:5" ht="15" x14ac:dyDescent="0.25">
      <c r="A812" s="113" t="s">
        <v>4564</v>
      </c>
      <c r="B812" s="95" t="s">
        <v>4842</v>
      </c>
      <c r="C812" s="93"/>
      <c r="D812" s="93"/>
      <c r="E812" s="93"/>
    </row>
    <row r="813" spans="1:5" ht="15" x14ac:dyDescent="0.25">
      <c r="A813" s="113" t="s">
        <v>4566</v>
      </c>
      <c r="B813" s="95" t="s">
        <v>4843</v>
      </c>
      <c r="C813" s="93"/>
      <c r="D813" s="93"/>
      <c r="E813" s="93"/>
    </row>
    <row r="814" spans="1:5" ht="15" x14ac:dyDescent="0.25">
      <c r="A814" s="113" t="s">
        <v>4568</v>
      </c>
      <c r="B814" s="95" t="s">
        <v>4844</v>
      </c>
      <c r="C814" s="93"/>
      <c r="D814" s="93"/>
      <c r="E814" s="93"/>
    </row>
    <row r="815" spans="1:5" ht="26.25" x14ac:dyDescent="0.25">
      <c r="A815" s="113" t="s">
        <v>4570</v>
      </c>
      <c r="B815" s="95" t="s">
        <v>4845</v>
      </c>
      <c r="C815" s="93"/>
      <c r="D815" s="93"/>
      <c r="E815" s="93"/>
    </row>
    <row r="816" spans="1:5" ht="39" x14ac:dyDescent="0.25">
      <c r="A816" s="113" t="s">
        <v>4572</v>
      </c>
      <c r="B816" s="95" t="s">
        <v>4846</v>
      </c>
      <c r="C816" s="93"/>
      <c r="D816" s="93"/>
      <c r="E816" s="93"/>
    </row>
    <row r="817" spans="1:5" ht="26.25" x14ac:dyDescent="0.25">
      <c r="A817" s="113" t="s">
        <v>4574</v>
      </c>
      <c r="B817" s="95" t="s">
        <v>4847</v>
      </c>
      <c r="C817" s="93"/>
      <c r="D817" s="93"/>
      <c r="E817" s="93"/>
    </row>
    <row r="818" spans="1:5" ht="15" x14ac:dyDescent="0.25">
      <c r="A818" s="113" t="s">
        <v>4848</v>
      </c>
      <c r="B818" s="95" t="s">
        <v>4849</v>
      </c>
      <c r="C818" s="93"/>
      <c r="D818" s="93"/>
      <c r="E818" s="93"/>
    </row>
    <row r="819" spans="1:5" ht="15" x14ac:dyDescent="0.25">
      <c r="A819" s="113" t="s">
        <v>4850</v>
      </c>
      <c r="B819" s="95" t="s">
        <v>4851</v>
      </c>
      <c r="C819" s="93"/>
      <c r="D819" s="93"/>
      <c r="E819" s="93"/>
    </row>
    <row r="820" spans="1:5" ht="15" x14ac:dyDescent="0.25">
      <c r="A820" s="113" t="s">
        <v>4852</v>
      </c>
      <c r="B820" s="95" t="s">
        <v>4853</v>
      </c>
      <c r="C820" s="93"/>
      <c r="D820" s="93"/>
      <c r="E820" s="93"/>
    </row>
    <row r="821" spans="1:5" ht="15" x14ac:dyDescent="0.25">
      <c r="A821" s="113" t="s">
        <v>4854</v>
      </c>
      <c r="B821" s="95" t="s">
        <v>4855</v>
      </c>
      <c r="C821" s="93"/>
      <c r="D821" s="93"/>
      <c r="E821" s="93"/>
    </row>
    <row r="822" spans="1:5" ht="15" x14ac:dyDescent="0.25">
      <c r="A822" s="113" t="s">
        <v>4856</v>
      </c>
      <c r="B822" s="95" t="s">
        <v>4857</v>
      </c>
      <c r="C822" s="93"/>
      <c r="D822" s="93"/>
      <c r="E822" s="93"/>
    </row>
    <row r="823" spans="1:5" ht="15" x14ac:dyDescent="0.25">
      <c r="A823" s="113" t="s">
        <v>4858</v>
      </c>
      <c r="B823" s="95" t="s">
        <v>4859</v>
      </c>
      <c r="C823" s="93"/>
      <c r="D823" s="93"/>
      <c r="E823" s="93"/>
    </row>
    <row r="824" spans="1:5" ht="15" x14ac:dyDescent="0.25">
      <c r="A824" s="113" t="s">
        <v>4860</v>
      </c>
      <c r="B824" s="95" t="s">
        <v>4861</v>
      </c>
      <c r="C824" s="93"/>
      <c r="D824" s="93"/>
      <c r="E824" s="93"/>
    </row>
    <row r="825" spans="1:5" ht="15" x14ac:dyDescent="0.25">
      <c r="A825" s="113" t="s">
        <v>4862</v>
      </c>
      <c r="B825" s="95" t="s">
        <v>4863</v>
      </c>
      <c r="C825" s="93"/>
      <c r="D825" s="93"/>
      <c r="E825" s="93"/>
    </row>
    <row r="826" spans="1:5" ht="15" x14ac:dyDescent="0.25">
      <c r="A826" s="113" t="s">
        <v>4864</v>
      </c>
      <c r="B826" s="95" t="s">
        <v>4865</v>
      </c>
      <c r="C826" s="93"/>
      <c r="D826" s="93"/>
      <c r="E826" s="93"/>
    </row>
    <row r="827" spans="1:5" ht="15" x14ac:dyDescent="0.25">
      <c r="A827" s="58"/>
      <c r="B827" s="65"/>
      <c r="C827" s="93"/>
      <c r="D827" s="93"/>
      <c r="E827" s="93"/>
    </row>
    <row r="828" spans="1:5" ht="15" x14ac:dyDescent="0.25"/>
    <row r="829" spans="1:5" ht="15" x14ac:dyDescent="0.25">
      <c r="A829" s="57" t="s">
        <v>3990</v>
      </c>
      <c r="B829" s="111">
        <v>60</v>
      </c>
    </row>
    <row r="830" spans="1:5" ht="15" x14ac:dyDescent="0.25">
      <c r="A830" s="57" t="s">
        <v>3991</v>
      </c>
      <c r="B830" s="62" t="s">
        <v>4866</v>
      </c>
    </row>
    <row r="831" spans="1:5" ht="15" x14ac:dyDescent="0.25">
      <c r="A831" s="59" t="s">
        <v>3993</v>
      </c>
      <c r="B831" s="67" t="s">
        <v>3994</v>
      </c>
    </row>
    <row r="832" spans="1:5" ht="15" x14ac:dyDescent="0.25">
      <c r="A832" s="113" t="s">
        <v>776</v>
      </c>
      <c r="B832" s="310" t="s">
        <v>4867</v>
      </c>
    </row>
    <row r="833" spans="1:3" ht="15" x14ac:dyDescent="0.25">
      <c r="A833" s="113" t="s">
        <v>780</v>
      </c>
      <c r="B833" s="310" t="s">
        <v>4868</v>
      </c>
    </row>
    <row r="834" spans="1:3" ht="15" x14ac:dyDescent="0.25">
      <c r="A834" s="113" t="s">
        <v>784</v>
      </c>
      <c r="B834" s="310" t="s">
        <v>4869</v>
      </c>
    </row>
    <row r="835" spans="1:3" ht="15" x14ac:dyDescent="0.25">
      <c r="A835" s="113" t="s">
        <v>789</v>
      </c>
      <c r="B835" s="310" t="s">
        <v>4870</v>
      </c>
    </row>
    <row r="836" spans="1:3" ht="15" x14ac:dyDescent="0.25">
      <c r="A836" s="113" t="s">
        <v>795</v>
      </c>
      <c r="B836" s="310" t="s">
        <v>4176</v>
      </c>
    </row>
    <row r="837" spans="1:3" ht="15" x14ac:dyDescent="0.25"/>
    <row r="838" spans="1:3" ht="12.75" customHeight="1" x14ac:dyDescent="0.25"/>
    <row r="839" spans="1:3" ht="15" x14ac:dyDescent="0.25">
      <c r="A839" s="57" t="s">
        <v>3990</v>
      </c>
      <c r="B839" s="111">
        <v>61</v>
      </c>
    </row>
    <row r="840" spans="1:3" ht="15" x14ac:dyDescent="0.25">
      <c r="A840" s="57" t="s">
        <v>3991</v>
      </c>
      <c r="B840" s="62" t="s">
        <v>4871</v>
      </c>
    </row>
    <row r="841" spans="1:3" ht="15" x14ac:dyDescent="0.25">
      <c r="A841" s="59" t="s">
        <v>3993</v>
      </c>
      <c r="B841" s="67" t="s">
        <v>4055</v>
      </c>
      <c r="C841" s="67" t="s">
        <v>4872</v>
      </c>
    </row>
    <row r="842" spans="1:3" ht="15" x14ac:dyDescent="0.25">
      <c r="A842" s="113" t="s">
        <v>776</v>
      </c>
      <c r="B842" s="608" t="s">
        <v>3995</v>
      </c>
      <c r="C842" s="113" t="s">
        <v>4873</v>
      </c>
    </row>
    <row r="843" spans="1:3" ht="15" x14ac:dyDescent="0.25">
      <c r="A843" s="113" t="s">
        <v>784</v>
      </c>
      <c r="B843" s="608" t="s">
        <v>4874</v>
      </c>
      <c r="C843" s="113" t="s">
        <v>4873</v>
      </c>
    </row>
    <row r="844" spans="1:3" ht="15" x14ac:dyDescent="0.25">
      <c r="A844" s="113" t="s">
        <v>789</v>
      </c>
      <c r="B844" s="608" t="s">
        <v>4875</v>
      </c>
      <c r="C844" s="113" t="s">
        <v>4873</v>
      </c>
    </row>
    <row r="845" spans="1:3" ht="15" x14ac:dyDescent="0.25">
      <c r="A845" s="113" t="s">
        <v>822</v>
      </c>
      <c r="B845" s="608" t="s">
        <v>4876</v>
      </c>
      <c r="C845" s="113" t="s">
        <v>4873</v>
      </c>
    </row>
    <row r="846" spans="1:3" ht="15" x14ac:dyDescent="0.25">
      <c r="A846" s="113">
        <v>12</v>
      </c>
      <c r="B846" s="608" t="s">
        <v>4877</v>
      </c>
      <c r="C846" s="113" t="s">
        <v>4873</v>
      </c>
    </row>
    <row r="847" spans="1:3" ht="15" x14ac:dyDescent="0.25">
      <c r="A847" s="113">
        <v>31</v>
      </c>
      <c r="B847" s="608" t="s">
        <v>4878</v>
      </c>
      <c r="C847" s="113" t="s">
        <v>4879</v>
      </c>
    </row>
    <row r="848" spans="1:3" ht="15" x14ac:dyDescent="0.25">
      <c r="A848" s="113">
        <v>48</v>
      </c>
      <c r="B848" s="608" t="s">
        <v>4880</v>
      </c>
      <c r="C848" s="113" t="s">
        <v>4873</v>
      </c>
    </row>
    <row r="849" spans="1:3" ht="15" x14ac:dyDescent="0.25">
      <c r="A849" s="113">
        <v>49</v>
      </c>
      <c r="B849" s="608" t="s">
        <v>4881</v>
      </c>
      <c r="C849" s="113" t="s">
        <v>4882</v>
      </c>
    </row>
    <row r="850" spans="1:3" ht="15" x14ac:dyDescent="0.25">
      <c r="A850" s="113">
        <v>50</v>
      </c>
      <c r="B850" s="608" t="s">
        <v>4883</v>
      </c>
      <c r="C850" s="113" t="s">
        <v>4873</v>
      </c>
    </row>
    <row r="851" spans="1:3" ht="15" x14ac:dyDescent="0.25">
      <c r="A851" s="113">
        <v>52</v>
      </c>
      <c r="B851" s="608" t="s">
        <v>4884</v>
      </c>
      <c r="C851" s="113" t="s">
        <v>4873</v>
      </c>
    </row>
    <row r="852" spans="1:3" ht="15" x14ac:dyDescent="0.25">
      <c r="A852" s="113">
        <v>65</v>
      </c>
      <c r="B852" s="608" t="s">
        <v>4885</v>
      </c>
      <c r="C852" s="113" t="s">
        <v>4879</v>
      </c>
    </row>
    <row r="853" spans="1:3" ht="12.75" customHeight="1" x14ac:dyDescent="0.25">
      <c r="A853" s="113">
        <v>66</v>
      </c>
      <c r="B853" s="608" t="s">
        <v>4886</v>
      </c>
      <c r="C853" s="113" t="s">
        <v>4879</v>
      </c>
    </row>
    <row r="854" spans="1:3" ht="12.75" customHeight="1" x14ac:dyDescent="0.25">
      <c r="A854" s="113">
        <v>67</v>
      </c>
      <c r="B854" s="608" t="s">
        <v>4887</v>
      </c>
      <c r="C854" s="113" t="s">
        <v>4879</v>
      </c>
    </row>
    <row r="855" spans="1:3" ht="12.75" customHeight="1" x14ac:dyDescent="0.25">
      <c r="A855" s="113">
        <v>68</v>
      </c>
      <c r="B855" s="608" t="s">
        <v>4888</v>
      </c>
      <c r="C855" s="113" t="s">
        <v>4879</v>
      </c>
    </row>
    <row r="856" spans="1:3" ht="12.75" customHeight="1" x14ac:dyDescent="0.25">
      <c r="A856" s="113">
        <v>69</v>
      </c>
      <c r="B856" s="608" t="s">
        <v>4889</v>
      </c>
      <c r="C856" s="113" t="s">
        <v>4879</v>
      </c>
    </row>
    <row r="857" spans="1:3" ht="12.75" customHeight="1" x14ac:dyDescent="0.25">
      <c r="A857" s="113">
        <v>71</v>
      </c>
      <c r="B857" s="608" t="s">
        <v>4890</v>
      </c>
      <c r="C857" s="113" t="s">
        <v>4882</v>
      </c>
    </row>
    <row r="858" spans="1:3" ht="12.75" customHeight="1" x14ac:dyDescent="0.25">
      <c r="A858" s="113">
        <v>72</v>
      </c>
      <c r="B858" s="608" t="s">
        <v>4891</v>
      </c>
      <c r="C858" s="113" t="s">
        <v>4882</v>
      </c>
    </row>
    <row r="859" spans="1:3" ht="12.75" customHeight="1" x14ac:dyDescent="0.25">
      <c r="A859" s="113">
        <v>73</v>
      </c>
      <c r="B859" s="608" t="s">
        <v>4892</v>
      </c>
      <c r="C859" s="113" t="s">
        <v>4882</v>
      </c>
    </row>
    <row r="860" spans="1:3" ht="12.75" customHeight="1" x14ac:dyDescent="0.25">
      <c r="A860" s="113">
        <v>74</v>
      </c>
      <c r="B860" s="608" t="s">
        <v>4893</v>
      </c>
      <c r="C860" s="113" t="s">
        <v>4882</v>
      </c>
    </row>
    <row r="861" spans="1:3" ht="12.75" customHeight="1" x14ac:dyDescent="0.25">
      <c r="A861" s="113">
        <v>75</v>
      </c>
      <c r="B861" s="608" t="s">
        <v>4894</v>
      </c>
      <c r="C861" s="113" t="s">
        <v>4882</v>
      </c>
    </row>
    <row r="862" spans="1:3" ht="12.75" customHeight="1" x14ac:dyDescent="0.25">
      <c r="A862" s="113">
        <v>76</v>
      </c>
      <c r="B862" s="608" t="s">
        <v>4895</v>
      </c>
      <c r="C862" s="113" t="s">
        <v>4882</v>
      </c>
    </row>
    <row r="863" spans="1:3" ht="12.75" customHeight="1" x14ac:dyDescent="0.25">
      <c r="A863" s="113">
        <v>77</v>
      </c>
      <c r="B863" s="608" t="s">
        <v>4896</v>
      </c>
      <c r="C863" s="113" t="s">
        <v>4882</v>
      </c>
    </row>
    <row r="864" spans="1:3" ht="12.75" customHeight="1" x14ac:dyDescent="0.25">
      <c r="A864" s="113">
        <v>78</v>
      </c>
      <c r="B864" s="608" t="s">
        <v>4897</v>
      </c>
      <c r="C864" s="113" t="s">
        <v>4882</v>
      </c>
    </row>
    <row r="865" spans="1:3" ht="12.75" customHeight="1" x14ac:dyDescent="0.25">
      <c r="A865" s="113">
        <v>80</v>
      </c>
      <c r="B865" s="608" t="s">
        <v>4898</v>
      </c>
      <c r="C865" s="113" t="s">
        <v>4873</v>
      </c>
    </row>
    <row r="866" spans="1:3" ht="12.75" customHeight="1" x14ac:dyDescent="0.25">
      <c r="A866" s="113">
        <v>81</v>
      </c>
      <c r="B866" s="608" t="s">
        <v>4899</v>
      </c>
      <c r="C866" s="113" t="s">
        <v>4882</v>
      </c>
    </row>
    <row r="867" spans="1:3" ht="12.75" customHeight="1" x14ac:dyDescent="0.25">
      <c r="A867" s="113">
        <v>82</v>
      </c>
      <c r="B867" s="608" t="s">
        <v>4900</v>
      </c>
      <c r="C867" s="113" t="s">
        <v>4879</v>
      </c>
    </row>
    <row r="868" spans="1:3" ht="12.75" customHeight="1" x14ac:dyDescent="0.25"/>
    <row r="869" spans="1:3" ht="12.75" customHeight="1" x14ac:dyDescent="0.25"/>
    <row r="870" spans="1:3" ht="12.75" customHeight="1" x14ac:dyDescent="0.25">
      <c r="A870" s="57" t="s">
        <v>3990</v>
      </c>
      <c r="B870" s="111">
        <v>62</v>
      </c>
    </row>
    <row r="871" spans="1:3" ht="12.75" customHeight="1" x14ac:dyDescent="0.25">
      <c r="A871" s="57" t="s">
        <v>3991</v>
      </c>
      <c r="B871" s="62" t="s">
        <v>4901</v>
      </c>
    </row>
    <row r="872" spans="1:3" ht="12.75" customHeight="1" x14ac:dyDescent="0.25">
      <c r="A872" s="1256" t="s">
        <v>4810</v>
      </c>
      <c r="B872" s="410" t="s">
        <v>3994</v>
      </c>
      <c r="C872" s="1257" t="s">
        <v>2462</v>
      </c>
    </row>
    <row r="873" spans="1:3" ht="12.75" customHeight="1" x14ac:dyDescent="0.25">
      <c r="A873" s="1256"/>
      <c r="B873" s="410" t="s">
        <v>4810</v>
      </c>
      <c r="C873" s="1257"/>
    </row>
    <row r="874" spans="1:3" ht="12.75" customHeight="1" x14ac:dyDescent="0.25">
      <c r="A874" s="113">
        <v>1701130000</v>
      </c>
      <c r="B874" s="608" t="s">
        <v>4902</v>
      </c>
      <c r="C874" s="113">
        <v>50161509</v>
      </c>
    </row>
    <row r="875" spans="1:3" ht="12.75" customHeight="1" x14ac:dyDescent="0.25">
      <c r="A875" s="113">
        <v>1701140000</v>
      </c>
      <c r="B875" s="608" t="s">
        <v>4903</v>
      </c>
      <c r="C875" s="113">
        <v>50161509</v>
      </c>
    </row>
    <row r="876" spans="1:3" ht="12.75" customHeight="1" x14ac:dyDescent="0.25">
      <c r="A876" s="113">
        <v>1701910000</v>
      </c>
      <c r="B876" s="608" t="s">
        <v>4904</v>
      </c>
      <c r="C876" s="113">
        <v>50161509</v>
      </c>
    </row>
    <row r="877" spans="1:3" ht="12.75" customHeight="1" x14ac:dyDescent="0.25">
      <c r="A877" s="113" t="s">
        <v>4905</v>
      </c>
      <c r="B877" s="608" t="s">
        <v>4906</v>
      </c>
      <c r="C877" s="113">
        <v>50161509</v>
      </c>
    </row>
    <row r="878" spans="1:3" ht="12.75" customHeight="1" x14ac:dyDescent="0.25">
      <c r="A878" s="113">
        <v>1703100000</v>
      </c>
      <c r="B878" s="608" t="s">
        <v>4907</v>
      </c>
      <c r="C878" s="113">
        <v>50161509</v>
      </c>
    </row>
    <row r="879" spans="1:3" ht="12.75" customHeight="1" x14ac:dyDescent="0.25">
      <c r="A879" s="113">
        <v>2207100000</v>
      </c>
      <c r="B879" s="608" t="s">
        <v>4908</v>
      </c>
      <c r="C879" s="113">
        <v>12352104</v>
      </c>
    </row>
    <row r="880" spans="1:3" ht="12.75" customHeight="1" x14ac:dyDescent="0.25">
      <c r="A880" s="113">
        <v>2207200010</v>
      </c>
      <c r="B880" s="608" t="s">
        <v>4909</v>
      </c>
      <c r="C880" s="113">
        <v>12352104</v>
      </c>
    </row>
    <row r="881" spans="1:3" ht="12.75" customHeight="1" x14ac:dyDescent="0.25">
      <c r="A881" s="113">
        <v>2207200090</v>
      </c>
      <c r="B881" s="608" t="s">
        <v>4906</v>
      </c>
      <c r="C881" s="113">
        <v>12352104</v>
      </c>
    </row>
    <row r="882" spans="1:3" ht="12.75" customHeight="1" x14ac:dyDescent="0.25">
      <c r="A882" s="113">
        <v>2208901000</v>
      </c>
      <c r="B882" s="608" t="s">
        <v>4910</v>
      </c>
      <c r="C882" s="113">
        <v>12352104</v>
      </c>
    </row>
    <row r="883" spans="1:3" ht="12.75" customHeight="1" x14ac:dyDescent="0.25">
      <c r="A883" s="113">
        <v>1006200000</v>
      </c>
      <c r="B883" s="608" t="s">
        <v>4911</v>
      </c>
      <c r="C883" s="113">
        <v>50221101</v>
      </c>
    </row>
    <row r="884" spans="1:3" ht="12.75" customHeight="1" x14ac:dyDescent="0.25">
      <c r="A884" s="113">
        <v>1006300000</v>
      </c>
      <c r="B884" s="608" t="s">
        <v>4912</v>
      </c>
      <c r="C884" s="113">
        <v>50221101</v>
      </c>
    </row>
    <row r="885" spans="1:3" ht="12.75" customHeight="1" x14ac:dyDescent="0.25">
      <c r="A885" s="113">
        <v>1006400000</v>
      </c>
      <c r="B885" s="608" t="s">
        <v>4913</v>
      </c>
      <c r="C885" s="113">
        <v>50221101</v>
      </c>
    </row>
    <row r="886" spans="1:3" ht="12.75" customHeight="1" x14ac:dyDescent="0.25">
      <c r="A886" s="113">
        <v>2302200000</v>
      </c>
      <c r="B886" s="608" t="s">
        <v>4914</v>
      </c>
      <c r="C886" s="113">
        <v>50221101</v>
      </c>
    </row>
    <row r="887" spans="1:3" ht="12.75" customHeight="1" x14ac:dyDescent="0.25">
      <c r="A887" s="616">
        <v>2601110000</v>
      </c>
      <c r="B887" s="617" t="s">
        <v>8073</v>
      </c>
      <c r="C887" s="616">
        <v>11101601</v>
      </c>
    </row>
    <row r="888" spans="1:3" ht="12.75" customHeight="1" x14ac:dyDescent="0.25">
      <c r="A888" s="616">
        <v>2601120000</v>
      </c>
      <c r="B888" s="617" t="s">
        <v>8074</v>
      </c>
      <c r="C888" s="616">
        <v>11101601</v>
      </c>
    </row>
    <row r="889" spans="1:3" ht="12.75" customHeight="1" x14ac:dyDescent="0.25">
      <c r="A889" s="616">
        <v>2601200000</v>
      </c>
      <c r="B889" s="617" t="s">
        <v>8075</v>
      </c>
      <c r="C889" s="616">
        <v>11101601</v>
      </c>
    </row>
    <row r="890" spans="1:3" ht="38.25" x14ac:dyDescent="0.25">
      <c r="A890" s="618">
        <v>2602000000</v>
      </c>
      <c r="B890" s="625" t="s">
        <v>8076</v>
      </c>
      <c r="C890" s="616">
        <v>11101611</v>
      </c>
    </row>
    <row r="891" spans="1:3" ht="12.75" customHeight="1" x14ac:dyDescent="0.25">
      <c r="A891" s="616">
        <v>2603000000</v>
      </c>
      <c r="B891" s="617" t="s">
        <v>8077</v>
      </c>
      <c r="C891" s="616">
        <v>11101604</v>
      </c>
    </row>
    <row r="892" spans="1:3" ht="12.75" customHeight="1" x14ac:dyDescent="0.25">
      <c r="A892" s="616">
        <v>2604000000</v>
      </c>
      <c r="B892" s="617" t="s">
        <v>8078</v>
      </c>
      <c r="C892" s="616">
        <v>11101606</v>
      </c>
    </row>
    <row r="893" spans="1:3" ht="12.75" customHeight="1" x14ac:dyDescent="0.25">
      <c r="A893" s="616">
        <v>2605000000</v>
      </c>
      <c r="B893" s="617" t="s">
        <v>8079</v>
      </c>
      <c r="C893" s="616">
        <v>11101615</v>
      </c>
    </row>
    <row r="894" spans="1:3" ht="12.75" customHeight="1" x14ac:dyDescent="0.25">
      <c r="A894" s="616">
        <v>2606000000</v>
      </c>
      <c r="B894" s="617" t="s">
        <v>8080</v>
      </c>
      <c r="C894" s="616">
        <v>11101605</v>
      </c>
    </row>
    <row r="895" spans="1:3" ht="12.75" customHeight="1" x14ac:dyDescent="0.25">
      <c r="A895" s="616">
        <v>2607000000</v>
      </c>
      <c r="B895" s="617" t="s">
        <v>8081</v>
      </c>
      <c r="C895" s="616">
        <v>11101608</v>
      </c>
    </row>
    <row r="896" spans="1:3" ht="12.75" customHeight="1" x14ac:dyDescent="0.25">
      <c r="A896" s="616">
        <v>2608000010</v>
      </c>
      <c r="B896" s="617" t="s">
        <v>8082</v>
      </c>
      <c r="C896" s="616">
        <v>11101609</v>
      </c>
    </row>
    <row r="897" spans="1:3" ht="12.75" customHeight="1" x14ac:dyDescent="0.25">
      <c r="A897" s="616">
        <v>2608000090</v>
      </c>
      <c r="B897" s="617" t="s">
        <v>4906</v>
      </c>
      <c r="C897" s="616">
        <v>11101609</v>
      </c>
    </row>
    <row r="898" spans="1:3" ht="12.75" customHeight="1" x14ac:dyDescent="0.25">
      <c r="A898" s="616">
        <v>2609000000</v>
      </c>
      <c r="B898" s="617" t="s">
        <v>8083</v>
      </c>
      <c r="C898" s="616">
        <v>11101610</v>
      </c>
    </row>
    <row r="899" spans="1:3" ht="12.75" customHeight="1" x14ac:dyDescent="0.25">
      <c r="A899" s="616">
        <v>2610000000</v>
      </c>
      <c r="B899" s="617" t="s">
        <v>8084</v>
      </c>
      <c r="C899" s="616">
        <v>11101612</v>
      </c>
    </row>
    <row r="900" spans="1:3" ht="12.75" customHeight="1" x14ac:dyDescent="0.25">
      <c r="A900" s="616">
        <v>2611000000</v>
      </c>
      <c r="B900" s="617" t="s">
        <v>8085</v>
      </c>
      <c r="C900" s="616">
        <v>11101613</v>
      </c>
    </row>
    <row r="901" spans="1:3" ht="12.75" customHeight="1" x14ac:dyDescent="0.25">
      <c r="A901" s="616">
        <v>2612100000</v>
      </c>
      <c r="B901" s="617" t="s">
        <v>8086</v>
      </c>
      <c r="C901" s="616">
        <v>11101603</v>
      </c>
    </row>
    <row r="902" spans="1:3" ht="12.75" customHeight="1" x14ac:dyDescent="0.25">
      <c r="A902" s="616">
        <v>2612200000</v>
      </c>
      <c r="B902" s="617" t="s">
        <v>8087</v>
      </c>
      <c r="C902" s="616">
        <v>11101620</v>
      </c>
    </row>
    <row r="903" spans="1:3" ht="12.75" customHeight="1" x14ac:dyDescent="0.25">
      <c r="A903" s="616">
        <v>2613100000</v>
      </c>
      <c r="B903" s="617" t="s">
        <v>8088</v>
      </c>
      <c r="C903" s="616">
        <v>11101614</v>
      </c>
    </row>
    <row r="904" spans="1:3" ht="12.75" customHeight="1" x14ac:dyDescent="0.25">
      <c r="A904" s="616">
        <v>2613900000</v>
      </c>
      <c r="B904" s="617" t="s">
        <v>4906</v>
      </c>
      <c r="C904" s="616">
        <v>11101614</v>
      </c>
    </row>
    <row r="905" spans="1:3" ht="12.75" customHeight="1" x14ac:dyDescent="0.25">
      <c r="A905" s="616">
        <v>2614000000</v>
      </c>
      <c r="B905" s="617" t="s">
        <v>8089</v>
      </c>
      <c r="C905" s="616">
        <v>11101602</v>
      </c>
    </row>
    <row r="906" spans="1:3" ht="12.75" customHeight="1" x14ac:dyDescent="0.25">
      <c r="A906" s="616">
        <v>2615100000</v>
      </c>
      <c r="B906" s="617" t="s">
        <v>8090</v>
      </c>
      <c r="C906" s="616">
        <v>11101623</v>
      </c>
    </row>
    <row r="907" spans="1:3" ht="12.75" customHeight="1" x14ac:dyDescent="0.25">
      <c r="A907" s="616">
        <v>2615900000</v>
      </c>
      <c r="B907" s="617" t="s">
        <v>4906</v>
      </c>
      <c r="C907" s="616">
        <v>11101600</v>
      </c>
    </row>
    <row r="908" spans="1:3" ht="12.75" customHeight="1" x14ac:dyDescent="0.25">
      <c r="A908" s="616">
        <v>2616100000</v>
      </c>
      <c r="B908" s="617" t="s">
        <v>8091</v>
      </c>
      <c r="C908" s="616">
        <v>11101607</v>
      </c>
    </row>
    <row r="909" spans="1:3" ht="12.75" customHeight="1" x14ac:dyDescent="0.25">
      <c r="A909" s="616">
        <v>2616901000</v>
      </c>
      <c r="B909" s="617" t="s">
        <v>8092</v>
      </c>
      <c r="C909" s="616">
        <v>11101616</v>
      </c>
    </row>
    <row r="910" spans="1:3" ht="12.75" customHeight="1" x14ac:dyDescent="0.25">
      <c r="A910" s="616">
        <v>2616909000</v>
      </c>
      <c r="B910" s="617" t="s">
        <v>4906</v>
      </c>
      <c r="C910" s="616">
        <v>11101600</v>
      </c>
    </row>
    <row r="911" spans="1:3" ht="12.75" customHeight="1" x14ac:dyDescent="0.25">
      <c r="A911" s="616">
        <v>2617100000</v>
      </c>
      <c r="B911" s="617" t="s">
        <v>8093</v>
      </c>
      <c r="C911" s="616">
        <v>11101622</v>
      </c>
    </row>
    <row r="912" spans="1:3" ht="12.75" customHeight="1" x14ac:dyDescent="0.25">
      <c r="A912" s="616">
        <v>2617900000</v>
      </c>
      <c r="B912" s="617" t="s">
        <v>4906</v>
      </c>
      <c r="C912" s="616">
        <v>11101600</v>
      </c>
    </row>
    <row r="913" spans="1:3" ht="12.75" customHeight="1" x14ac:dyDescent="0.25">
      <c r="A913" s="619">
        <v>2618000000</v>
      </c>
      <c r="B913" s="617" t="s">
        <v>8094</v>
      </c>
      <c r="C913" s="616">
        <v>11101701</v>
      </c>
    </row>
    <row r="914" spans="1:3" ht="12.75" customHeight="1" x14ac:dyDescent="0.25">
      <c r="A914" s="616">
        <v>2619000000</v>
      </c>
      <c r="B914" s="617" t="s">
        <v>8095</v>
      </c>
      <c r="C914" s="616">
        <v>11101701</v>
      </c>
    </row>
    <row r="915" spans="1:3" ht="12.75" customHeight="1" x14ac:dyDescent="0.25">
      <c r="A915" s="616">
        <v>2620110000</v>
      </c>
      <c r="B915" s="617" t="s">
        <v>8096</v>
      </c>
      <c r="C915" s="616">
        <v>11101701</v>
      </c>
    </row>
    <row r="916" spans="1:3" ht="12.75" customHeight="1" x14ac:dyDescent="0.25">
      <c r="A916" s="616">
        <v>2620190000</v>
      </c>
      <c r="B916" s="617" t="s">
        <v>4906</v>
      </c>
      <c r="C916" s="616">
        <v>11101701</v>
      </c>
    </row>
    <row r="917" spans="1:3" ht="12.75" customHeight="1" x14ac:dyDescent="0.25">
      <c r="A917" s="616">
        <v>2620210000</v>
      </c>
      <c r="B917" s="617" t="s">
        <v>8097</v>
      </c>
      <c r="C917" s="616">
        <v>11101701</v>
      </c>
    </row>
    <row r="918" spans="1:3" ht="12.75" customHeight="1" x14ac:dyDescent="0.25">
      <c r="A918" s="616">
        <v>2620290000</v>
      </c>
      <c r="B918" s="617" t="s">
        <v>4906</v>
      </c>
      <c r="C918" s="616">
        <v>11101701</v>
      </c>
    </row>
    <row r="919" spans="1:3" ht="12.75" customHeight="1" x14ac:dyDescent="0.25">
      <c r="A919" s="616">
        <v>2620300000</v>
      </c>
      <c r="B919" s="617" t="s">
        <v>8098</v>
      </c>
      <c r="C919" s="616">
        <v>11101701</v>
      </c>
    </row>
    <row r="920" spans="1:3" ht="12.75" customHeight="1" x14ac:dyDescent="0.25">
      <c r="A920" s="616">
        <v>2620400000</v>
      </c>
      <c r="B920" s="617" t="s">
        <v>8099</v>
      </c>
      <c r="C920" s="616">
        <v>11101701</v>
      </c>
    </row>
    <row r="921" spans="1:3" ht="38.25" x14ac:dyDescent="0.25">
      <c r="A921" s="618">
        <v>2620600000</v>
      </c>
      <c r="B921" s="620" t="s">
        <v>8100</v>
      </c>
      <c r="C921" s="616">
        <v>11101701</v>
      </c>
    </row>
    <row r="922" spans="1:3" ht="12.75" customHeight="1" x14ac:dyDescent="0.25">
      <c r="A922" s="616">
        <v>2620910000</v>
      </c>
      <c r="B922" s="617" t="s">
        <v>8101</v>
      </c>
      <c r="C922" s="616">
        <v>11101701</v>
      </c>
    </row>
    <row r="923" spans="1:3" ht="12.75" customHeight="1" x14ac:dyDescent="0.25">
      <c r="A923" s="616">
        <v>2620990000</v>
      </c>
      <c r="B923" s="617" t="s">
        <v>4906</v>
      </c>
      <c r="C923" s="616">
        <v>11101701</v>
      </c>
    </row>
    <row r="924" spans="1:3" ht="12.75" customHeight="1" x14ac:dyDescent="0.25">
      <c r="A924" s="616">
        <v>2621100000</v>
      </c>
      <c r="B924" s="617" t="s">
        <v>8102</v>
      </c>
      <c r="C924" s="616">
        <v>11101701</v>
      </c>
    </row>
    <row r="925" spans="1:3" ht="12.75" customHeight="1" x14ac:dyDescent="0.25">
      <c r="A925" s="619">
        <v>2621900000</v>
      </c>
      <c r="B925" s="617" t="s">
        <v>8103</v>
      </c>
      <c r="C925" s="616">
        <v>11101701</v>
      </c>
    </row>
    <row r="926" spans="1:3" ht="12.75" customHeight="1" x14ac:dyDescent="0.25">
      <c r="A926" s="621"/>
      <c r="B926" s="615"/>
      <c r="C926" s="621"/>
    </row>
    <row r="927" spans="1:3" ht="12.75" customHeight="1" x14ac:dyDescent="0.25"/>
    <row r="928" spans="1:3" ht="12.75" customHeight="1" x14ac:dyDescent="0.25">
      <c r="A928" s="57" t="s">
        <v>3990</v>
      </c>
      <c r="B928" s="111">
        <v>63</v>
      </c>
    </row>
    <row r="929" spans="1:3" ht="12.75" customHeight="1" x14ac:dyDescent="0.25">
      <c r="A929" s="57" t="s">
        <v>3991</v>
      </c>
      <c r="B929" s="62" t="s">
        <v>4915</v>
      </c>
    </row>
    <row r="930" spans="1:3" ht="12.75" customHeight="1" x14ac:dyDescent="0.25">
      <c r="A930" s="59" t="s">
        <v>3993</v>
      </c>
      <c r="B930" s="67" t="s">
        <v>4055</v>
      </c>
      <c r="C930" s="67" t="s">
        <v>210</v>
      </c>
    </row>
    <row r="931" spans="1:3" ht="12.75" customHeight="1" x14ac:dyDescent="0.25">
      <c r="A931" s="113" t="s">
        <v>4916</v>
      </c>
      <c r="B931" s="608" t="s">
        <v>4917</v>
      </c>
      <c r="C931" s="113">
        <v>200801</v>
      </c>
    </row>
    <row r="932" spans="1:3" ht="12.75" customHeight="1" x14ac:dyDescent="0.25">
      <c r="A932" s="113" t="s">
        <v>4918</v>
      </c>
      <c r="B932" s="608" t="s">
        <v>4919</v>
      </c>
      <c r="C932" s="113" t="s">
        <v>4920</v>
      </c>
    </row>
    <row r="933" spans="1:3" ht="12.75" customHeight="1" x14ac:dyDescent="0.25">
      <c r="A933" s="113" t="s">
        <v>4921</v>
      </c>
      <c r="B933" s="608" t="s">
        <v>4922</v>
      </c>
      <c r="C933" s="113">
        <v>150119</v>
      </c>
    </row>
    <row r="934" spans="1:3" ht="12.75" customHeight="1" x14ac:dyDescent="0.25">
      <c r="A934" s="113" t="s">
        <v>4923</v>
      </c>
      <c r="B934" s="608" t="s">
        <v>4924</v>
      </c>
      <c r="C934" s="113">
        <v>150605</v>
      </c>
    </row>
    <row r="935" spans="1:3" ht="12.75" customHeight="1" x14ac:dyDescent="0.25">
      <c r="A935" s="113" t="s">
        <v>4925</v>
      </c>
      <c r="B935" s="608" t="s">
        <v>4926</v>
      </c>
      <c r="C935" s="113" t="s">
        <v>4927</v>
      </c>
    </row>
    <row r="936" spans="1:3" ht="12.75" customHeight="1" x14ac:dyDescent="0.25">
      <c r="A936" s="113" t="s">
        <v>4928</v>
      </c>
      <c r="B936" s="608" t="s">
        <v>4929</v>
      </c>
      <c r="C936" s="113">
        <v>140113</v>
      </c>
    </row>
    <row r="937" spans="1:3" ht="12.75" customHeight="1" x14ac:dyDescent="0.25">
      <c r="A937" s="113" t="s">
        <v>4930</v>
      </c>
      <c r="B937" s="608" t="s">
        <v>4931</v>
      </c>
      <c r="C937" s="113">
        <v>150801</v>
      </c>
    </row>
    <row r="938" spans="1:3" ht="12.75" customHeight="1" x14ac:dyDescent="0.25">
      <c r="A938" s="113" t="s">
        <v>4932</v>
      </c>
      <c r="B938" s="608" t="s">
        <v>4933</v>
      </c>
      <c r="C938" s="113" t="s">
        <v>4934</v>
      </c>
    </row>
    <row r="939" spans="1:3" ht="12.75" customHeight="1" x14ac:dyDescent="0.25">
      <c r="A939" s="113" t="s">
        <v>4935</v>
      </c>
      <c r="B939" s="608" t="s">
        <v>4936</v>
      </c>
      <c r="C939" s="113">
        <v>180301</v>
      </c>
    </row>
    <row r="940" spans="1:3" ht="12.75" customHeight="1" x14ac:dyDescent="0.25">
      <c r="A940" s="113" t="s">
        <v>4937</v>
      </c>
      <c r="B940" s="608" t="s">
        <v>4938</v>
      </c>
      <c r="C940" s="113">
        <v>160101</v>
      </c>
    </row>
    <row r="941" spans="1:3" ht="12.75" customHeight="1" x14ac:dyDescent="0.25">
      <c r="A941" s="113" t="s">
        <v>4939</v>
      </c>
      <c r="B941" s="608" t="s">
        <v>4940</v>
      </c>
      <c r="C941" s="113" t="s">
        <v>4941</v>
      </c>
    </row>
    <row r="942" spans="1:3" ht="12.75" customHeight="1" x14ac:dyDescent="0.25">
      <c r="A942" s="113" t="s">
        <v>4942</v>
      </c>
      <c r="B942" s="608" t="s">
        <v>4943</v>
      </c>
      <c r="C942" s="113">
        <v>200501</v>
      </c>
    </row>
    <row r="943" spans="1:3" ht="12.75" customHeight="1" x14ac:dyDescent="0.25">
      <c r="A943" s="113" t="s">
        <v>4944</v>
      </c>
      <c r="B943" s="608" t="s">
        <v>4945</v>
      </c>
      <c r="C943" s="113">
        <v>110505</v>
      </c>
    </row>
    <row r="944" spans="1:3" ht="12.75" customHeight="1" x14ac:dyDescent="0.25">
      <c r="A944" s="113" t="s">
        <v>4946</v>
      </c>
      <c r="B944" s="608" t="s">
        <v>4947</v>
      </c>
      <c r="C944" s="113">
        <v>250101</v>
      </c>
    </row>
    <row r="945" spans="1:3" ht="12.75" customHeight="1" x14ac:dyDescent="0.25">
      <c r="A945" s="113" t="s">
        <v>4948</v>
      </c>
      <c r="B945" s="608" t="s">
        <v>4949</v>
      </c>
      <c r="C945" s="113">
        <v>210101</v>
      </c>
    </row>
    <row r="946" spans="1:3" ht="12.75" customHeight="1" x14ac:dyDescent="0.25">
      <c r="A946" s="113" t="s">
        <v>4950</v>
      </c>
      <c r="B946" s="608" t="s">
        <v>4951</v>
      </c>
      <c r="C946" s="113">
        <v>130109</v>
      </c>
    </row>
    <row r="947" spans="1:3" ht="12.75" customHeight="1" x14ac:dyDescent="0.25">
      <c r="A947" s="113" t="s">
        <v>4952</v>
      </c>
      <c r="B947" s="608" t="s">
        <v>4953</v>
      </c>
      <c r="C947" s="113">
        <v>110304</v>
      </c>
    </row>
    <row r="948" spans="1:3" ht="12.75" customHeight="1" x14ac:dyDescent="0.25">
      <c r="A948" s="113" t="s">
        <v>4954</v>
      </c>
      <c r="B948" s="608" t="s">
        <v>4955</v>
      </c>
      <c r="C948" s="113">
        <v>150204</v>
      </c>
    </row>
    <row r="949" spans="1:3" ht="12.75" customHeight="1" x14ac:dyDescent="0.25">
      <c r="A949" s="113" t="s">
        <v>4956</v>
      </c>
      <c r="B949" s="608" t="s">
        <v>4957</v>
      </c>
      <c r="C949" s="113">
        <v>200701</v>
      </c>
    </row>
    <row r="950" spans="1:3" ht="12.75" customHeight="1" x14ac:dyDescent="0.25">
      <c r="A950" s="113" t="s">
        <v>4958</v>
      </c>
      <c r="B950" s="608" t="s">
        <v>4959</v>
      </c>
      <c r="C950" s="113">
        <v>160201</v>
      </c>
    </row>
    <row r="951" spans="1:3" ht="12.75" customHeight="1" x14ac:dyDescent="0.25">
      <c r="A951" s="113" t="s">
        <v>4960</v>
      </c>
      <c r="B951" s="608" t="s">
        <v>4961</v>
      </c>
      <c r="C951" s="113">
        <v>240103</v>
      </c>
    </row>
    <row r="952" spans="1:3" ht="12.75" customHeight="1" x14ac:dyDescent="0.25">
      <c r="A952" s="58"/>
      <c r="B952" s="65"/>
      <c r="C952" s="93"/>
    </row>
    <row r="953" spans="1:3" ht="12.75" customHeight="1" x14ac:dyDescent="0.25"/>
    <row r="954" spans="1:3" ht="12.75" customHeight="1" x14ac:dyDescent="0.25">
      <c r="A954" s="57" t="s">
        <v>3990</v>
      </c>
      <c r="B954" s="111">
        <v>64</v>
      </c>
    </row>
    <row r="955" spans="1:3" ht="12.75" customHeight="1" x14ac:dyDescent="0.25">
      <c r="A955" s="57" t="s">
        <v>3991</v>
      </c>
      <c r="B955" s="62" t="s">
        <v>4962</v>
      </c>
    </row>
    <row r="956" spans="1:3" ht="12.75" customHeight="1" x14ac:dyDescent="0.25">
      <c r="A956" s="59" t="s">
        <v>3993</v>
      </c>
      <c r="B956" s="67" t="s">
        <v>4055</v>
      </c>
      <c r="C956" s="67" t="s">
        <v>210</v>
      </c>
    </row>
    <row r="957" spans="1:3" ht="12.75" customHeight="1" x14ac:dyDescent="0.25">
      <c r="A957" s="113" t="s">
        <v>4963</v>
      </c>
      <c r="B957" s="608" t="s">
        <v>4964</v>
      </c>
      <c r="C957" s="113" t="s">
        <v>4965</v>
      </c>
    </row>
    <row r="958" spans="1:3" ht="12.75" customHeight="1" x14ac:dyDescent="0.25">
      <c r="A958" s="113" t="s">
        <v>4966</v>
      </c>
      <c r="B958" s="608" t="s">
        <v>4967</v>
      </c>
      <c r="C958" s="113" t="s">
        <v>4968</v>
      </c>
    </row>
    <row r="959" spans="1:3" ht="12.75" customHeight="1" x14ac:dyDescent="0.25">
      <c r="A959" s="113" t="s">
        <v>4969</v>
      </c>
      <c r="B959" s="608" t="s">
        <v>4970</v>
      </c>
      <c r="C959" s="113" t="s">
        <v>4971</v>
      </c>
    </row>
    <row r="960" spans="1:3" ht="12.75" customHeight="1" x14ac:dyDescent="0.25">
      <c r="A960" s="113" t="s">
        <v>4972</v>
      </c>
      <c r="B960" s="608" t="s">
        <v>4973</v>
      </c>
      <c r="C960" s="113" t="s">
        <v>4974</v>
      </c>
    </row>
    <row r="961" spans="1:3" ht="12.75" customHeight="1" x14ac:dyDescent="0.25">
      <c r="A961" s="113" t="s">
        <v>4975</v>
      </c>
      <c r="B961" s="608" t="s">
        <v>4976</v>
      </c>
      <c r="C961" s="113" t="s">
        <v>4977</v>
      </c>
    </row>
    <row r="962" spans="1:3" ht="12.75" customHeight="1" x14ac:dyDescent="0.25">
      <c r="A962" s="113" t="s">
        <v>4925</v>
      </c>
      <c r="B962" s="608" t="s">
        <v>4978</v>
      </c>
      <c r="C962" s="113" t="s">
        <v>4979</v>
      </c>
    </row>
    <row r="963" spans="1:3" ht="12.75" customHeight="1" x14ac:dyDescent="0.25">
      <c r="A963" s="113" t="s">
        <v>4980</v>
      </c>
      <c r="B963" s="608" t="s">
        <v>4981</v>
      </c>
      <c r="C963" s="113" t="s">
        <v>4982</v>
      </c>
    </row>
    <row r="964" spans="1:3" ht="12.75" customHeight="1" x14ac:dyDescent="0.25">
      <c r="A964" s="113" t="s">
        <v>4983</v>
      </c>
      <c r="B964" s="608" t="s">
        <v>4984</v>
      </c>
      <c r="C964" s="113" t="s">
        <v>4985</v>
      </c>
    </row>
    <row r="965" spans="1:3" ht="12.75" customHeight="1" x14ac:dyDescent="0.25">
      <c r="A965" s="113" t="s">
        <v>4986</v>
      </c>
      <c r="B965" s="608" t="s">
        <v>4987</v>
      </c>
      <c r="C965" s="113">
        <v>140101</v>
      </c>
    </row>
    <row r="966" spans="1:3" ht="12.75" customHeight="1" x14ac:dyDescent="0.25">
      <c r="A966" s="113" t="s">
        <v>4988</v>
      </c>
      <c r="B966" s="608" t="s">
        <v>4989</v>
      </c>
      <c r="C966" s="113">
        <v>100101</v>
      </c>
    </row>
    <row r="967" spans="1:3" ht="12.75" customHeight="1" x14ac:dyDescent="0.25">
      <c r="A967" s="113" t="s">
        <v>4990</v>
      </c>
      <c r="B967" s="608" t="s">
        <v>4936</v>
      </c>
      <c r="C967" s="113">
        <v>180301</v>
      </c>
    </row>
    <row r="968" spans="1:3" ht="12.75" customHeight="1" x14ac:dyDescent="0.25">
      <c r="A968" s="113" t="s">
        <v>4937</v>
      </c>
      <c r="B968" s="609" t="s">
        <v>4991</v>
      </c>
      <c r="C968" s="113">
        <v>160101</v>
      </c>
    </row>
    <row r="969" spans="1:3" ht="12.75" customHeight="1" x14ac:dyDescent="0.25">
      <c r="A969" s="113" t="s">
        <v>4992</v>
      </c>
      <c r="B969" s="608" t="s">
        <v>4993</v>
      </c>
      <c r="C969" s="113" t="s">
        <v>4994</v>
      </c>
    </row>
    <row r="970" spans="1:3" ht="12.75" customHeight="1" x14ac:dyDescent="0.25">
      <c r="A970" s="113" t="s">
        <v>4995</v>
      </c>
      <c r="B970" s="608" t="s">
        <v>4996</v>
      </c>
      <c r="C970" s="113">
        <v>220601</v>
      </c>
    </row>
    <row r="971" spans="1:3" ht="12.75" customHeight="1" x14ac:dyDescent="0.25">
      <c r="A971" s="113" t="s">
        <v>4997</v>
      </c>
      <c r="B971" s="608" t="s">
        <v>4998</v>
      </c>
      <c r="C971" s="113">
        <v>211101</v>
      </c>
    </row>
    <row r="972" spans="1:3" ht="12.75" customHeight="1" x14ac:dyDescent="0.25">
      <c r="A972" s="113" t="s">
        <v>4999</v>
      </c>
      <c r="B972" s="608" t="s">
        <v>5000</v>
      </c>
      <c r="C972" s="113">
        <v>120430</v>
      </c>
    </row>
    <row r="973" spans="1:3" ht="12.75" customHeight="1" x14ac:dyDescent="0.25">
      <c r="A973" s="113" t="s">
        <v>5001</v>
      </c>
      <c r="B973" s="608" t="s">
        <v>5002</v>
      </c>
      <c r="C973" s="113" t="s">
        <v>4920</v>
      </c>
    </row>
    <row r="974" spans="1:3" ht="12.75" customHeight="1" x14ac:dyDescent="0.25">
      <c r="A974" s="113" t="s">
        <v>5003</v>
      </c>
      <c r="B974" s="608" t="s">
        <v>5004</v>
      </c>
      <c r="C974" s="113">
        <v>220101</v>
      </c>
    </row>
    <row r="975" spans="1:3" ht="12.75" customHeight="1" x14ac:dyDescent="0.25">
      <c r="A975" s="113" t="s">
        <v>4944</v>
      </c>
      <c r="B975" s="608" t="s">
        <v>5005</v>
      </c>
      <c r="C975" s="113">
        <v>110506</v>
      </c>
    </row>
    <row r="976" spans="1:3" ht="12.75" customHeight="1" x14ac:dyDescent="0.25">
      <c r="A976" s="113" t="s">
        <v>5006</v>
      </c>
      <c r="B976" s="608" t="s">
        <v>5007</v>
      </c>
      <c r="C976" s="113">
        <v>200104</v>
      </c>
    </row>
    <row r="977" spans="1:3" ht="12.75" customHeight="1" x14ac:dyDescent="0.25">
      <c r="A977" s="113" t="s">
        <v>4946</v>
      </c>
      <c r="B977" s="608" t="s">
        <v>5008</v>
      </c>
      <c r="C977" s="113">
        <v>250105</v>
      </c>
    </row>
    <row r="978" spans="1:3" ht="12.75" customHeight="1" x14ac:dyDescent="0.25">
      <c r="A978" s="113" t="s">
        <v>5009</v>
      </c>
      <c r="B978" s="608" t="s">
        <v>5010</v>
      </c>
      <c r="C978" s="113">
        <v>170101</v>
      </c>
    </row>
    <row r="979" spans="1:3" ht="12.75" customHeight="1" x14ac:dyDescent="0.25">
      <c r="A979" s="113" t="s">
        <v>5011</v>
      </c>
      <c r="B979" s="608" t="s">
        <v>5012</v>
      </c>
      <c r="C979" s="113">
        <v>220801</v>
      </c>
    </row>
    <row r="980" spans="1:3" ht="12.75" customHeight="1" x14ac:dyDescent="0.25">
      <c r="A980" s="113" t="s">
        <v>5013</v>
      </c>
      <c r="B980" s="608" t="s">
        <v>5014</v>
      </c>
      <c r="C980" s="113">
        <v>230101</v>
      </c>
    </row>
    <row r="981" spans="1:3" ht="12.75" customHeight="1" x14ac:dyDescent="0.25">
      <c r="A981" s="113" t="s">
        <v>4956</v>
      </c>
      <c r="B981" s="608" t="s">
        <v>5015</v>
      </c>
      <c r="C981" s="113">
        <v>200701</v>
      </c>
    </row>
    <row r="982" spans="1:3" ht="12.75" customHeight="1" x14ac:dyDescent="0.25">
      <c r="A982" s="113" t="s">
        <v>5016</v>
      </c>
      <c r="B982" s="608" t="s">
        <v>5017</v>
      </c>
      <c r="C982" s="113">
        <v>220901</v>
      </c>
    </row>
    <row r="983" spans="1:3" ht="12.75" customHeight="1" x14ac:dyDescent="0.25">
      <c r="A983" s="113" t="s">
        <v>5018</v>
      </c>
      <c r="B983" s="608" t="s">
        <v>5019</v>
      </c>
      <c r="C983" s="113">
        <v>100601</v>
      </c>
    </row>
    <row r="984" spans="1:3" ht="12.75" customHeight="1" x14ac:dyDescent="0.25">
      <c r="A984" s="113" t="s">
        <v>5020</v>
      </c>
      <c r="B984" s="608" t="s">
        <v>5021</v>
      </c>
      <c r="C984" s="113">
        <v>130104</v>
      </c>
    </row>
    <row r="985" spans="1:3" ht="12.75" customHeight="1" x14ac:dyDescent="0.25">
      <c r="A985" s="113" t="s">
        <v>5022</v>
      </c>
      <c r="B985" s="608" t="s">
        <v>5023</v>
      </c>
      <c r="C985" s="113">
        <v>240101</v>
      </c>
    </row>
    <row r="986" spans="1:3" ht="12.75" customHeight="1" x14ac:dyDescent="0.25">
      <c r="A986" s="113" t="s">
        <v>5024</v>
      </c>
      <c r="B986" s="608" t="s">
        <v>5025</v>
      </c>
      <c r="C986" s="113">
        <v>250201</v>
      </c>
    </row>
    <row r="987" spans="1:3" ht="12.75" customHeight="1" x14ac:dyDescent="0.25">
      <c r="A987" s="113" t="s">
        <v>4958</v>
      </c>
      <c r="B987" s="608" t="s">
        <v>5026</v>
      </c>
      <c r="C987" s="113">
        <v>160201</v>
      </c>
    </row>
    <row r="988" spans="1:3" ht="12.75" customHeight="1" x14ac:dyDescent="0.25"/>
    <row r="989" spans="1:3" ht="12.75" customHeight="1" x14ac:dyDescent="0.25"/>
    <row r="990" spans="1:3" ht="12.75" customHeight="1" x14ac:dyDescent="0.25">
      <c r="A990" s="411" t="s">
        <v>3990</v>
      </c>
      <c r="B990" s="610">
        <v>65</v>
      </c>
    </row>
    <row r="991" spans="1:3" ht="12.75" customHeight="1" x14ac:dyDescent="0.25">
      <c r="A991" s="411" t="s">
        <v>3991</v>
      </c>
      <c r="B991" s="610" t="s">
        <v>5027</v>
      </c>
    </row>
    <row r="992" spans="1:3" ht="12.75" customHeight="1" x14ac:dyDescent="0.25">
      <c r="A992" s="412" t="s">
        <v>3993</v>
      </c>
      <c r="B992" s="413" t="s">
        <v>3994</v>
      </c>
    </row>
    <row r="993" spans="1:2" ht="12.75" customHeight="1" x14ac:dyDescent="0.25">
      <c r="A993" s="611">
        <v>126</v>
      </c>
      <c r="B993" s="612" t="s">
        <v>5028</v>
      </c>
    </row>
    <row r="994" spans="1:2" ht="12.75" customHeight="1" x14ac:dyDescent="0.25">
      <c r="A994" s="613" t="s">
        <v>5029</v>
      </c>
      <c r="B994" s="614" t="s">
        <v>5030</v>
      </c>
    </row>
    <row r="995" spans="1:2" ht="12.75" customHeight="1" x14ac:dyDescent="0.25">
      <c r="A995" s="613" t="s">
        <v>5031</v>
      </c>
      <c r="B995" s="614" t="s">
        <v>5032</v>
      </c>
    </row>
    <row r="996" spans="1:2" ht="12.75" customHeight="1" x14ac:dyDescent="0.25">
      <c r="A996" s="613" t="s">
        <v>5033</v>
      </c>
      <c r="B996" s="614" t="s">
        <v>5034</v>
      </c>
    </row>
    <row r="997" spans="1:2" ht="12.75" customHeight="1" x14ac:dyDescent="0.25">
      <c r="A997" s="613" t="s">
        <v>5035</v>
      </c>
      <c r="B997" s="614" t="s">
        <v>5036</v>
      </c>
    </row>
    <row r="998" spans="1:2" ht="12.75" customHeight="1" x14ac:dyDescent="0.25">
      <c r="A998" s="613" t="s">
        <v>5037</v>
      </c>
      <c r="B998" s="614" t="s">
        <v>5038</v>
      </c>
    </row>
    <row r="999" spans="1:2" ht="12.75" customHeight="1" x14ac:dyDescent="0.25">
      <c r="A999" s="613" t="s">
        <v>5039</v>
      </c>
      <c r="B999" s="614" t="s">
        <v>5040</v>
      </c>
    </row>
    <row r="1000" spans="1:2" ht="12.75" customHeight="1" x14ac:dyDescent="0.25">
      <c r="A1000" s="613" t="s">
        <v>5041</v>
      </c>
      <c r="B1000" s="614" t="s">
        <v>5042</v>
      </c>
    </row>
    <row r="1001" spans="1:2" ht="12.75" customHeight="1" x14ac:dyDescent="0.25">
      <c r="A1001" s="613" t="s">
        <v>5043</v>
      </c>
      <c r="B1001" s="614" t="s">
        <v>5044</v>
      </c>
    </row>
    <row r="1002" spans="1:2" ht="12.75" customHeight="1" x14ac:dyDescent="0.25">
      <c r="A1002" s="613" t="s">
        <v>5045</v>
      </c>
      <c r="B1002" s="614" t="s">
        <v>5046</v>
      </c>
    </row>
    <row r="1003" spans="1:2" ht="12.75" customHeight="1" x14ac:dyDescent="0.25">
      <c r="A1003" s="613" t="s">
        <v>5047</v>
      </c>
      <c r="B1003" s="614" t="s">
        <v>5048</v>
      </c>
    </row>
    <row r="1004" spans="1:2" ht="12.75" customHeight="1" x14ac:dyDescent="0.25">
      <c r="A1004" s="613" t="s">
        <v>5049</v>
      </c>
      <c r="B1004" s="614" t="s">
        <v>5050</v>
      </c>
    </row>
    <row r="1005" spans="1:2" ht="12.75" customHeight="1" x14ac:dyDescent="0.25">
      <c r="A1005" s="613" t="s">
        <v>5051</v>
      </c>
      <c r="B1005" s="614" t="s">
        <v>5052</v>
      </c>
    </row>
    <row r="1006" spans="1:2" ht="12.75" customHeight="1" x14ac:dyDescent="0.25">
      <c r="A1006" s="613" t="s">
        <v>5053</v>
      </c>
      <c r="B1006" s="614" t="s">
        <v>5054</v>
      </c>
    </row>
    <row r="1007" spans="1:2" ht="12.75" customHeight="1" x14ac:dyDescent="0.25">
      <c r="A1007" s="613" t="s">
        <v>5055</v>
      </c>
      <c r="B1007" s="614" t="s">
        <v>5056</v>
      </c>
    </row>
    <row r="1008" spans="1:2" ht="12.75" customHeight="1" x14ac:dyDescent="0.25">
      <c r="A1008" s="613" t="s">
        <v>5057</v>
      </c>
      <c r="B1008" s="614" t="s">
        <v>5058</v>
      </c>
    </row>
    <row r="1009" spans="1:2" ht="12.75" customHeight="1" x14ac:dyDescent="0.25">
      <c r="A1009" s="613" t="s">
        <v>4921</v>
      </c>
      <c r="B1009" s="614" t="s">
        <v>5059</v>
      </c>
    </row>
    <row r="1010" spans="1:2" ht="12.75" customHeight="1" x14ac:dyDescent="0.25">
      <c r="A1010" s="613" t="s">
        <v>5060</v>
      </c>
      <c r="B1010" s="614" t="s">
        <v>5061</v>
      </c>
    </row>
    <row r="1011" spans="1:2" ht="12.75" customHeight="1" x14ac:dyDescent="0.25">
      <c r="A1011" s="613" t="s">
        <v>5062</v>
      </c>
      <c r="B1011" s="614" t="s">
        <v>5063</v>
      </c>
    </row>
    <row r="1012" spans="1:2" ht="12.75" customHeight="1" x14ac:dyDescent="0.25">
      <c r="A1012" s="613" t="s">
        <v>5064</v>
      </c>
      <c r="B1012" s="614" t="s">
        <v>5065</v>
      </c>
    </row>
    <row r="1013" spans="1:2" ht="12.75" customHeight="1" x14ac:dyDescent="0.25">
      <c r="A1013" s="613" t="s">
        <v>5066</v>
      </c>
      <c r="B1013" s="614" t="s">
        <v>5067</v>
      </c>
    </row>
    <row r="1014" spans="1:2" ht="12.75" customHeight="1" x14ac:dyDescent="0.25">
      <c r="A1014" s="613" t="s">
        <v>5068</v>
      </c>
      <c r="B1014" s="614" t="s">
        <v>5069</v>
      </c>
    </row>
    <row r="1015" spans="1:2" ht="12.75" customHeight="1" x14ac:dyDescent="0.25">
      <c r="A1015" s="613" t="s">
        <v>5070</v>
      </c>
      <c r="B1015" s="614" t="s">
        <v>5071</v>
      </c>
    </row>
    <row r="1016" spans="1:2" ht="12.75" customHeight="1" x14ac:dyDescent="0.25">
      <c r="A1016" s="613" t="s">
        <v>5072</v>
      </c>
      <c r="B1016" s="614" t="s">
        <v>5073</v>
      </c>
    </row>
    <row r="1017" spans="1:2" ht="12.75" customHeight="1" x14ac:dyDescent="0.25">
      <c r="A1017" s="613" t="s">
        <v>5074</v>
      </c>
      <c r="B1017" s="614" t="s">
        <v>5075</v>
      </c>
    </row>
    <row r="1018" spans="1:2" ht="12.75" customHeight="1" x14ac:dyDescent="0.25">
      <c r="A1018" s="613" t="s">
        <v>5076</v>
      </c>
      <c r="B1018" s="614" t="s">
        <v>5077</v>
      </c>
    </row>
    <row r="1019" spans="1:2" ht="12.75" customHeight="1" x14ac:dyDescent="0.25">
      <c r="A1019" s="613" t="s">
        <v>5078</v>
      </c>
      <c r="B1019" s="614" t="s">
        <v>5079</v>
      </c>
    </row>
    <row r="1020" spans="1:2" ht="12.75" customHeight="1" x14ac:dyDescent="0.25">
      <c r="A1020" s="613" t="s">
        <v>5080</v>
      </c>
      <c r="B1020" s="614" t="s">
        <v>5081</v>
      </c>
    </row>
    <row r="1021" spans="1:2" ht="12.75" customHeight="1" x14ac:dyDescent="0.25">
      <c r="A1021" s="613" t="s">
        <v>5082</v>
      </c>
      <c r="B1021" s="614" t="s">
        <v>5083</v>
      </c>
    </row>
    <row r="1022" spans="1:2" ht="12.75" customHeight="1" x14ac:dyDescent="0.25">
      <c r="A1022" s="613" t="s">
        <v>5084</v>
      </c>
      <c r="B1022" s="614" t="s">
        <v>5085</v>
      </c>
    </row>
    <row r="1023" spans="1:2" ht="12.75" customHeight="1" x14ac:dyDescent="0.25">
      <c r="A1023" s="613" t="s">
        <v>5086</v>
      </c>
      <c r="B1023" s="614" t="s">
        <v>5087</v>
      </c>
    </row>
    <row r="1024" spans="1:2" ht="12.75" customHeight="1" x14ac:dyDescent="0.25">
      <c r="A1024" s="613" t="s">
        <v>5088</v>
      </c>
      <c r="B1024" s="614" t="s">
        <v>5089</v>
      </c>
    </row>
    <row r="1025" spans="1:2" ht="12.75" customHeight="1" x14ac:dyDescent="0.25">
      <c r="A1025" s="613" t="s">
        <v>5090</v>
      </c>
      <c r="B1025" s="614" t="s">
        <v>5091</v>
      </c>
    </row>
    <row r="1026" spans="1:2" ht="12.75" customHeight="1" x14ac:dyDescent="0.25">
      <c r="A1026" s="613" t="s">
        <v>5092</v>
      </c>
      <c r="B1026" s="614" t="s">
        <v>5092</v>
      </c>
    </row>
    <row r="1027" spans="1:2" ht="12.75" customHeight="1" x14ac:dyDescent="0.25">
      <c r="A1027" s="613" t="s">
        <v>5093</v>
      </c>
      <c r="B1027" s="614" t="s">
        <v>5094</v>
      </c>
    </row>
    <row r="1028" spans="1:2" ht="12.75" customHeight="1" x14ac:dyDescent="0.25">
      <c r="A1028" s="613" t="s">
        <v>5095</v>
      </c>
      <c r="B1028" s="614" t="s">
        <v>5096</v>
      </c>
    </row>
    <row r="1029" spans="1:2" ht="12.75" customHeight="1" x14ac:dyDescent="0.25">
      <c r="A1029" s="613" t="s">
        <v>5097</v>
      </c>
      <c r="B1029" s="614" t="s">
        <v>5098</v>
      </c>
    </row>
    <row r="1030" spans="1:2" ht="12.75" customHeight="1" x14ac:dyDescent="0.25">
      <c r="A1030" s="613" t="s">
        <v>5099</v>
      </c>
      <c r="B1030" s="614" t="s">
        <v>5100</v>
      </c>
    </row>
    <row r="1031" spans="1:2" ht="12.75" customHeight="1" x14ac:dyDescent="0.25">
      <c r="A1031" s="613" t="s">
        <v>5101</v>
      </c>
      <c r="B1031" s="614" t="s">
        <v>5102</v>
      </c>
    </row>
    <row r="1032" spans="1:2" ht="12.75" customHeight="1" x14ac:dyDescent="0.25">
      <c r="A1032" s="613" t="s">
        <v>5103</v>
      </c>
      <c r="B1032" s="614" t="s">
        <v>5104</v>
      </c>
    </row>
    <row r="1033" spans="1:2" ht="12.75" customHeight="1" x14ac:dyDescent="0.25">
      <c r="A1033" s="613" t="s">
        <v>5105</v>
      </c>
      <c r="B1033" s="614" t="s">
        <v>5106</v>
      </c>
    </row>
    <row r="1034" spans="1:2" ht="12.75" customHeight="1" x14ac:dyDescent="0.25">
      <c r="A1034" s="613" t="s">
        <v>5107</v>
      </c>
      <c r="B1034" s="614" t="s">
        <v>5108</v>
      </c>
    </row>
    <row r="1035" spans="1:2" ht="12.75" customHeight="1" x14ac:dyDescent="0.25">
      <c r="A1035" s="613" t="s">
        <v>5109</v>
      </c>
      <c r="B1035" s="614" t="s">
        <v>5110</v>
      </c>
    </row>
    <row r="1036" spans="1:2" ht="12.75" customHeight="1" x14ac:dyDescent="0.25">
      <c r="A1036" s="613" t="s">
        <v>5111</v>
      </c>
      <c r="B1036" s="614" t="s">
        <v>5112</v>
      </c>
    </row>
    <row r="1037" spans="1:2" ht="12.75" customHeight="1" x14ac:dyDescent="0.25">
      <c r="A1037" s="613" t="s">
        <v>140</v>
      </c>
      <c r="B1037" s="614" t="s">
        <v>5113</v>
      </c>
    </row>
    <row r="1038" spans="1:2" ht="12.75" customHeight="1" x14ac:dyDescent="0.25">
      <c r="A1038" s="613" t="s">
        <v>5114</v>
      </c>
      <c r="B1038" s="614" t="s">
        <v>5115</v>
      </c>
    </row>
    <row r="1039" spans="1:2" ht="12.75" customHeight="1" x14ac:dyDescent="0.25">
      <c r="A1039" s="613" t="s">
        <v>5116</v>
      </c>
      <c r="B1039" s="614" t="s">
        <v>5117</v>
      </c>
    </row>
    <row r="1040" spans="1:2" ht="12.75" customHeight="1" x14ac:dyDescent="0.25">
      <c r="A1040" s="613" t="s">
        <v>5118</v>
      </c>
      <c r="B1040" s="614" t="s">
        <v>5119</v>
      </c>
    </row>
    <row r="1041" spans="1:2" ht="12.75" customHeight="1" x14ac:dyDescent="0.25">
      <c r="A1041" s="613" t="s">
        <v>5120</v>
      </c>
      <c r="B1041" s="614" t="s">
        <v>5121</v>
      </c>
    </row>
    <row r="1042" spans="1:2" ht="12.75" customHeight="1" x14ac:dyDescent="0.25">
      <c r="A1042" s="613" t="s">
        <v>5122</v>
      </c>
      <c r="B1042" s="614" t="s">
        <v>5123</v>
      </c>
    </row>
    <row r="1043" spans="1:2" ht="12.75" customHeight="1" x14ac:dyDescent="0.25">
      <c r="A1043" s="613" t="s">
        <v>5124</v>
      </c>
      <c r="B1043" s="614" t="s">
        <v>5125</v>
      </c>
    </row>
    <row r="1044" spans="1:2" ht="12.75" customHeight="1" x14ac:dyDescent="0.25">
      <c r="A1044" s="613" t="s">
        <v>5126</v>
      </c>
      <c r="B1044" s="614" t="s">
        <v>5127</v>
      </c>
    </row>
    <row r="1045" spans="1:2" ht="12.75" customHeight="1" x14ac:dyDescent="0.25">
      <c r="A1045" s="613" t="s">
        <v>5128</v>
      </c>
      <c r="B1045" s="614" t="s">
        <v>5129</v>
      </c>
    </row>
    <row r="1046" spans="1:2" ht="12.75" customHeight="1" x14ac:dyDescent="0.25">
      <c r="A1046" s="613" t="s">
        <v>5130</v>
      </c>
      <c r="B1046" s="614" t="s">
        <v>5131</v>
      </c>
    </row>
    <row r="1047" spans="1:2" ht="12.75" customHeight="1" x14ac:dyDescent="0.25">
      <c r="A1047" s="613" t="s">
        <v>5132</v>
      </c>
      <c r="B1047" s="614" t="s">
        <v>5133</v>
      </c>
    </row>
    <row r="1048" spans="1:2" ht="12.75" customHeight="1" x14ac:dyDescent="0.25">
      <c r="A1048" s="613" t="s">
        <v>5134</v>
      </c>
      <c r="B1048" s="614" t="s">
        <v>5135</v>
      </c>
    </row>
    <row r="1049" spans="1:2" ht="12.75" customHeight="1" x14ac:dyDescent="0.25">
      <c r="A1049" s="613" t="s">
        <v>5136</v>
      </c>
      <c r="B1049" s="614" t="s">
        <v>5137</v>
      </c>
    </row>
    <row r="1050" spans="1:2" ht="12.75" customHeight="1" x14ac:dyDescent="0.25">
      <c r="A1050" s="613" t="s">
        <v>5138</v>
      </c>
      <c r="B1050" s="614" t="s">
        <v>5139</v>
      </c>
    </row>
    <row r="1051" spans="1:2" ht="12.75" customHeight="1" x14ac:dyDescent="0.25">
      <c r="A1051" s="613" t="s">
        <v>5140</v>
      </c>
      <c r="B1051" s="614" t="s">
        <v>5141</v>
      </c>
    </row>
    <row r="1052" spans="1:2" ht="12.75" customHeight="1" x14ac:dyDescent="0.25">
      <c r="A1052" s="613" t="s">
        <v>5142</v>
      </c>
      <c r="B1052" s="614" t="s">
        <v>5143</v>
      </c>
    </row>
    <row r="1053" spans="1:2" ht="12.75" customHeight="1" x14ac:dyDescent="0.25">
      <c r="A1053" s="613" t="s">
        <v>4942</v>
      </c>
      <c r="B1053" s="614" t="s">
        <v>5144</v>
      </c>
    </row>
    <row r="1054" spans="1:2" ht="12.75" customHeight="1" x14ac:dyDescent="0.25">
      <c r="A1054" s="613" t="s">
        <v>5145</v>
      </c>
      <c r="B1054" s="614" t="s">
        <v>5146</v>
      </c>
    </row>
    <row r="1055" spans="1:2" ht="12.75" customHeight="1" x14ac:dyDescent="0.25">
      <c r="A1055" s="613" t="s">
        <v>5147</v>
      </c>
      <c r="B1055" s="614" t="s">
        <v>5148</v>
      </c>
    </row>
    <row r="1056" spans="1:2" ht="12.75" customHeight="1" x14ac:dyDescent="0.25">
      <c r="A1056" s="613" t="s">
        <v>5149</v>
      </c>
      <c r="B1056" s="614" t="s">
        <v>5150</v>
      </c>
    </row>
    <row r="1057" spans="1:2" ht="12.75" customHeight="1" x14ac:dyDescent="0.25">
      <c r="A1057" s="613" t="s">
        <v>5151</v>
      </c>
      <c r="B1057" s="614" t="s">
        <v>5152</v>
      </c>
    </row>
    <row r="1058" spans="1:2" ht="12.75" customHeight="1" x14ac:dyDescent="0.25">
      <c r="A1058" s="613" t="s">
        <v>5153</v>
      </c>
      <c r="B1058" s="614" t="s">
        <v>5154</v>
      </c>
    </row>
    <row r="1059" spans="1:2" ht="12.75" customHeight="1" x14ac:dyDescent="0.25">
      <c r="A1059" s="613" t="s">
        <v>5155</v>
      </c>
      <c r="B1059" s="614" t="s">
        <v>5156</v>
      </c>
    </row>
    <row r="1060" spans="1:2" ht="12.75" customHeight="1" x14ac:dyDescent="0.25">
      <c r="A1060" s="613" t="s">
        <v>5157</v>
      </c>
      <c r="B1060" s="614" t="s">
        <v>5158</v>
      </c>
    </row>
    <row r="1061" spans="1:2" ht="12.75" customHeight="1" x14ac:dyDescent="0.25">
      <c r="A1061" s="613" t="s">
        <v>5159</v>
      </c>
      <c r="B1061" s="614" t="s">
        <v>5160</v>
      </c>
    </row>
    <row r="1062" spans="1:2" ht="12.75" customHeight="1" x14ac:dyDescent="0.25">
      <c r="A1062" s="613" t="s">
        <v>5161</v>
      </c>
      <c r="B1062" s="614" t="s">
        <v>5162</v>
      </c>
    </row>
    <row r="1063" spans="1:2" ht="12.75" customHeight="1" x14ac:dyDescent="0.25">
      <c r="A1063" s="613" t="s">
        <v>5163</v>
      </c>
      <c r="B1063" s="614" t="s">
        <v>5164</v>
      </c>
    </row>
    <row r="1064" spans="1:2" ht="12.75" customHeight="1" x14ac:dyDescent="0.25">
      <c r="A1064" s="613" t="s">
        <v>5165</v>
      </c>
      <c r="B1064" s="614" t="s">
        <v>5166</v>
      </c>
    </row>
    <row r="1065" spans="1:2" ht="12.75" customHeight="1" x14ac:dyDescent="0.25">
      <c r="A1065" s="613" t="s">
        <v>5167</v>
      </c>
      <c r="B1065" s="614" t="s">
        <v>5168</v>
      </c>
    </row>
    <row r="1066" spans="1:2" ht="12.75" customHeight="1" x14ac:dyDescent="0.25">
      <c r="A1066" s="613" t="s">
        <v>5169</v>
      </c>
      <c r="B1066" s="614" t="s">
        <v>5170</v>
      </c>
    </row>
    <row r="1067" spans="1:2" ht="12.75" customHeight="1" x14ac:dyDescent="0.25">
      <c r="A1067" s="613" t="s">
        <v>5171</v>
      </c>
      <c r="B1067" s="614" t="s">
        <v>5172</v>
      </c>
    </row>
    <row r="1068" spans="1:2" ht="12.75" customHeight="1" x14ac:dyDescent="0.25">
      <c r="A1068" s="613" t="s">
        <v>5173</v>
      </c>
      <c r="B1068" s="614" t="s">
        <v>5174</v>
      </c>
    </row>
    <row r="1069" spans="1:2" ht="12.75" customHeight="1" x14ac:dyDescent="0.25">
      <c r="A1069" s="613" t="s">
        <v>5175</v>
      </c>
      <c r="B1069" s="614" t="s">
        <v>5176</v>
      </c>
    </row>
    <row r="1070" spans="1:2" ht="12.75" customHeight="1" x14ac:dyDescent="0.25">
      <c r="A1070" s="613" t="s">
        <v>5177</v>
      </c>
      <c r="B1070" s="614" t="s">
        <v>5178</v>
      </c>
    </row>
    <row r="1071" spans="1:2" ht="12.75" customHeight="1" x14ac:dyDescent="0.25">
      <c r="A1071" s="613" t="s">
        <v>5179</v>
      </c>
      <c r="B1071" s="614" t="s">
        <v>5179</v>
      </c>
    </row>
    <row r="1072" spans="1:2" ht="12.75" customHeight="1" x14ac:dyDescent="0.25">
      <c r="A1072" s="613" t="s">
        <v>5180</v>
      </c>
      <c r="B1072" s="614" t="s">
        <v>5181</v>
      </c>
    </row>
    <row r="1073" spans="1:2" ht="12.75" customHeight="1" x14ac:dyDescent="0.25">
      <c r="A1073" s="613" t="s">
        <v>5182</v>
      </c>
      <c r="B1073" s="614" t="s">
        <v>5183</v>
      </c>
    </row>
    <row r="1074" spans="1:2" ht="12.75" customHeight="1" x14ac:dyDescent="0.25">
      <c r="A1074" s="613" t="s">
        <v>5184</v>
      </c>
      <c r="B1074" s="614" t="s">
        <v>5185</v>
      </c>
    </row>
    <row r="1075" spans="1:2" ht="12.75" customHeight="1" x14ac:dyDescent="0.25">
      <c r="A1075" s="613" t="s">
        <v>5186</v>
      </c>
      <c r="B1075" s="614" t="s">
        <v>5187</v>
      </c>
    </row>
    <row r="1076" spans="1:2" ht="12.75" customHeight="1" x14ac:dyDescent="0.25">
      <c r="A1076" s="613" t="s">
        <v>5188</v>
      </c>
      <c r="B1076" s="614" t="s">
        <v>5189</v>
      </c>
    </row>
    <row r="1077" spans="1:2" ht="12.75" customHeight="1" x14ac:dyDescent="0.25">
      <c r="A1077" s="613" t="s">
        <v>5190</v>
      </c>
      <c r="B1077" s="614" t="s">
        <v>5191</v>
      </c>
    </row>
    <row r="1078" spans="1:2" ht="12.75" customHeight="1" x14ac:dyDescent="0.25">
      <c r="A1078" s="613" t="s">
        <v>5192</v>
      </c>
      <c r="B1078" s="614" t="s">
        <v>5193</v>
      </c>
    </row>
    <row r="1079" spans="1:2" ht="12.75" customHeight="1" x14ac:dyDescent="0.25">
      <c r="A1079" s="613" t="s">
        <v>5194</v>
      </c>
      <c r="B1079" s="614" t="s">
        <v>5195</v>
      </c>
    </row>
    <row r="1080" spans="1:2" ht="12.75" customHeight="1" x14ac:dyDescent="0.25">
      <c r="A1080" s="613" t="s">
        <v>5196</v>
      </c>
      <c r="B1080" s="614" t="s">
        <v>5197</v>
      </c>
    </row>
    <row r="1081" spans="1:2" ht="12.75" customHeight="1" x14ac:dyDescent="0.25">
      <c r="A1081" s="613" t="s">
        <v>5198</v>
      </c>
      <c r="B1081" s="614" t="s">
        <v>5199</v>
      </c>
    </row>
    <row r="1082" spans="1:2" ht="12.75" customHeight="1" x14ac:dyDescent="0.25">
      <c r="A1082" s="613" t="s">
        <v>5200</v>
      </c>
      <c r="B1082" s="614" t="s">
        <v>5201</v>
      </c>
    </row>
    <row r="1083" spans="1:2" ht="12.75" customHeight="1" x14ac:dyDescent="0.25">
      <c r="A1083" s="613" t="s">
        <v>5202</v>
      </c>
      <c r="B1083" s="614" t="s">
        <v>5203</v>
      </c>
    </row>
    <row r="1084" spans="1:2" ht="12.75" customHeight="1" x14ac:dyDescent="0.25">
      <c r="A1084" s="613" t="s">
        <v>5204</v>
      </c>
      <c r="B1084" s="614" t="s">
        <v>5205</v>
      </c>
    </row>
    <row r="1085" spans="1:2" ht="12.75" customHeight="1" x14ac:dyDescent="0.25">
      <c r="A1085" s="613" t="s">
        <v>5206</v>
      </c>
      <c r="B1085" s="614" t="s">
        <v>5207</v>
      </c>
    </row>
    <row r="1086" spans="1:2" ht="12.75" customHeight="1" x14ac:dyDescent="0.25">
      <c r="A1086" s="613" t="s">
        <v>5208</v>
      </c>
      <c r="B1086" s="614" t="s">
        <v>5209</v>
      </c>
    </row>
    <row r="1087" spans="1:2" ht="12.75" customHeight="1" x14ac:dyDescent="0.25">
      <c r="A1087" s="613" t="s">
        <v>5210</v>
      </c>
      <c r="B1087" s="614" t="s">
        <v>5211</v>
      </c>
    </row>
    <row r="1088" spans="1:2" ht="12.75" customHeight="1" x14ac:dyDescent="0.25">
      <c r="A1088" s="613" t="s">
        <v>5212</v>
      </c>
      <c r="B1088" s="614" t="s">
        <v>5213</v>
      </c>
    </row>
    <row r="1089" spans="1:2" ht="12.75" customHeight="1" x14ac:dyDescent="0.25">
      <c r="A1089" s="613" t="s">
        <v>5214</v>
      </c>
      <c r="B1089" s="614" t="s">
        <v>5215</v>
      </c>
    </row>
    <row r="1090" spans="1:2" ht="12.75" customHeight="1" x14ac:dyDescent="0.25"/>
    <row r="1091" spans="1:2" ht="12.75" customHeight="1" x14ac:dyDescent="0.25"/>
    <row r="1092" spans="1:2" ht="12.75" customHeight="1" x14ac:dyDescent="0.25"/>
    <row r="1093" spans="1:2" ht="12.75" customHeight="1" x14ac:dyDescent="0.25"/>
    <row r="1094" spans="1:2" ht="12.75" customHeight="1" x14ac:dyDescent="0.25"/>
    <row r="1095" spans="1:2" ht="12.75" customHeight="1" x14ac:dyDescent="0.25"/>
    <row r="1096" spans="1:2" ht="12.75" customHeight="1" x14ac:dyDescent="0.25"/>
    <row r="1097" spans="1:2" ht="12.75" customHeight="1" x14ac:dyDescent="0.25"/>
    <row r="1098" spans="1:2" ht="12.75" customHeight="1" x14ac:dyDescent="0.25"/>
    <row r="1099" spans="1:2" ht="12.75" customHeight="1" x14ac:dyDescent="0.25"/>
    <row r="1100" spans="1:2" ht="12.75" customHeight="1" x14ac:dyDescent="0.25"/>
    <row r="1101" spans="1:2" ht="12.75" customHeight="1" x14ac:dyDescent="0.25"/>
    <row r="1102" spans="1:2" ht="12.75" customHeight="1" x14ac:dyDescent="0.25"/>
    <row r="1103" spans="1:2" ht="12.75" customHeight="1" x14ac:dyDescent="0.25"/>
    <row r="1104" spans="1:2" ht="12.75" customHeight="1" x14ac:dyDescent="0.25"/>
    <row r="1105" ht="12.75" customHeight="1" x14ac:dyDescent="0.25"/>
    <row r="1106" ht="12.75" customHeight="1" x14ac:dyDescent="0.25"/>
    <row r="1107" ht="12.75" customHeight="1" x14ac:dyDescent="0.25"/>
    <row r="1108" ht="12.75" customHeight="1" x14ac:dyDescent="0.25"/>
    <row r="1109" ht="12.75" customHeight="1" x14ac:dyDescent="0.25"/>
    <row r="1110" ht="12.75" customHeight="1" x14ac:dyDescent="0.25"/>
    <row r="1111" ht="12.75" customHeight="1" x14ac:dyDescent="0.25"/>
    <row r="1112" ht="12.75" customHeight="1" x14ac:dyDescent="0.25"/>
    <row r="1113" ht="12.75" customHeight="1" x14ac:dyDescent="0.25"/>
    <row r="1114" ht="12.75" customHeight="1" x14ac:dyDescent="0.25"/>
    <row r="1115" ht="12.75" customHeight="1" x14ac:dyDescent="0.25"/>
    <row r="1116" ht="12.75" customHeight="1" x14ac:dyDescent="0.25"/>
    <row r="1117" ht="12.75" customHeight="1" x14ac:dyDescent="0.25"/>
    <row r="1118" ht="12.75" customHeight="1" x14ac:dyDescent="0.25"/>
    <row r="1119" ht="12.75" customHeight="1" x14ac:dyDescent="0.25"/>
    <row r="1120" ht="12.75" customHeight="1" x14ac:dyDescent="0.25"/>
    <row r="1121" ht="12.75" customHeight="1" x14ac:dyDescent="0.25"/>
    <row r="1122" ht="12.75" customHeight="1" x14ac:dyDescent="0.25"/>
    <row r="1123" ht="12.75" customHeight="1" x14ac:dyDescent="0.25"/>
    <row r="1124" ht="12.75" customHeight="1" x14ac:dyDescent="0.25"/>
    <row r="1125" ht="12.75" customHeight="1" x14ac:dyDescent="0.25"/>
    <row r="1126" ht="12.75" customHeight="1" x14ac:dyDescent="0.25"/>
    <row r="1127" ht="12.75" customHeight="1" x14ac:dyDescent="0.25"/>
    <row r="1128" ht="12.75" customHeight="1" x14ac:dyDescent="0.25"/>
    <row r="1129" ht="12.75" customHeight="1" x14ac:dyDescent="0.25"/>
    <row r="1130" ht="12.75" customHeight="1" x14ac:dyDescent="0.25"/>
    <row r="1131" ht="12.75" customHeight="1" x14ac:dyDescent="0.25"/>
    <row r="1132" ht="12.75" customHeight="1" x14ac:dyDescent="0.25"/>
    <row r="1133" ht="12.75" customHeight="1" x14ac:dyDescent="0.25"/>
    <row r="1134" ht="12.75" customHeight="1" x14ac:dyDescent="0.25"/>
    <row r="1135" ht="12.75" customHeight="1" x14ac:dyDescent="0.25"/>
    <row r="1136" ht="12.75" customHeight="1" x14ac:dyDescent="0.25"/>
    <row r="1137" ht="12.75" customHeight="1" x14ac:dyDescent="0.25"/>
    <row r="1138" ht="12.75" customHeight="1" x14ac:dyDescent="0.25"/>
    <row r="1139" ht="12.75" customHeight="1" x14ac:dyDescent="0.25"/>
    <row r="1140" ht="12.75" customHeight="1" x14ac:dyDescent="0.25"/>
    <row r="1141" ht="12.75" customHeight="1" x14ac:dyDescent="0.25"/>
    <row r="1142" ht="12.75" customHeight="1" x14ac:dyDescent="0.25"/>
    <row r="1143" ht="12.75" customHeight="1" x14ac:dyDescent="0.25"/>
    <row r="1144" ht="12.75" customHeight="1" x14ac:dyDescent="0.25"/>
    <row r="1145" ht="12.75" customHeight="1" x14ac:dyDescent="0.25"/>
    <row r="1146" ht="12.75" customHeight="1" x14ac:dyDescent="0.25"/>
    <row r="1147" ht="12.75" customHeight="1" x14ac:dyDescent="0.25"/>
    <row r="1148" ht="12.75" customHeight="1" x14ac:dyDescent="0.25"/>
    <row r="1149" ht="12.75" customHeight="1" x14ac:dyDescent="0.25"/>
    <row r="1150" ht="12.75" customHeight="1" x14ac:dyDescent="0.25"/>
    <row r="1151" ht="12.75" customHeight="1" x14ac:dyDescent="0.25"/>
    <row r="1152" ht="12.75" customHeight="1" x14ac:dyDescent="0.25"/>
    <row r="1153" ht="12.75" customHeight="1" x14ac:dyDescent="0.25"/>
    <row r="1154" ht="12.75" customHeight="1" x14ac:dyDescent="0.25"/>
    <row r="1155" ht="12.75" customHeight="1" x14ac:dyDescent="0.25"/>
    <row r="1156" ht="12.75" customHeight="1" x14ac:dyDescent="0.25"/>
    <row r="1157" ht="12.75" customHeight="1" x14ac:dyDescent="0.25"/>
    <row r="1158" ht="12.75" customHeight="1" x14ac:dyDescent="0.25"/>
    <row r="1159" ht="12.75" customHeight="1" x14ac:dyDescent="0.25"/>
    <row r="1160" ht="12.75" customHeight="1" x14ac:dyDescent="0.25"/>
    <row r="1161" ht="12.75" customHeight="1" x14ac:dyDescent="0.25"/>
    <row r="1162" ht="12.75" customHeight="1" x14ac:dyDescent="0.25"/>
    <row r="1163" ht="12.75" customHeight="1" x14ac:dyDescent="0.25"/>
    <row r="1164" ht="12.75" customHeight="1" x14ac:dyDescent="0.25"/>
    <row r="1165" ht="12.75" customHeight="1" x14ac:dyDescent="0.25"/>
    <row r="1166" ht="12.75" customHeight="1" x14ac:dyDescent="0.25"/>
    <row r="1167" ht="12.75" customHeight="1" x14ac:dyDescent="0.25"/>
    <row r="1168" ht="12.75" customHeight="1" x14ac:dyDescent="0.25"/>
    <row r="1169" ht="12.75" customHeight="1" x14ac:dyDescent="0.25"/>
    <row r="1170" ht="12.75" customHeight="1" x14ac:dyDescent="0.25"/>
    <row r="1171" ht="12.75" customHeight="1" x14ac:dyDescent="0.25"/>
    <row r="1172" ht="12.75" customHeight="1" x14ac:dyDescent="0.25"/>
    <row r="1173" ht="12.75" customHeight="1" x14ac:dyDescent="0.25"/>
    <row r="1174" ht="12.75" customHeight="1" x14ac:dyDescent="0.25"/>
    <row r="1175" ht="12.75" customHeight="1" x14ac:dyDescent="0.25"/>
    <row r="1176" ht="12.75" customHeight="1" x14ac:dyDescent="0.25"/>
    <row r="1177" ht="12.75" customHeight="1" x14ac:dyDescent="0.25"/>
    <row r="1178" ht="12.75" customHeight="1" x14ac:dyDescent="0.25"/>
    <row r="1179" ht="12.75" customHeight="1" x14ac:dyDescent="0.25"/>
    <row r="1180" ht="12.75" customHeight="1" x14ac:dyDescent="0.25"/>
    <row r="1181" ht="12.75" customHeight="1" x14ac:dyDescent="0.25"/>
    <row r="1182" ht="12.75" customHeight="1" x14ac:dyDescent="0.25"/>
    <row r="1183" ht="12.75" customHeight="1" x14ac:dyDescent="0.25"/>
    <row r="1184" ht="12.75" customHeight="1" x14ac:dyDescent="0.25"/>
    <row r="1185" ht="12.75" customHeight="1" x14ac:dyDescent="0.25"/>
    <row r="1186" ht="12.75" customHeight="1" x14ac:dyDescent="0.25"/>
    <row r="1187" ht="12.75" customHeight="1" x14ac:dyDescent="0.25"/>
    <row r="1188" ht="12.75" customHeight="1" x14ac:dyDescent="0.25"/>
    <row r="1189" ht="12.75" customHeight="1" x14ac:dyDescent="0.25"/>
    <row r="1190" ht="12.75" customHeight="1" x14ac:dyDescent="0.25"/>
    <row r="1191" ht="12.75" customHeight="1" x14ac:dyDescent="0.25"/>
    <row r="1192" ht="12.75" customHeight="1" x14ac:dyDescent="0.25"/>
    <row r="1193" ht="12.75" customHeight="1" x14ac:dyDescent="0.25"/>
    <row r="1194" ht="12.75" customHeight="1" x14ac:dyDescent="0.25"/>
    <row r="1195" ht="12.75" customHeight="1" x14ac:dyDescent="0.25"/>
    <row r="1196" ht="12.75" customHeight="1" x14ac:dyDescent="0.25"/>
    <row r="1197" ht="12.75" customHeight="1" x14ac:dyDescent="0.25"/>
    <row r="1198" ht="12.75" customHeight="1" x14ac:dyDescent="0.25"/>
    <row r="1199" ht="12.75" customHeight="1" x14ac:dyDescent="0.25"/>
    <row r="1200" ht="12.75" customHeight="1" x14ac:dyDescent="0.25"/>
    <row r="1201" ht="12.75" customHeight="1" x14ac:dyDescent="0.25"/>
    <row r="1202" ht="12.75" customHeight="1" x14ac:dyDescent="0.25"/>
    <row r="1203" ht="12.75" customHeight="1" x14ac:dyDescent="0.25"/>
    <row r="1204" ht="12.75" customHeight="1" x14ac:dyDescent="0.25"/>
    <row r="1205" ht="12.75" customHeight="1" x14ac:dyDescent="0.25"/>
    <row r="1206" ht="12.75" customHeight="1" x14ac:dyDescent="0.25"/>
    <row r="1207" ht="12.75" customHeight="1" x14ac:dyDescent="0.25"/>
    <row r="1208" ht="12.75" customHeight="1" x14ac:dyDescent="0.25"/>
    <row r="1209" ht="12.75" customHeight="1" x14ac:dyDescent="0.25"/>
    <row r="1210" ht="12.75" customHeight="1" x14ac:dyDescent="0.25"/>
    <row r="1211" ht="12.75" customHeight="1" x14ac:dyDescent="0.25"/>
    <row r="1212" ht="12.75" customHeight="1" x14ac:dyDescent="0.25"/>
    <row r="1213" ht="12.75" customHeight="1" x14ac:dyDescent="0.25"/>
    <row r="1214" ht="12.75" customHeight="1" x14ac:dyDescent="0.25"/>
    <row r="1215" ht="12.75" customHeight="1" x14ac:dyDescent="0.25"/>
    <row r="1216" ht="12.75" customHeight="1" x14ac:dyDescent="0.25"/>
    <row r="1217" ht="12.75" customHeight="1" x14ac:dyDescent="0.25"/>
    <row r="1218" ht="12.75" customHeight="1" x14ac:dyDescent="0.25"/>
    <row r="1219" ht="12.75" customHeight="1" x14ac:dyDescent="0.25"/>
    <row r="1220" ht="12.75" customHeight="1" x14ac:dyDescent="0.25"/>
    <row r="1221" ht="12.75" customHeight="1" x14ac:dyDescent="0.25"/>
    <row r="1222" ht="12.75" customHeight="1" x14ac:dyDescent="0.25"/>
    <row r="1223" ht="12.75" customHeight="1" x14ac:dyDescent="0.25"/>
    <row r="1224" ht="12.75" customHeight="1" x14ac:dyDescent="0.25"/>
    <row r="1225" ht="12.75" customHeight="1" x14ac:dyDescent="0.25"/>
    <row r="1226" ht="12.75" customHeight="1" x14ac:dyDescent="0.25"/>
    <row r="1227" ht="12.75" customHeight="1" x14ac:dyDescent="0.25"/>
    <row r="1228" ht="12.75" customHeight="1" x14ac:dyDescent="0.25"/>
    <row r="1229" ht="12.75" customHeight="1" x14ac:dyDescent="0.25"/>
    <row r="1230" ht="12.75" customHeight="1" x14ac:dyDescent="0.25"/>
    <row r="1231" ht="12.75" customHeight="1" x14ac:dyDescent="0.25"/>
    <row r="1232" ht="12.75" customHeight="1" x14ac:dyDescent="0.25"/>
    <row r="1233" ht="12.75" customHeight="1" x14ac:dyDescent="0.25"/>
    <row r="1234" ht="12.75" customHeight="1" x14ac:dyDescent="0.25"/>
    <row r="1235" ht="12.75" customHeight="1" x14ac:dyDescent="0.25"/>
    <row r="1236" ht="12.75" customHeight="1" x14ac:dyDescent="0.25"/>
    <row r="1237" ht="12.75" customHeight="1" x14ac:dyDescent="0.25"/>
    <row r="1238" ht="12.75" customHeight="1" x14ac:dyDescent="0.25"/>
    <row r="1239" ht="12.75" customHeight="1" x14ac:dyDescent="0.25"/>
    <row r="1240" ht="12.75" customHeight="1" x14ac:dyDescent="0.25"/>
    <row r="1241" ht="12.75" customHeight="1" x14ac:dyDescent="0.25"/>
    <row r="1242" ht="12.75" customHeight="1" x14ac:dyDescent="0.25"/>
    <row r="1243" ht="12.75" customHeight="1" x14ac:dyDescent="0.25"/>
    <row r="1244" ht="12.75" customHeight="1" x14ac:dyDescent="0.25"/>
    <row r="1245" ht="12.75" customHeight="1" x14ac:dyDescent="0.25"/>
    <row r="1246" ht="12.75" customHeight="1" x14ac:dyDescent="0.25"/>
    <row r="1247" ht="12.75" customHeight="1" x14ac:dyDescent="0.25"/>
    <row r="1248" ht="12.75" customHeight="1" x14ac:dyDescent="0.25"/>
    <row r="1249" ht="12.75" customHeight="1" x14ac:dyDescent="0.25"/>
    <row r="1250" ht="12.75" customHeight="1" x14ac:dyDescent="0.25"/>
    <row r="1251" ht="12.75" customHeight="1" x14ac:dyDescent="0.25"/>
    <row r="1252" ht="12.75" customHeight="1" x14ac:dyDescent="0.25"/>
    <row r="1253" ht="12.75" customHeight="1" x14ac:dyDescent="0.25"/>
    <row r="1254" ht="12.75" customHeight="1" x14ac:dyDescent="0.25"/>
    <row r="1255" ht="12.75" customHeight="1" x14ac:dyDescent="0.25"/>
    <row r="1256" ht="12.75" customHeight="1" x14ac:dyDescent="0.25"/>
    <row r="1257" ht="12.75" customHeight="1" x14ac:dyDescent="0.25"/>
    <row r="1258" ht="12.75" customHeight="1" x14ac:dyDescent="0.25"/>
    <row r="1259" ht="12.75" customHeight="1" x14ac:dyDescent="0.25"/>
    <row r="1260" ht="12.75" customHeight="1" x14ac:dyDescent="0.25"/>
  </sheetData>
  <sortState xmlns:xlrd2="http://schemas.microsoft.com/office/spreadsheetml/2017/richdata2" ref="A286:B294">
    <sortCondition ref="A286:A294"/>
  </sortState>
  <mergeCells count="29">
    <mergeCell ref="A872:A873"/>
    <mergeCell ref="C872:C873"/>
    <mergeCell ref="B330:C330"/>
    <mergeCell ref="A401:B401"/>
    <mergeCell ref="A402:B402"/>
    <mergeCell ref="B404:D404"/>
    <mergeCell ref="B405:D405"/>
    <mergeCell ref="A407:D407"/>
    <mergeCell ref="A408:D408"/>
    <mergeCell ref="A411:D411"/>
    <mergeCell ref="D414:D419"/>
    <mergeCell ref="A422:D422"/>
    <mergeCell ref="A425:D425"/>
    <mergeCell ref="A429:D429"/>
    <mergeCell ref="A466:D466"/>
    <mergeCell ref="A470:D470"/>
    <mergeCell ref="A1:B1"/>
    <mergeCell ref="A2:B2"/>
    <mergeCell ref="A54:B54"/>
    <mergeCell ref="A55:B55"/>
    <mergeCell ref="A60:B60"/>
    <mergeCell ref="A190:B190"/>
    <mergeCell ref="A191:B191"/>
    <mergeCell ref="B329:C329"/>
    <mergeCell ref="A61:B61"/>
    <mergeCell ref="A66:B66"/>
    <mergeCell ref="A67:B67"/>
    <mergeCell ref="B69:D69"/>
    <mergeCell ref="B70:D70"/>
  </mergeCells>
  <hyperlinks>
    <hyperlink ref="A55" r:id="rId1" xr:uid="{00000000-0004-0000-0E00-000000000000}"/>
    <hyperlink ref="A191" r:id="rId2" xr:uid="{00000000-0004-0000-0E00-000001000000}"/>
    <hyperlink ref="A67" r:id="rId3" xr:uid="{00000000-0004-0000-0E00-000002000000}"/>
    <hyperlink ref="A402" r:id="rId4" xr:uid="{00000000-0004-0000-0E00-000003000000}"/>
    <hyperlink ref="A402:B402" r:id="rId5" display="https://www.undp.org/sites/g/files/zskgke326/files/2025-03/unspsc-english-v260801.1.xlsx" xr:uid="{0CB94129-411F-428C-BDC6-F210D9300293}"/>
  </hyperlinks>
  <pageMargins left="1.2598425196850394" right="0.70866141732283472" top="0.55118110236220474" bottom="0.15748031496062992" header="0.94488188976377963" footer="0.15748031496062992"/>
  <pageSetup scale="85" orientation="landscape" r:id="rId6"/>
  <ignoredErrors>
    <ignoredError sqref="B4 B51 B57 B63 B69 A77:A81 B83 A86:A91 B100 A103:A121 B123 A126:A128 B130 B147 A150:A151 B157 A160:A163 B172 B187 B193 A196:B207 B209 B258 A261:A262 B265 A268:A287 B289 A292:A293 B295 A298:A300 B302 A317 B319 A322:A328 B329 A332:A334 B337 A340:A341 B398 B518 A751:A762 A805:A826 A255:A256 A660:A709 A212:A221 A617:A636 A223:A252 A185 A72:A74 A175:A179 A744:A748 A599:A606 A650 A638:A644 A590:A596 A133:A134 A305:A306 A308 A312:A315 A646:A649 A136:A143 A153" numberStoredAsText="1"/>
  </ignoredErrors>
  <legacy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topLeftCell="A5" zoomScaleNormal="100" workbookViewId="0">
      <selection activeCell="E97" sqref="E97"/>
    </sheetView>
  </sheetViews>
  <sheetFormatPr baseColWidth="10" defaultColWidth="0" defaultRowHeight="15" zeroHeight="1" x14ac:dyDescent="0.25"/>
  <cols>
    <col min="1" max="1" width="21.42578125" customWidth="1"/>
    <col min="2" max="2" width="49.7109375" bestFit="1" customWidth="1"/>
    <col min="3" max="3" width="3.5703125" bestFit="1" customWidth="1"/>
    <col min="4" max="4" width="7.42578125" bestFit="1" customWidth="1"/>
    <col min="5" max="5" width="50" customWidth="1"/>
    <col min="6" max="6" width="2.5703125" customWidth="1"/>
    <col min="7" max="16384" width="11.42578125" hidden="1"/>
  </cols>
  <sheetData>
    <row r="1" spans="1:6" x14ac:dyDescent="0.25">
      <c r="A1" s="247"/>
      <c r="B1" s="247"/>
      <c r="C1" s="248"/>
      <c r="D1" s="248"/>
      <c r="E1" s="247"/>
      <c r="F1" s="247"/>
    </row>
    <row r="2" spans="1:6" x14ac:dyDescent="0.25">
      <c r="A2" s="1267" t="s">
        <v>7874</v>
      </c>
      <c r="B2" s="1267"/>
      <c r="C2" s="1267"/>
      <c r="D2" s="1267"/>
      <c r="E2" s="1267"/>
      <c r="F2" s="247"/>
    </row>
    <row r="3" spans="1:6" x14ac:dyDescent="0.25">
      <c r="A3" s="8" t="s">
        <v>7875</v>
      </c>
      <c r="B3" s="1268" t="s">
        <v>7876</v>
      </c>
      <c r="C3" s="1269"/>
      <c r="D3" s="1269"/>
      <c r="E3" s="1270"/>
      <c r="F3" s="247"/>
    </row>
    <row r="4" spans="1:6" x14ac:dyDescent="0.25">
      <c r="A4" s="9" t="s">
        <v>7877</v>
      </c>
      <c r="B4" s="9" t="s">
        <v>3994</v>
      </c>
      <c r="C4" s="9" t="s">
        <v>7878</v>
      </c>
      <c r="D4" s="9" t="s">
        <v>7879</v>
      </c>
      <c r="E4" s="9" t="s">
        <v>7880</v>
      </c>
      <c r="F4" s="247"/>
    </row>
    <row r="5" spans="1:6" x14ac:dyDescent="0.25">
      <c r="A5" s="10" t="s">
        <v>2420</v>
      </c>
      <c r="B5" s="10" t="s">
        <v>7881</v>
      </c>
      <c r="C5" s="11" t="s">
        <v>7882</v>
      </c>
      <c r="D5" s="11" t="s">
        <v>184</v>
      </c>
      <c r="E5" s="10"/>
      <c r="F5" s="247"/>
    </row>
    <row r="6" spans="1:6" x14ac:dyDescent="0.25">
      <c r="A6" s="10" t="s">
        <v>7883</v>
      </c>
      <c r="B6" s="10" t="s">
        <v>7884</v>
      </c>
      <c r="C6" s="11" t="s">
        <v>7885</v>
      </c>
      <c r="D6" s="11" t="s">
        <v>280</v>
      </c>
      <c r="E6" s="10"/>
      <c r="F6" s="247"/>
    </row>
    <row r="7" spans="1:6" x14ac:dyDescent="0.25">
      <c r="A7" s="10" t="s">
        <v>7886</v>
      </c>
      <c r="B7" s="10" t="s">
        <v>7887</v>
      </c>
      <c r="C7" s="11" t="s">
        <v>7885</v>
      </c>
      <c r="D7" s="11" t="s">
        <v>280</v>
      </c>
      <c r="E7" s="10"/>
      <c r="F7" s="247"/>
    </row>
    <row r="8" spans="1:6" x14ac:dyDescent="0.25">
      <c r="A8" s="247"/>
      <c r="B8" s="247"/>
      <c r="C8" s="248"/>
      <c r="D8" s="248"/>
      <c r="E8" s="247"/>
      <c r="F8" s="247"/>
    </row>
    <row r="9" spans="1:6" x14ac:dyDescent="0.25">
      <c r="A9" s="247"/>
      <c r="B9" s="247"/>
      <c r="C9" s="248"/>
      <c r="D9" s="248"/>
      <c r="E9" s="247"/>
      <c r="F9" s="247"/>
    </row>
    <row r="10" spans="1:6" x14ac:dyDescent="0.25">
      <c r="A10" s="1271" t="s">
        <v>7888</v>
      </c>
      <c r="B10" s="1271"/>
      <c r="C10" s="1271"/>
      <c r="D10" s="1271"/>
      <c r="E10" s="1271"/>
      <c r="F10" s="247"/>
    </row>
    <row r="11" spans="1:6" x14ac:dyDescent="0.25">
      <c r="A11" s="12" t="s">
        <v>7875</v>
      </c>
      <c r="B11" s="1272" t="s">
        <v>7876</v>
      </c>
      <c r="C11" s="1273"/>
      <c r="D11" s="1273"/>
      <c r="E11" s="1274"/>
      <c r="F11" s="247"/>
    </row>
    <row r="12" spans="1:6" x14ac:dyDescent="0.25">
      <c r="A12" s="13" t="s">
        <v>7877</v>
      </c>
      <c r="B12" s="13" t="s">
        <v>3994</v>
      </c>
      <c r="C12" s="13" t="s">
        <v>7878</v>
      </c>
      <c r="D12" s="13" t="s">
        <v>7879</v>
      </c>
      <c r="E12" s="13" t="s">
        <v>7880</v>
      </c>
      <c r="F12" s="247"/>
    </row>
    <row r="13" spans="1:6" x14ac:dyDescent="0.25">
      <c r="A13" s="14" t="s">
        <v>2420</v>
      </c>
      <c r="B13" s="14" t="s">
        <v>7881</v>
      </c>
      <c r="C13" s="15" t="s">
        <v>7882</v>
      </c>
      <c r="D13" s="15" t="s">
        <v>184</v>
      </c>
      <c r="E13" s="14"/>
      <c r="F13" s="247"/>
    </row>
    <row r="14" spans="1:6" ht="172.5" customHeight="1" x14ac:dyDescent="0.25">
      <c r="A14" s="14" t="s">
        <v>7889</v>
      </c>
      <c r="B14" s="14" t="s">
        <v>7890</v>
      </c>
      <c r="C14" s="15" t="s">
        <v>7891</v>
      </c>
      <c r="D14" s="15" t="s">
        <v>280</v>
      </c>
      <c r="E14" s="961" t="s">
        <v>7892</v>
      </c>
      <c r="F14" s="247"/>
    </row>
    <row r="15" spans="1:6" x14ac:dyDescent="0.25">
      <c r="A15" s="247"/>
      <c r="B15" s="247"/>
      <c r="C15" s="248"/>
      <c r="D15" s="248"/>
      <c r="E15" s="247"/>
      <c r="F15" s="247"/>
    </row>
    <row r="16" spans="1:6" x14ac:dyDescent="0.25">
      <c r="A16" s="247"/>
      <c r="B16" s="247"/>
      <c r="C16" s="248"/>
      <c r="D16" s="248"/>
      <c r="E16" s="247"/>
      <c r="F16" s="247"/>
    </row>
    <row r="17" spans="1:6" x14ac:dyDescent="0.25">
      <c r="A17" s="1275" t="s">
        <v>7893</v>
      </c>
      <c r="B17" s="1275"/>
      <c r="C17" s="1275"/>
      <c r="D17" s="1275"/>
      <c r="E17" s="1275"/>
      <c r="F17" s="247"/>
    </row>
    <row r="18" spans="1:6" x14ac:dyDescent="0.25">
      <c r="A18" s="16" t="s">
        <v>7875</v>
      </c>
      <c r="B18" s="1276" t="s">
        <v>7894</v>
      </c>
      <c r="C18" s="1277"/>
      <c r="D18" s="1277"/>
      <c r="E18" s="1278"/>
      <c r="F18" s="247"/>
    </row>
    <row r="19" spans="1:6" x14ac:dyDescent="0.25">
      <c r="A19" s="17" t="s">
        <v>7877</v>
      </c>
      <c r="B19" s="17" t="s">
        <v>3994</v>
      </c>
      <c r="C19" s="18" t="s">
        <v>7878</v>
      </c>
      <c r="D19" s="17" t="s">
        <v>7879</v>
      </c>
      <c r="E19" s="17" t="s">
        <v>291</v>
      </c>
      <c r="F19" s="247"/>
    </row>
    <row r="20" spans="1:6" x14ac:dyDescent="0.25">
      <c r="A20" s="19" t="s">
        <v>2420</v>
      </c>
      <c r="B20" s="19" t="s">
        <v>7895</v>
      </c>
      <c r="C20" s="20" t="s">
        <v>7882</v>
      </c>
      <c r="D20" s="20" t="s">
        <v>184</v>
      </c>
      <c r="E20" s="19"/>
      <c r="F20" s="247"/>
    </row>
    <row r="21" spans="1:6" x14ac:dyDescent="0.25">
      <c r="A21" s="19" t="s">
        <v>7896</v>
      </c>
      <c r="B21" s="19" t="s">
        <v>7897</v>
      </c>
      <c r="C21" s="20" t="s">
        <v>7882</v>
      </c>
      <c r="D21" s="20" t="s">
        <v>184</v>
      </c>
      <c r="E21" s="19"/>
      <c r="F21" s="247"/>
    </row>
    <row r="22" spans="1:6" ht="30" x14ac:dyDescent="0.25">
      <c r="A22" s="19" t="s">
        <v>7898</v>
      </c>
      <c r="B22" s="19" t="s">
        <v>7899</v>
      </c>
      <c r="C22" s="20" t="s">
        <v>7882</v>
      </c>
      <c r="D22" s="20" t="s">
        <v>192</v>
      </c>
      <c r="E22" s="21" t="s">
        <v>7900</v>
      </c>
      <c r="F22" s="247"/>
    </row>
    <row r="23" spans="1:6" x14ac:dyDescent="0.25">
      <c r="A23" s="19" t="s">
        <v>7901</v>
      </c>
      <c r="B23" s="19" t="s">
        <v>7902</v>
      </c>
      <c r="C23" s="20" t="s">
        <v>7882</v>
      </c>
      <c r="D23" s="20" t="s">
        <v>174</v>
      </c>
      <c r="E23" s="40" t="s">
        <v>175</v>
      </c>
      <c r="F23" s="247"/>
    </row>
    <row r="24" spans="1:6" x14ac:dyDescent="0.25">
      <c r="A24" s="19" t="s">
        <v>7903</v>
      </c>
      <c r="B24" s="19" t="s">
        <v>7904</v>
      </c>
      <c r="C24" s="20" t="s">
        <v>7885</v>
      </c>
      <c r="D24" s="20" t="s">
        <v>174</v>
      </c>
      <c r="E24" s="40" t="s">
        <v>175</v>
      </c>
      <c r="F24" s="247"/>
    </row>
    <row r="25" spans="1:6" x14ac:dyDescent="0.25">
      <c r="A25" s="247"/>
      <c r="B25" s="247"/>
      <c r="C25" s="248"/>
      <c r="D25" s="248"/>
      <c r="E25" s="247"/>
      <c r="F25" s="247"/>
    </row>
    <row r="26" spans="1:6" x14ac:dyDescent="0.25">
      <c r="A26" s="247"/>
      <c r="B26" s="247"/>
      <c r="C26" s="248"/>
      <c r="D26" s="248"/>
      <c r="E26" s="247"/>
      <c r="F26" s="247"/>
    </row>
    <row r="27" spans="1:6" x14ac:dyDescent="0.25">
      <c r="A27" s="1279" t="s">
        <v>7905</v>
      </c>
      <c r="B27" s="1279"/>
      <c r="C27" s="1279"/>
      <c r="D27" s="1279"/>
      <c r="E27" s="1279"/>
      <c r="F27" s="247"/>
    </row>
    <row r="28" spans="1:6" x14ac:dyDescent="0.25">
      <c r="A28" s="41" t="s">
        <v>7875</v>
      </c>
      <c r="B28" s="1280" t="s">
        <v>7894</v>
      </c>
      <c r="C28" s="1281"/>
      <c r="D28" s="1281"/>
      <c r="E28" s="1282"/>
      <c r="F28" s="247"/>
    </row>
    <row r="29" spans="1:6" x14ac:dyDescent="0.25">
      <c r="A29" s="42" t="s">
        <v>7877</v>
      </c>
      <c r="B29" s="42" t="s">
        <v>3994</v>
      </c>
      <c r="C29" s="43" t="s">
        <v>7878</v>
      </c>
      <c r="D29" s="42" t="s">
        <v>7879</v>
      </c>
      <c r="E29" s="42" t="s">
        <v>291</v>
      </c>
      <c r="F29" s="247"/>
    </row>
    <row r="30" spans="1:6" x14ac:dyDescent="0.25">
      <c r="A30" s="44" t="s">
        <v>2420</v>
      </c>
      <c r="B30" s="44" t="s">
        <v>7895</v>
      </c>
      <c r="C30" s="45" t="s">
        <v>7882</v>
      </c>
      <c r="D30" s="45" t="s">
        <v>184</v>
      </c>
      <c r="E30" s="44"/>
      <c r="F30" s="247"/>
    </row>
    <row r="31" spans="1:6" x14ac:dyDescent="0.25">
      <c r="A31" s="44" t="s">
        <v>7906</v>
      </c>
      <c r="B31" s="44" t="s">
        <v>7907</v>
      </c>
      <c r="C31" s="45" t="s">
        <v>7882</v>
      </c>
      <c r="D31" s="45" t="s">
        <v>2213</v>
      </c>
      <c r="E31" s="44"/>
      <c r="F31" s="247"/>
    </row>
    <row r="32" spans="1:6" x14ac:dyDescent="0.25">
      <c r="A32" s="44" t="s">
        <v>7908</v>
      </c>
      <c r="B32" s="44" t="s">
        <v>7909</v>
      </c>
      <c r="C32" s="45" t="s">
        <v>7882</v>
      </c>
      <c r="D32" s="45" t="s">
        <v>218</v>
      </c>
      <c r="E32" s="44"/>
      <c r="F32" s="247"/>
    </row>
    <row r="33" spans="1:6" x14ac:dyDescent="0.25">
      <c r="A33" s="44" t="s">
        <v>7910</v>
      </c>
      <c r="B33" s="44" t="s">
        <v>7911</v>
      </c>
      <c r="C33" s="45" t="s">
        <v>7882</v>
      </c>
      <c r="D33" s="45" t="s">
        <v>7912</v>
      </c>
      <c r="E33" s="44" t="s">
        <v>7913</v>
      </c>
      <c r="F33" s="247"/>
    </row>
    <row r="34" spans="1:6" x14ac:dyDescent="0.25">
      <c r="A34" s="44" t="s">
        <v>7914</v>
      </c>
      <c r="B34" s="44" t="s">
        <v>7915</v>
      </c>
      <c r="C34" s="45" t="s">
        <v>7885</v>
      </c>
      <c r="D34" s="45" t="s">
        <v>7912</v>
      </c>
      <c r="E34" s="44" t="s">
        <v>7913</v>
      </c>
      <c r="F34" s="247"/>
    </row>
    <row r="35" spans="1:6" x14ac:dyDescent="0.25">
      <c r="A35" s="247"/>
      <c r="B35" s="247"/>
      <c r="C35" s="248"/>
      <c r="D35" s="248"/>
      <c r="E35" s="247"/>
      <c r="F35" s="247"/>
    </row>
    <row r="36" spans="1:6" x14ac:dyDescent="0.25">
      <c r="A36" s="247"/>
      <c r="B36" s="247"/>
      <c r="C36" s="248"/>
      <c r="D36" s="248"/>
      <c r="E36" s="247"/>
      <c r="F36" s="247"/>
    </row>
    <row r="37" spans="1:6" x14ac:dyDescent="0.25">
      <c r="A37" s="1283" t="s">
        <v>423</v>
      </c>
      <c r="B37" s="1283"/>
      <c r="C37" s="1283"/>
      <c r="D37" s="1283"/>
      <c r="E37" s="1283"/>
      <c r="F37" s="247"/>
    </row>
    <row r="38" spans="1:6" x14ac:dyDescent="0.25">
      <c r="A38" s="22" t="s">
        <v>7875</v>
      </c>
      <c r="B38" s="1284" t="s">
        <v>7894</v>
      </c>
      <c r="C38" s="1285"/>
      <c r="D38" s="1285"/>
      <c r="E38" s="1286"/>
      <c r="F38" s="247"/>
    </row>
    <row r="39" spans="1:6" x14ac:dyDescent="0.25">
      <c r="A39" s="23" t="s">
        <v>7877</v>
      </c>
      <c r="B39" s="23" t="s">
        <v>3994</v>
      </c>
      <c r="C39" s="23" t="s">
        <v>7878</v>
      </c>
      <c r="D39" s="23" t="s">
        <v>7879</v>
      </c>
      <c r="E39" s="23" t="s">
        <v>291</v>
      </c>
      <c r="F39" s="247"/>
    </row>
    <row r="40" spans="1:6" x14ac:dyDescent="0.25">
      <c r="A40" s="24" t="s">
        <v>2420</v>
      </c>
      <c r="B40" s="24" t="s">
        <v>7916</v>
      </c>
      <c r="C40" s="25" t="s">
        <v>7882</v>
      </c>
      <c r="D40" s="25" t="s">
        <v>184</v>
      </c>
      <c r="E40" s="24"/>
      <c r="F40" s="247"/>
    </row>
    <row r="41" spans="1:6" x14ac:dyDescent="0.25">
      <c r="A41" s="24" t="s">
        <v>2417</v>
      </c>
      <c r="B41" s="24" t="s">
        <v>7917</v>
      </c>
      <c r="C41" s="25" t="s">
        <v>7882</v>
      </c>
      <c r="D41" s="25" t="s">
        <v>280</v>
      </c>
      <c r="E41" s="24"/>
      <c r="F41" s="247"/>
    </row>
    <row r="42" spans="1:6" x14ac:dyDescent="0.25">
      <c r="A42" s="24" t="s">
        <v>7918</v>
      </c>
      <c r="B42" s="24" t="s">
        <v>7919</v>
      </c>
      <c r="C42" s="25" t="s">
        <v>7882</v>
      </c>
      <c r="D42" s="25" t="s">
        <v>655</v>
      </c>
      <c r="E42" s="24"/>
      <c r="F42" s="247"/>
    </row>
    <row r="43" spans="1:6" x14ac:dyDescent="0.25">
      <c r="A43" s="24" t="s">
        <v>7920</v>
      </c>
      <c r="B43" s="24" t="s">
        <v>7921</v>
      </c>
      <c r="C43" s="25" t="s">
        <v>7882</v>
      </c>
      <c r="D43" s="25" t="s">
        <v>664</v>
      </c>
      <c r="E43" s="24"/>
      <c r="F43" s="247"/>
    </row>
    <row r="44" spans="1:6" ht="45" x14ac:dyDescent="0.25">
      <c r="A44" s="24" t="s">
        <v>7922</v>
      </c>
      <c r="B44" s="24" t="s">
        <v>7923</v>
      </c>
      <c r="C44" s="25" t="s">
        <v>7885</v>
      </c>
      <c r="D44" s="25" t="s">
        <v>192</v>
      </c>
      <c r="E44" s="26" t="s">
        <v>7924</v>
      </c>
      <c r="F44" s="247"/>
    </row>
    <row r="45" spans="1:6" x14ac:dyDescent="0.25">
      <c r="A45" s="24" t="s">
        <v>7925</v>
      </c>
      <c r="B45" s="24" t="s">
        <v>7926</v>
      </c>
      <c r="C45" s="25" t="s">
        <v>7885</v>
      </c>
      <c r="D45" s="25" t="s">
        <v>7912</v>
      </c>
      <c r="E45" s="24" t="s">
        <v>7913</v>
      </c>
      <c r="F45" s="247"/>
    </row>
    <row r="46" spans="1:6" ht="30" x14ac:dyDescent="0.25">
      <c r="A46" s="292" t="s">
        <v>7927</v>
      </c>
      <c r="B46" s="292" t="s">
        <v>7928</v>
      </c>
      <c r="C46" s="293" t="s">
        <v>7885</v>
      </c>
      <c r="D46" s="293" t="s">
        <v>7929</v>
      </c>
      <c r="E46" s="284" t="s">
        <v>7930</v>
      </c>
      <c r="F46" s="247"/>
    </row>
    <row r="47" spans="1:6" ht="30" x14ac:dyDescent="0.25">
      <c r="A47" s="375" t="s">
        <v>7931</v>
      </c>
      <c r="B47" s="375" t="s">
        <v>7932</v>
      </c>
      <c r="C47" s="552" t="s">
        <v>7885</v>
      </c>
      <c r="D47" s="552" t="s">
        <v>141</v>
      </c>
      <c r="E47" s="284" t="s">
        <v>7933</v>
      </c>
      <c r="F47" s="247"/>
    </row>
    <row r="48" spans="1:6" ht="30" x14ac:dyDescent="0.25">
      <c r="A48" s="24" t="s">
        <v>7934</v>
      </c>
      <c r="B48" s="24" t="s">
        <v>4306</v>
      </c>
      <c r="C48" s="25" t="s">
        <v>7885</v>
      </c>
      <c r="D48" s="25" t="s">
        <v>280</v>
      </c>
      <c r="E48" s="152" t="s">
        <v>7935</v>
      </c>
      <c r="F48" s="247"/>
    </row>
    <row r="49" spans="1:6" ht="30" x14ac:dyDescent="0.25">
      <c r="A49" s="24" t="s">
        <v>7936</v>
      </c>
      <c r="B49" s="24" t="s">
        <v>7937</v>
      </c>
      <c r="C49" s="25" t="s">
        <v>7885</v>
      </c>
      <c r="D49" s="25" t="s">
        <v>280</v>
      </c>
      <c r="E49" s="152" t="s">
        <v>7935</v>
      </c>
      <c r="F49" s="247"/>
    </row>
    <row r="50" spans="1:6" ht="60" x14ac:dyDescent="0.25">
      <c r="A50" s="24" t="s">
        <v>7938</v>
      </c>
      <c r="B50" s="24" t="s">
        <v>7939</v>
      </c>
      <c r="C50" s="25" t="s">
        <v>7885</v>
      </c>
      <c r="D50" s="25" t="s">
        <v>192</v>
      </c>
      <c r="E50" s="152" t="s">
        <v>7940</v>
      </c>
      <c r="F50" s="247"/>
    </row>
    <row r="51" spans="1:6" ht="30" x14ac:dyDescent="0.25">
      <c r="A51" s="24" t="s">
        <v>7941</v>
      </c>
      <c r="B51" s="24" t="s">
        <v>7942</v>
      </c>
      <c r="C51" s="25" t="s">
        <v>7885</v>
      </c>
      <c r="D51" s="25" t="s">
        <v>192</v>
      </c>
      <c r="E51" s="152" t="s">
        <v>7935</v>
      </c>
      <c r="F51" s="247"/>
    </row>
    <row r="52" spans="1:6" ht="45" x14ac:dyDescent="0.25">
      <c r="A52" s="548" t="s">
        <v>7943</v>
      </c>
      <c r="B52" s="548" t="s">
        <v>7944</v>
      </c>
      <c r="C52" s="549" t="s">
        <v>7885</v>
      </c>
      <c r="D52" s="549" t="s">
        <v>192</v>
      </c>
      <c r="E52" s="550" t="s">
        <v>7945</v>
      </c>
      <c r="F52" s="247"/>
    </row>
    <row r="53" spans="1:6" ht="60" x14ac:dyDescent="0.25">
      <c r="A53" s="548" t="s">
        <v>7946</v>
      </c>
      <c r="B53" s="548" t="s">
        <v>7947</v>
      </c>
      <c r="C53" s="549" t="s">
        <v>7885</v>
      </c>
      <c r="D53" s="549" t="s">
        <v>192</v>
      </c>
      <c r="E53" s="565" t="s">
        <v>7948</v>
      </c>
      <c r="F53" s="247"/>
    </row>
    <row r="54" spans="1:6" x14ac:dyDescent="0.25">
      <c r="A54" s="247"/>
      <c r="B54" s="247"/>
      <c r="C54" s="248"/>
      <c r="D54" s="248"/>
      <c r="E54" s="247"/>
      <c r="F54" s="247"/>
    </row>
    <row r="55" spans="1:6" x14ac:dyDescent="0.25">
      <c r="A55" s="247"/>
      <c r="B55" s="247"/>
      <c r="C55" s="248"/>
      <c r="D55" s="248"/>
      <c r="E55" s="247"/>
      <c r="F55" s="247"/>
    </row>
    <row r="56" spans="1:6" x14ac:dyDescent="0.25">
      <c r="A56" s="1292" t="s">
        <v>528</v>
      </c>
      <c r="B56" s="1292"/>
      <c r="C56" s="1292"/>
      <c r="D56" s="1292"/>
      <c r="E56" s="1292"/>
      <c r="F56" s="247"/>
    </row>
    <row r="57" spans="1:6" x14ac:dyDescent="0.25">
      <c r="A57" s="27" t="s">
        <v>7875</v>
      </c>
      <c r="B57" s="1293" t="s">
        <v>7894</v>
      </c>
      <c r="C57" s="1294"/>
      <c r="D57" s="1294"/>
      <c r="E57" s="1295"/>
      <c r="F57" s="247"/>
    </row>
    <row r="58" spans="1:6" x14ac:dyDescent="0.25">
      <c r="A58" s="28" t="s">
        <v>7877</v>
      </c>
      <c r="B58" s="28" t="s">
        <v>3994</v>
      </c>
      <c r="C58" s="29" t="s">
        <v>7878</v>
      </c>
      <c r="D58" s="28" t="s">
        <v>7879</v>
      </c>
      <c r="E58" s="28" t="s">
        <v>291</v>
      </c>
      <c r="F58" s="247"/>
    </row>
    <row r="59" spans="1:6" x14ac:dyDescent="0.25">
      <c r="A59" s="30" t="s">
        <v>2420</v>
      </c>
      <c r="B59" s="30" t="s">
        <v>7895</v>
      </c>
      <c r="C59" s="31" t="s">
        <v>7882</v>
      </c>
      <c r="D59" s="31" t="s">
        <v>184</v>
      </c>
      <c r="E59" s="30"/>
      <c r="F59" s="247"/>
    </row>
    <row r="60" spans="1:6" x14ac:dyDescent="0.25">
      <c r="A60" s="30" t="s">
        <v>2417</v>
      </c>
      <c r="B60" s="30" t="s">
        <v>7917</v>
      </c>
      <c r="C60" s="31" t="s">
        <v>7882</v>
      </c>
      <c r="D60" s="31" t="s">
        <v>280</v>
      </c>
      <c r="E60" s="30"/>
      <c r="F60" s="247"/>
    </row>
    <row r="61" spans="1:6" x14ac:dyDescent="0.25">
      <c r="A61" s="30" t="s">
        <v>7918</v>
      </c>
      <c r="B61" s="30" t="s">
        <v>7949</v>
      </c>
      <c r="C61" s="31" t="s">
        <v>7882</v>
      </c>
      <c r="D61" s="31" t="s">
        <v>1182</v>
      </c>
      <c r="E61" s="30"/>
      <c r="F61" s="247"/>
    </row>
    <row r="62" spans="1:6" x14ac:dyDescent="0.25">
      <c r="A62" s="30" t="s">
        <v>7950</v>
      </c>
      <c r="B62" s="30" t="s">
        <v>7951</v>
      </c>
      <c r="C62" s="31" t="s">
        <v>7882</v>
      </c>
      <c r="D62" s="31" t="s">
        <v>7952</v>
      </c>
      <c r="E62" s="30"/>
      <c r="F62" s="247"/>
    </row>
    <row r="63" spans="1:6" x14ac:dyDescent="0.25">
      <c r="A63" s="32" t="s">
        <v>7953</v>
      </c>
      <c r="B63" s="30" t="s">
        <v>7954</v>
      </c>
      <c r="C63" s="31" t="s">
        <v>7885</v>
      </c>
      <c r="D63" s="33" t="s">
        <v>7952</v>
      </c>
      <c r="E63" s="32"/>
      <c r="F63" s="247"/>
    </row>
    <row r="64" spans="1:6" x14ac:dyDescent="0.25">
      <c r="A64" s="247"/>
      <c r="B64" s="247"/>
      <c r="C64" s="248"/>
      <c r="D64" s="248"/>
      <c r="E64" s="247"/>
      <c r="F64" s="247"/>
    </row>
    <row r="65" spans="1:6" x14ac:dyDescent="0.25">
      <c r="A65" s="247"/>
      <c r="B65" s="247"/>
      <c r="C65" s="248"/>
      <c r="D65" s="248"/>
      <c r="E65" s="247"/>
      <c r="F65" s="247"/>
    </row>
    <row r="66" spans="1:6" x14ac:dyDescent="0.25">
      <c r="A66" s="1267" t="s">
        <v>7955</v>
      </c>
      <c r="B66" s="1267"/>
      <c r="C66" s="1267"/>
      <c r="D66" s="1267"/>
      <c r="E66" s="1267"/>
      <c r="F66" s="247"/>
    </row>
    <row r="67" spans="1:6" x14ac:dyDescent="0.25">
      <c r="A67" s="8" t="s">
        <v>7875</v>
      </c>
      <c r="B67" s="1268" t="s">
        <v>7894</v>
      </c>
      <c r="C67" s="1269"/>
      <c r="D67" s="1269"/>
      <c r="E67" s="1270"/>
      <c r="F67" s="247"/>
    </row>
    <row r="68" spans="1:6" x14ac:dyDescent="0.25">
      <c r="A68" s="9" t="s">
        <v>7877</v>
      </c>
      <c r="B68" s="9" t="s">
        <v>3994</v>
      </c>
      <c r="C68" s="9" t="s">
        <v>7878</v>
      </c>
      <c r="D68" s="9" t="s">
        <v>7879</v>
      </c>
      <c r="E68" s="9" t="s">
        <v>7880</v>
      </c>
      <c r="F68" s="247"/>
    </row>
    <row r="69" spans="1:6" x14ac:dyDescent="0.25">
      <c r="A69" s="10" t="s">
        <v>2420</v>
      </c>
      <c r="B69" s="10" t="s">
        <v>7895</v>
      </c>
      <c r="C69" s="10" t="s">
        <v>7882</v>
      </c>
      <c r="D69" s="11" t="s">
        <v>184</v>
      </c>
      <c r="E69" s="10"/>
      <c r="F69" s="247"/>
    </row>
    <row r="70" spans="1:6" x14ac:dyDescent="0.25">
      <c r="A70" s="10" t="s">
        <v>2417</v>
      </c>
      <c r="B70" s="10" t="s">
        <v>7917</v>
      </c>
      <c r="C70" s="10" t="s">
        <v>7882</v>
      </c>
      <c r="D70" s="11" t="s">
        <v>280</v>
      </c>
      <c r="E70" s="10"/>
      <c r="F70" s="247"/>
    </row>
    <row r="71" spans="1:6" x14ac:dyDescent="0.25">
      <c r="A71" s="10" t="s">
        <v>7918</v>
      </c>
      <c r="B71" s="10" t="s">
        <v>7949</v>
      </c>
      <c r="C71" s="10" t="s">
        <v>7882</v>
      </c>
      <c r="D71" s="11" t="s">
        <v>1182</v>
      </c>
      <c r="E71" s="10"/>
      <c r="F71" s="247"/>
    </row>
    <row r="72" spans="1:6" x14ac:dyDescent="0.25">
      <c r="A72" s="10" t="s">
        <v>7950</v>
      </c>
      <c r="B72" s="10" t="s">
        <v>7951</v>
      </c>
      <c r="C72" s="10" t="s">
        <v>7882</v>
      </c>
      <c r="D72" s="11" t="s">
        <v>7952</v>
      </c>
      <c r="E72" s="10"/>
      <c r="F72" s="247"/>
    </row>
    <row r="73" spans="1:6" x14ac:dyDescent="0.25">
      <c r="A73" s="10" t="s">
        <v>7953</v>
      </c>
      <c r="B73" s="10" t="s">
        <v>7954</v>
      </c>
      <c r="C73" s="10" t="s">
        <v>7885</v>
      </c>
      <c r="D73" s="11" t="s">
        <v>7952</v>
      </c>
      <c r="E73" s="10"/>
      <c r="F73" s="247"/>
    </row>
    <row r="74" spans="1:6" x14ac:dyDescent="0.25">
      <c r="A74" s="247"/>
      <c r="B74" s="247"/>
      <c r="C74" s="248"/>
      <c r="D74" s="248"/>
      <c r="E74" s="247"/>
      <c r="F74" s="247"/>
    </row>
    <row r="75" spans="1:6" x14ac:dyDescent="0.25">
      <c r="A75" s="247"/>
      <c r="B75" s="247"/>
      <c r="C75" s="248"/>
      <c r="D75" s="248"/>
      <c r="E75" s="247"/>
      <c r="F75" s="247"/>
    </row>
    <row r="76" spans="1:6" x14ac:dyDescent="0.25">
      <c r="A76" s="247"/>
      <c r="B76" s="247"/>
      <c r="C76" s="248"/>
      <c r="D76" s="248"/>
      <c r="E76" s="247"/>
      <c r="F76" s="247"/>
    </row>
    <row r="77" spans="1:6" x14ac:dyDescent="0.25">
      <c r="A77" s="1296" t="s">
        <v>7956</v>
      </c>
      <c r="B77" s="1296"/>
      <c r="C77" s="1296"/>
      <c r="D77" s="1296"/>
      <c r="E77" s="1296"/>
      <c r="F77" s="247"/>
    </row>
    <row r="78" spans="1:6" x14ac:dyDescent="0.25">
      <c r="A78" s="34" t="s">
        <v>7875</v>
      </c>
      <c r="B78" s="1298" t="s">
        <v>7957</v>
      </c>
      <c r="C78" s="1299"/>
      <c r="D78" s="1299"/>
      <c r="E78" s="1300"/>
      <c r="F78" s="247"/>
    </row>
    <row r="79" spans="1:6" x14ac:dyDescent="0.25">
      <c r="A79" s="34" t="s">
        <v>7877</v>
      </c>
      <c r="B79" s="34" t="s">
        <v>3994</v>
      </c>
      <c r="C79" s="35" t="s">
        <v>7878</v>
      </c>
      <c r="D79" s="34" t="s">
        <v>7879</v>
      </c>
      <c r="E79" s="34" t="s">
        <v>291</v>
      </c>
      <c r="F79" s="247"/>
    </row>
    <row r="80" spans="1:6" ht="45" x14ac:dyDescent="0.25">
      <c r="A80" s="36" t="s">
        <v>7958</v>
      </c>
      <c r="B80" s="36" t="s">
        <v>7959</v>
      </c>
      <c r="C80" s="37" t="s">
        <v>7882</v>
      </c>
      <c r="D80" s="37" t="s">
        <v>7960</v>
      </c>
      <c r="E80" s="153" t="s">
        <v>7961</v>
      </c>
      <c r="F80" s="247"/>
    </row>
    <row r="81" spans="1:6" x14ac:dyDescent="0.25">
      <c r="A81" s="36" t="s">
        <v>7962</v>
      </c>
      <c r="B81" s="36" t="s">
        <v>7963</v>
      </c>
      <c r="C81" s="37" t="s">
        <v>7882</v>
      </c>
      <c r="D81" s="37" t="s">
        <v>1131</v>
      </c>
      <c r="E81" s="154" t="s">
        <v>7964</v>
      </c>
      <c r="F81" s="247"/>
    </row>
    <row r="82" spans="1:6" x14ac:dyDescent="0.25">
      <c r="A82" s="36" t="s">
        <v>7965</v>
      </c>
      <c r="B82" s="36" t="s">
        <v>7966</v>
      </c>
      <c r="C82" s="37" t="s">
        <v>7885</v>
      </c>
      <c r="D82" s="37" t="s">
        <v>218</v>
      </c>
      <c r="E82" s="154" t="s">
        <v>7964</v>
      </c>
      <c r="F82" s="247"/>
    </row>
    <row r="83" spans="1:6" x14ac:dyDescent="0.25">
      <c r="A83" s="247"/>
      <c r="B83" s="247"/>
      <c r="C83" s="248"/>
      <c r="D83" s="248"/>
      <c r="E83" s="247"/>
      <c r="F83" s="247"/>
    </row>
    <row r="84" spans="1:6" x14ac:dyDescent="0.25">
      <c r="A84" s="247"/>
      <c r="B84" s="247"/>
      <c r="C84" s="248"/>
      <c r="D84" s="248"/>
      <c r="E84" s="247"/>
    </row>
    <row r="85" spans="1:6" x14ac:dyDescent="0.25">
      <c r="A85" s="1297" t="s">
        <v>7967</v>
      </c>
      <c r="B85" s="1297"/>
      <c r="C85" s="1297"/>
      <c r="D85" s="1297"/>
      <c r="E85" s="1297"/>
    </row>
    <row r="86" spans="1:6" x14ac:dyDescent="0.25">
      <c r="A86" s="41" t="s">
        <v>7875</v>
      </c>
      <c r="B86" s="1280" t="s">
        <v>7894</v>
      </c>
      <c r="C86" s="1281"/>
      <c r="D86" s="1281"/>
      <c r="E86" s="1282"/>
    </row>
    <row r="87" spans="1:6" x14ac:dyDescent="0.25">
      <c r="A87" s="42" t="s">
        <v>7877</v>
      </c>
      <c r="B87" s="42" t="s">
        <v>3994</v>
      </c>
      <c r="C87" s="43" t="s">
        <v>7878</v>
      </c>
      <c r="D87" s="42" t="s">
        <v>7879</v>
      </c>
      <c r="E87" s="42" t="s">
        <v>291</v>
      </c>
    </row>
    <row r="88" spans="1:6" x14ac:dyDescent="0.25">
      <c r="A88" s="375" t="s">
        <v>2420</v>
      </c>
      <c r="B88" s="375" t="s">
        <v>7916</v>
      </c>
      <c r="C88" s="375" t="s">
        <v>7882</v>
      </c>
      <c r="D88" s="375" t="s">
        <v>184</v>
      </c>
      <c r="E88" s="375"/>
    </row>
    <row r="89" spans="1:6" x14ac:dyDescent="0.25">
      <c r="A89" s="375" t="s">
        <v>7968</v>
      </c>
      <c r="B89" s="375" t="s">
        <v>7969</v>
      </c>
      <c r="C89" s="375" t="s">
        <v>7882</v>
      </c>
      <c r="D89" s="375" t="s">
        <v>1182</v>
      </c>
      <c r="E89" s="375"/>
    </row>
    <row r="90" spans="1:6" x14ac:dyDescent="0.25">
      <c r="A90" s="375" t="s">
        <v>7970</v>
      </c>
      <c r="B90" s="375" t="s">
        <v>7971</v>
      </c>
      <c r="C90" s="375" t="s">
        <v>7885</v>
      </c>
      <c r="D90" s="375" t="s">
        <v>280</v>
      </c>
      <c r="E90" s="375"/>
    </row>
    <row r="91" spans="1:6" x14ac:dyDescent="0.25"/>
    <row r="92" spans="1:6" x14ac:dyDescent="0.25"/>
    <row r="93" spans="1:6" x14ac:dyDescent="0.25">
      <c r="A93" s="1287" t="s">
        <v>7972</v>
      </c>
      <c r="B93" s="1288"/>
      <c r="C93" s="1288"/>
      <c r="D93" s="1288"/>
      <c r="E93" s="1289"/>
    </row>
    <row r="94" spans="1:6" x14ac:dyDescent="0.25">
      <c r="A94" s="553" t="s">
        <v>7875</v>
      </c>
      <c r="B94" s="1290" t="s">
        <v>7894</v>
      </c>
      <c r="C94" s="1290"/>
      <c r="D94" s="1290"/>
      <c r="E94" s="1291"/>
    </row>
    <row r="95" spans="1:6" x14ac:dyDescent="0.25">
      <c r="A95" s="553" t="s">
        <v>7877</v>
      </c>
      <c r="B95" s="554" t="s">
        <v>3994</v>
      </c>
      <c r="C95" s="554" t="s">
        <v>7878</v>
      </c>
      <c r="D95" s="554" t="s">
        <v>7879</v>
      </c>
      <c r="E95" s="554" t="s">
        <v>291</v>
      </c>
    </row>
    <row r="96" spans="1:6" x14ac:dyDescent="0.25">
      <c r="A96" s="555" t="s">
        <v>2420</v>
      </c>
      <c r="B96" s="556" t="s">
        <v>7881</v>
      </c>
      <c r="C96" s="556" t="s">
        <v>7882</v>
      </c>
      <c r="D96" s="556" t="s">
        <v>184</v>
      </c>
      <c r="E96" s="556" t="s">
        <v>7973</v>
      </c>
    </row>
    <row r="97" spans="1:5" ht="30" x14ac:dyDescent="0.25">
      <c r="A97" s="555" t="s">
        <v>7889</v>
      </c>
      <c r="B97" s="556" t="s">
        <v>7974</v>
      </c>
      <c r="C97" s="556" t="s">
        <v>7882</v>
      </c>
      <c r="D97" s="556" t="s">
        <v>280</v>
      </c>
      <c r="E97" s="600" t="s">
        <v>8054</v>
      </c>
    </row>
    <row r="98" spans="1:5" x14ac:dyDescent="0.25">
      <c r="A98" s="555" t="s">
        <v>7975</v>
      </c>
      <c r="B98" s="556" t="s">
        <v>7976</v>
      </c>
      <c r="C98" s="556" t="s">
        <v>7882</v>
      </c>
      <c r="D98" s="556" t="s">
        <v>174</v>
      </c>
      <c r="E98" s="556" t="s">
        <v>175</v>
      </c>
    </row>
    <row r="99" spans="1:5" x14ac:dyDescent="0.25">
      <c r="A99" s="555" t="s">
        <v>7977</v>
      </c>
      <c r="B99" s="556" t="s">
        <v>7978</v>
      </c>
      <c r="C99" s="556" t="s">
        <v>7885</v>
      </c>
      <c r="D99" s="556" t="s">
        <v>174</v>
      </c>
      <c r="E99" s="556" t="s">
        <v>175</v>
      </c>
    </row>
    <row r="100" spans="1:5" x14ac:dyDescent="0.25"/>
    <row r="101" spans="1:5" x14ac:dyDescent="0.25"/>
    <row r="1048576" ht="15" hidden="1" customHeight="1" x14ac:dyDescent="0.25"/>
  </sheetData>
  <mergeCells count="20">
    <mergeCell ref="A93:E93"/>
    <mergeCell ref="B94:E94"/>
    <mergeCell ref="A56:E56"/>
    <mergeCell ref="B57:E57"/>
    <mergeCell ref="A77:E77"/>
    <mergeCell ref="A66:E66"/>
    <mergeCell ref="B67:E67"/>
    <mergeCell ref="A85:E85"/>
    <mergeCell ref="B86:E86"/>
    <mergeCell ref="B78:E78"/>
    <mergeCell ref="B18:E18"/>
    <mergeCell ref="A27:E27"/>
    <mergeCell ref="B28:E28"/>
    <mergeCell ref="A37:E37"/>
    <mergeCell ref="B38:E38"/>
    <mergeCell ref="A2:E2"/>
    <mergeCell ref="B3:E3"/>
    <mergeCell ref="A10:E10"/>
    <mergeCell ref="B11:E11"/>
    <mergeCell ref="A17:E17"/>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16" activePane="bottomRight" state="frozen"/>
      <selection pane="topRight" activeCell="L6" sqref="L6"/>
      <selection pane="bottomLeft" activeCell="L6" sqref="L6"/>
      <selection pane="bottomRight" activeCell="A7" sqref="A7:B7"/>
    </sheetView>
  </sheetViews>
  <sheetFormatPr baseColWidth="10" defaultColWidth="0" defaultRowHeight="15" zeroHeight="1" x14ac:dyDescent="0.25"/>
  <cols>
    <col min="1" max="1" width="26.28515625" style="3" bestFit="1" customWidth="1"/>
    <col min="2" max="2" width="28.5703125" style="3" customWidth="1"/>
    <col min="3" max="3" width="5.7109375" style="7" customWidth="1"/>
    <col min="4" max="5" width="28.5703125" style="3" customWidth="1"/>
    <col min="6" max="6" width="9.28515625" style="7" customWidth="1"/>
    <col min="7" max="7" width="28.5703125" style="3" customWidth="1"/>
    <col min="8" max="8" width="2.5703125" style="3" customWidth="1"/>
    <col min="9" max="16384" width="11.42578125" style="3" hidden="1"/>
  </cols>
  <sheetData>
    <row r="1" spans="1:8" x14ac:dyDescent="0.25">
      <c r="A1" s="249"/>
      <c r="B1" s="249"/>
      <c r="C1" s="250"/>
      <c r="D1" s="249"/>
      <c r="E1" s="249"/>
      <c r="F1" s="250"/>
      <c r="G1" s="249"/>
      <c r="H1" s="249"/>
    </row>
    <row r="2" spans="1:8" x14ac:dyDescent="0.25">
      <c r="A2" s="1301" t="s">
        <v>7958</v>
      </c>
      <c r="B2" s="1302" t="s">
        <v>7962</v>
      </c>
      <c r="C2" s="1302"/>
      <c r="D2" s="1302"/>
      <c r="E2" s="1302" t="s">
        <v>7965</v>
      </c>
      <c r="F2" s="1302"/>
      <c r="G2" s="1302"/>
      <c r="H2" s="249"/>
    </row>
    <row r="3" spans="1:8" x14ac:dyDescent="0.25">
      <c r="A3" s="1301"/>
      <c r="B3" s="273" t="s">
        <v>3994</v>
      </c>
      <c r="C3" s="273" t="s">
        <v>7879</v>
      </c>
      <c r="D3" s="273" t="s">
        <v>7880</v>
      </c>
      <c r="E3" s="273" t="s">
        <v>3994</v>
      </c>
      <c r="F3" s="273" t="s">
        <v>7879</v>
      </c>
      <c r="G3" s="273" t="s">
        <v>7880</v>
      </c>
      <c r="H3" s="249"/>
    </row>
    <row r="4" spans="1:8" ht="60" x14ac:dyDescent="0.25">
      <c r="A4" s="4" t="s">
        <v>7979</v>
      </c>
      <c r="B4" s="5" t="s">
        <v>7980</v>
      </c>
      <c r="C4" s="6" t="s">
        <v>7981</v>
      </c>
      <c r="D4" s="5" t="s">
        <v>7982</v>
      </c>
      <c r="E4" s="5" t="s">
        <v>7983</v>
      </c>
      <c r="F4" s="6" t="s">
        <v>664</v>
      </c>
      <c r="G4" s="5" t="s">
        <v>7984</v>
      </c>
      <c r="H4" s="249"/>
    </row>
    <row r="5" spans="1:8" ht="30" x14ac:dyDescent="0.25">
      <c r="A5" s="4" t="s">
        <v>7985</v>
      </c>
      <c r="B5" s="5" t="s">
        <v>7986</v>
      </c>
      <c r="C5" s="6" t="s">
        <v>280</v>
      </c>
      <c r="D5" s="5"/>
      <c r="E5" s="5" t="s">
        <v>7987</v>
      </c>
      <c r="F5" s="6" t="s">
        <v>664</v>
      </c>
      <c r="G5" s="5" t="s">
        <v>7984</v>
      </c>
      <c r="H5" s="249"/>
    </row>
    <row r="6" spans="1:8" ht="30" x14ac:dyDescent="0.25">
      <c r="A6" s="4" t="s">
        <v>7988</v>
      </c>
      <c r="B6" s="5" t="s">
        <v>7989</v>
      </c>
      <c r="C6" s="6" t="s">
        <v>280</v>
      </c>
      <c r="D6" s="5"/>
      <c r="E6" s="5" t="s">
        <v>7990</v>
      </c>
      <c r="F6" s="6" t="s">
        <v>664</v>
      </c>
      <c r="G6" s="5" t="s">
        <v>7984</v>
      </c>
      <c r="H6" s="249"/>
    </row>
    <row r="7" spans="1:8" x14ac:dyDescent="0.25">
      <c r="A7" s="379" t="s">
        <v>7991</v>
      </c>
      <c r="B7" s="5" t="s">
        <v>7992</v>
      </c>
      <c r="C7" s="6" t="s">
        <v>280</v>
      </c>
      <c r="D7" s="5"/>
      <c r="E7" s="5" t="s">
        <v>7993</v>
      </c>
      <c r="F7" s="6" t="s">
        <v>764</v>
      </c>
      <c r="G7" s="5" t="s">
        <v>7994</v>
      </c>
      <c r="H7" s="249"/>
    </row>
    <row r="8" spans="1:8" ht="60" x14ac:dyDescent="0.25">
      <c r="A8" s="4" t="s">
        <v>7995</v>
      </c>
      <c r="B8" s="5" t="s">
        <v>7996</v>
      </c>
      <c r="C8" s="6" t="s">
        <v>1182</v>
      </c>
      <c r="D8" s="5"/>
      <c r="E8" s="5" t="s">
        <v>7997</v>
      </c>
      <c r="F8" s="6"/>
      <c r="G8" s="5" t="s">
        <v>7998</v>
      </c>
      <c r="H8" s="249"/>
    </row>
    <row r="9" spans="1:8" ht="30" x14ac:dyDescent="0.25">
      <c r="A9" s="4" t="s">
        <v>7999</v>
      </c>
      <c r="B9" s="5" t="s">
        <v>4082</v>
      </c>
      <c r="C9" s="6" t="s">
        <v>1213</v>
      </c>
      <c r="D9" s="5"/>
      <c r="E9" s="5" t="s">
        <v>8000</v>
      </c>
      <c r="F9" s="6" t="s">
        <v>218</v>
      </c>
      <c r="G9" s="5"/>
      <c r="H9" s="249"/>
    </row>
    <row r="10" spans="1:8" ht="30" x14ac:dyDescent="0.25">
      <c r="A10" s="4" t="s">
        <v>8001</v>
      </c>
      <c r="B10" s="5" t="s">
        <v>4108</v>
      </c>
      <c r="C10" s="6" t="s">
        <v>280</v>
      </c>
      <c r="D10" s="5"/>
      <c r="E10" s="5" t="s">
        <v>8002</v>
      </c>
      <c r="F10" s="6" t="s">
        <v>218</v>
      </c>
      <c r="G10" s="5"/>
      <c r="H10" s="249"/>
    </row>
    <row r="11" spans="1:8" ht="30" x14ac:dyDescent="0.25">
      <c r="A11" s="4" t="s">
        <v>8003</v>
      </c>
      <c r="B11" s="5" t="s">
        <v>4141</v>
      </c>
      <c r="C11" s="6" t="s">
        <v>280</v>
      </c>
      <c r="D11" s="5"/>
      <c r="E11" s="5" t="s">
        <v>8004</v>
      </c>
      <c r="F11" s="6" t="s">
        <v>218</v>
      </c>
      <c r="G11" s="5"/>
      <c r="H11" s="249"/>
    </row>
    <row r="12" spans="1:8" ht="30" x14ac:dyDescent="0.25">
      <c r="A12" s="4" t="s">
        <v>8005</v>
      </c>
      <c r="B12" s="5" t="s">
        <v>4180</v>
      </c>
      <c r="C12" s="6" t="s">
        <v>1182</v>
      </c>
      <c r="D12" s="5"/>
      <c r="E12" s="5" t="s">
        <v>8006</v>
      </c>
      <c r="F12" s="6" t="s">
        <v>218</v>
      </c>
      <c r="G12" s="5"/>
      <c r="H12" s="249"/>
    </row>
    <row r="13" spans="1:8" ht="30" x14ac:dyDescent="0.25">
      <c r="A13" s="4" t="s">
        <v>8007</v>
      </c>
      <c r="B13" s="5" t="s">
        <v>4271</v>
      </c>
      <c r="C13" s="6" t="s">
        <v>280</v>
      </c>
      <c r="D13" s="5"/>
      <c r="E13" s="5" t="s">
        <v>8008</v>
      </c>
      <c r="F13" s="6" t="s">
        <v>218</v>
      </c>
      <c r="G13" s="5"/>
      <c r="H13" s="249"/>
    </row>
    <row r="14" spans="1:8" ht="30" x14ac:dyDescent="0.25">
      <c r="A14" s="4" t="s">
        <v>8009</v>
      </c>
      <c r="B14" s="5" t="s">
        <v>4276</v>
      </c>
      <c r="C14" s="6" t="s">
        <v>280</v>
      </c>
      <c r="D14" s="5"/>
      <c r="E14" s="5" t="s">
        <v>8010</v>
      </c>
      <c r="F14" s="6" t="s">
        <v>218</v>
      </c>
      <c r="G14" s="5"/>
      <c r="H14" s="249"/>
    </row>
    <row r="15" spans="1:8" x14ac:dyDescent="0.25">
      <c r="A15" s="4" t="s">
        <v>8011</v>
      </c>
      <c r="B15" s="5" t="s">
        <v>8012</v>
      </c>
      <c r="C15" s="6" t="s">
        <v>7952</v>
      </c>
      <c r="D15" s="5" t="s">
        <v>8013</v>
      </c>
      <c r="E15" s="5" t="s">
        <v>8014</v>
      </c>
      <c r="F15" s="6" t="s">
        <v>664</v>
      </c>
      <c r="G15" s="5" t="s">
        <v>7984</v>
      </c>
      <c r="H15" s="249"/>
    </row>
    <row r="16" spans="1:8" ht="30" x14ac:dyDescent="0.25">
      <c r="A16" s="4" t="s">
        <v>8015</v>
      </c>
      <c r="B16" s="5" t="s">
        <v>2667</v>
      </c>
      <c r="C16" s="6" t="s">
        <v>280</v>
      </c>
      <c r="D16" s="5"/>
      <c r="E16" s="5" t="s">
        <v>8016</v>
      </c>
      <c r="F16" s="6" t="s">
        <v>218</v>
      </c>
      <c r="G16" s="5"/>
      <c r="H16" s="249"/>
    </row>
    <row r="17" spans="1:8" ht="30" x14ac:dyDescent="0.25">
      <c r="A17" s="4" t="s">
        <v>8017</v>
      </c>
      <c r="B17" s="5" t="s">
        <v>3003</v>
      </c>
      <c r="C17" s="6" t="s">
        <v>280</v>
      </c>
      <c r="D17" s="5"/>
      <c r="E17" s="5" t="s">
        <v>8018</v>
      </c>
      <c r="F17" s="6" t="s">
        <v>218</v>
      </c>
      <c r="G17" s="5"/>
      <c r="H17" s="249"/>
    </row>
    <row r="18" spans="1:8" ht="30" x14ac:dyDescent="0.25">
      <c r="A18" s="4" t="s">
        <v>8019</v>
      </c>
      <c r="B18" s="5" t="s">
        <v>3992</v>
      </c>
      <c r="C18" s="6" t="s">
        <v>280</v>
      </c>
      <c r="D18" s="5"/>
      <c r="E18" s="5" t="s">
        <v>8020</v>
      </c>
      <c r="F18" s="6" t="s">
        <v>218</v>
      </c>
      <c r="G18" s="5"/>
      <c r="H18" s="249"/>
    </row>
    <row r="19" spans="1:8" x14ac:dyDescent="0.25">
      <c r="A19" s="379" t="s">
        <v>8021</v>
      </c>
      <c r="B19" s="380" t="s">
        <v>8022</v>
      </c>
      <c r="C19" s="381" t="s">
        <v>2567</v>
      </c>
      <c r="D19" s="380"/>
      <c r="E19" s="380" t="s">
        <v>8023</v>
      </c>
      <c r="F19" s="381" t="s">
        <v>218</v>
      </c>
      <c r="G19" s="380"/>
      <c r="H19" s="249"/>
    </row>
    <row r="20" spans="1:8" ht="30" x14ac:dyDescent="0.25">
      <c r="A20" s="4" t="s">
        <v>8024</v>
      </c>
      <c r="B20" s="5" t="s">
        <v>8025</v>
      </c>
      <c r="C20" s="6" t="s">
        <v>280</v>
      </c>
      <c r="D20" s="5"/>
      <c r="E20" s="5" t="s">
        <v>8026</v>
      </c>
      <c r="F20" s="6" t="s">
        <v>218</v>
      </c>
      <c r="G20" s="5"/>
      <c r="H20" s="249"/>
    </row>
    <row r="21" spans="1:8" ht="30" x14ac:dyDescent="0.25">
      <c r="A21" s="4" t="s">
        <v>8027</v>
      </c>
      <c r="B21" s="5" t="s">
        <v>4301</v>
      </c>
      <c r="C21" s="6" t="s">
        <v>192</v>
      </c>
      <c r="D21" s="5"/>
      <c r="E21" s="5" t="s">
        <v>8028</v>
      </c>
      <c r="F21" s="6" t="s">
        <v>218</v>
      </c>
      <c r="G21" s="5"/>
      <c r="H21" s="249"/>
    </row>
    <row r="22" spans="1:8" ht="30" x14ac:dyDescent="0.25">
      <c r="A22" s="4" t="s">
        <v>8029</v>
      </c>
      <c r="B22" s="5" t="s">
        <v>4326</v>
      </c>
      <c r="C22" s="6" t="s">
        <v>280</v>
      </c>
      <c r="D22" s="5"/>
      <c r="E22" s="5" t="s">
        <v>8030</v>
      </c>
      <c r="F22" s="6" t="s">
        <v>218</v>
      </c>
      <c r="G22" s="5"/>
      <c r="H22" s="249"/>
    </row>
    <row r="23" spans="1:8" ht="45" x14ac:dyDescent="0.25">
      <c r="A23" s="4" t="s">
        <v>8031</v>
      </c>
      <c r="B23" s="5" t="s">
        <v>4319</v>
      </c>
      <c r="C23" s="6" t="s">
        <v>280</v>
      </c>
      <c r="D23" s="5"/>
      <c r="E23" s="5" t="s">
        <v>8032</v>
      </c>
      <c r="F23" s="6" t="s">
        <v>218</v>
      </c>
      <c r="G23" s="5"/>
      <c r="H23" s="249"/>
    </row>
    <row r="24" spans="1:8" ht="30" x14ac:dyDescent="0.25">
      <c r="A24" s="4" t="s">
        <v>8033</v>
      </c>
      <c r="B24" s="5" t="s">
        <v>4306</v>
      </c>
      <c r="C24" s="6" t="s">
        <v>280</v>
      </c>
      <c r="D24" s="5"/>
      <c r="E24" s="5" t="s">
        <v>738</v>
      </c>
      <c r="F24" s="6" t="s">
        <v>218</v>
      </c>
      <c r="G24" s="5"/>
      <c r="H24" s="249"/>
    </row>
    <row r="25" spans="1:8" ht="30" x14ac:dyDescent="0.25">
      <c r="A25" s="4" t="s">
        <v>8034</v>
      </c>
      <c r="B25" s="5" t="s">
        <v>4297</v>
      </c>
      <c r="C25" s="6" t="s">
        <v>280</v>
      </c>
      <c r="D25" s="5"/>
      <c r="E25" s="5" t="s">
        <v>8035</v>
      </c>
      <c r="F25" s="6" t="s">
        <v>218</v>
      </c>
      <c r="G25" s="5"/>
      <c r="H25" s="249"/>
    </row>
    <row r="26" spans="1:8" ht="30" x14ac:dyDescent="0.25">
      <c r="A26" s="4" t="s">
        <v>8036</v>
      </c>
      <c r="B26" s="5" t="s">
        <v>4332</v>
      </c>
      <c r="C26" s="6" t="s">
        <v>280</v>
      </c>
      <c r="D26" s="5"/>
      <c r="E26" s="5" t="s">
        <v>8037</v>
      </c>
      <c r="F26" s="6" t="s">
        <v>664</v>
      </c>
      <c r="G26" s="5" t="s">
        <v>7984</v>
      </c>
      <c r="H26" s="249"/>
    </row>
    <row r="27" spans="1:8" ht="30" x14ac:dyDescent="0.25">
      <c r="A27" s="4" t="s">
        <v>8038</v>
      </c>
      <c r="B27" s="5" t="s">
        <v>8039</v>
      </c>
      <c r="C27" s="6" t="s">
        <v>7981</v>
      </c>
      <c r="D27" s="561" t="s">
        <v>8040</v>
      </c>
      <c r="E27" s="5" t="s">
        <v>8041</v>
      </c>
      <c r="F27" s="6" t="s">
        <v>664</v>
      </c>
      <c r="G27" s="5" t="s">
        <v>7984</v>
      </c>
      <c r="H27" s="249"/>
    </row>
    <row r="28" spans="1:8" x14ac:dyDescent="0.25">
      <c r="A28" s="249"/>
      <c r="B28" s="249"/>
      <c r="C28" s="250"/>
      <c r="D28" s="249"/>
      <c r="E28" s="249"/>
      <c r="F28" s="250"/>
      <c r="G28" s="249"/>
      <c r="H28" s="249"/>
    </row>
  </sheetData>
  <mergeCells count="3">
    <mergeCell ref="A2:A3"/>
    <mergeCell ref="B2:D2"/>
    <mergeCell ref="E2:G2"/>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226F8-E309-4270-8019-83FE900D1E3C}">
  <dimension ref="A1:I549"/>
  <sheetViews>
    <sheetView tabSelected="1" topLeftCell="A514" workbookViewId="0">
      <selection activeCell="A515" sqref="A515"/>
    </sheetView>
  </sheetViews>
  <sheetFormatPr baseColWidth="10" defaultColWidth="0" defaultRowHeight="15" zeroHeight="1" x14ac:dyDescent="0.25"/>
  <cols>
    <col min="1" max="1" width="13.7109375" customWidth="1"/>
    <col min="2" max="2" width="19.5703125" bestFit="1" customWidth="1"/>
    <col min="3" max="3" width="19.5703125" customWidth="1"/>
    <col min="4" max="4" width="23" customWidth="1"/>
    <col min="5" max="5" width="30" customWidth="1"/>
    <col min="6" max="6" width="17.28515625" customWidth="1"/>
    <col min="7" max="7" width="11.7109375" customWidth="1"/>
    <col min="8" max="8" width="14.42578125" customWidth="1"/>
    <col min="9" max="9" width="4.28515625" customWidth="1"/>
    <col min="10" max="16384" width="11.42578125" hidden="1"/>
  </cols>
  <sheetData>
    <row r="1" spans="1:9" x14ac:dyDescent="0.25">
      <c r="A1" s="975"/>
      <c r="B1" s="976"/>
      <c r="C1" s="976"/>
      <c r="D1" s="976"/>
      <c r="E1" s="976"/>
      <c r="F1" s="977"/>
      <c r="G1" s="977"/>
      <c r="H1" s="978"/>
      <c r="I1" s="210"/>
    </row>
    <row r="2" spans="1:9" x14ac:dyDescent="0.25">
      <c r="A2" s="837" t="s">
        <v>8697</v>
      </c>
      <c r="B2" s="838" t="s">
        <v>8698</v>
      </c>
      <c r="C2" s="838" t="s">
        <v>8699</v>
      </c>
      <c r="D2" s="838" t="s">
        <v>8700</v>
      </c>
      <c r="E2" s="838" t="s">
        <v>8701</v>
      </c>
      <c r="F2" s="839" t="s">
        <v>8702</v>
      </c>
      <c r="G2" s="839" t="s">
        <v>8703</v>
      </c>
      <c r="H2" s="840" t="s">
        <v>8704</v>
      </c>
      <c r="I2" s="210"/>
    </row>
    <row r="3" spans="1:9" ht="60" x14ac:dyDescent="0.25">
      <c r="A3" s="800" t="s">
        <v>8705</v>
      </c>
      <c r="B3" s="551" t="s">
        <v>7973</v>
      </c>
      <c r="C3" s="551" t="s">
        <v>8706</v>
      </c>
      <c r="D3" s="551" t="s">
        <v>8707</v>
      </c>
      <c r="E3" s="551" t="s">
        <v>8708</v>
      </c>
      <c r="F3" s="551" t="s">
        <v>8709</v>
      </c>
      <c r="G3" s="801">
        <v>2</v>
      </c>
      <c r="H3" s="963" t="s">
        <v>7973</v>
      </c>
      <c r="I3" s="210"/>
    </row>
    <row r="4" spans="1:9" ht="24" x14ac:dyDescent="0.25">
      <c r="A4" s="802" t="s">
        <v>8705</v>
      </c>
      <c r="B4" s="803" t="s">
        <v>8710</v>
      </c>
      <c r="C4" s="803" t="s">
        <v>8711</v>
      </c>
      <c r="D4" s="803" t="s">
        <v>8712</v>
      </c>
      <c r="E4" s="803" t="s">
        <v>7973</v>
      </c>
      <c r="F4" s="803" t="s">
        <v>8713</v>
      </c>
      <c r="G4" s="804">
        <v>2</v>
      </c>
      <c r="H4" s="964" t="s">
        <v>7973</v>
      </c>
      <c r="I4" s="210"/>
    </row>
    <row r="5" spans="1:9" ht="24" x14ac:dyDescent="0.25">
      <c r="A5" s="802" t="s">
        <v>8705</v>
      </c>
      <c r="B5" s="803" t="s">
        <v>8714</v>
      </c>
      <c r="C5" s="803" t="s">
        <v>8715</v>
      </c>
      <c r="D5" s="803" t="s">
        <v>8712</v>
      </c>
      <c r="E5" s="803" t="s">
        <v>7973</v>
      </c>
      <c r="F5" s="803" t="s">
        <v>8713</v>
      </c>
      <c r="G5" s="804">
        <v>2</v>
      </c>
      <c r="H5" s="964" t="s">
        <v>7973</v>
      </c>
      <c r="I5" s="210"/>
    </row>
    <row r="6" spans="1:9" ht="84" x14ac:dyDescent="0.25">
      <c r="A6" s="802" t="s">
        <v>8705</v>
      </c>
      <c r="B6" s="803" t="s">
        <v>8716</v>
      </c>
      <c r="C6" s="803" t="s">
        <v>4190</v>
      </c>
      <c r="D6" s="803" t="s">
        <v>8717</v>
      </c>
      <c r="E6" s="803" t="s">
        <v>7973</v>
      </c>
      <c r="F6" s="803" t="s">
        <v>8713</v>
      </c>
      <c r="G6" s="804">
        <v>2</v>
      </c>
      <c r="H6" s="964" t="s">
        <v>7973</v>
      </c>
      <c r="I6" s="210"/>
    </row>
    <row r="7" spans="1:9" x14ac:dyDescent="0.25">
      <c r="A7" s="802" t="s">
        <v>8705</v>
      </c>
      <c r="B7" s="803" t="s">
        <v>8718</v>
      </c>
      <c r="C7" s="803" t="s">
        <v>4190</v>
      </c>
      <c r="D7" s="803" t="s">
        <v>8719</v>
      </c>
      <c r="E7" s="803" t="s">
        <v>7973</v>
      </c>
      <c r="F7" s="803" t="s">
        <v>8713</v>
      </c>
      <c r="G7" s="804">
        <v>2</v>
      </c>
      <c r="H7" s="964" t="s">
        <v>7973</v>
      </c>
      <c r="I7" s="210"/>
    </row>
    <row r="8" spans="1:9" ht="24" x14ac:dyDescent="0.25">
      <c r="A8" s="802" t="s">
        <v>8705</v>
      </c>
      <c r="B8" s="803" t="s">
        <v>8720</v>
      </c>
      <c r="C8" s="803" t="s">
        <v>4190</v>
      </c>
      <c r="D8" s="803" t="s">
        <v>8712</v>
      </c>
      <c r="E8" s="803" t="s">
        <v>7973</v>
      </c>
      <c r="F8" s="803" t="s">
        <v>8713</v>
      </c>
      <c r="G8" s="804">
        <v>2</v>
      </c>
      <c r="H8" s="964" t="s">
        <v>7973</v>
      </c>
      <c r="I8" s="210"/>
    </row>
    <row r="9" spans="1:9" ht="72" x14ac:dyDescent="0.25">
      <c r="A9" s="802" t="s">
        <v>8705</v>
      </c>
      <c r="B9" s="803" t="s">
        <v>8721</v>
      </c>
      <c r="C9" s="803" t="s">
        <v>4190</v>
      </c>
      <c r="D9" s="803" t="s">
        <v>8722</v>
      </c>
      <c r="E9" s="803" t="s">
        <v>7973</v>
      </c>
      <c r="F9" s="803" t="s">
        <v>8713</v>
      </c>
      <c r="G9" s="804">
        <v>2</v>
      </c>
      <c r="H9" s="964" t="s">
        <v>7973</v>
      </c>
      <c r="I9" s="210"/>
    </row>
    <row r="10" spans="1:9" x14ac:dyDescent="0.25">
      <c r="A10" s="802" t="s">
        <v>8705</v>
      </c>
      <c r="B10" s="803" t="s">
        <v>7973</v>
      </c>
      <c r="C10" s="803" t="s">
        <v>8723</v>
      </c>
      <c r="D10" s="803" t="s">
        <v>8724</v>
      </c>
      <c r="E10" s="803" t="s">
        <v>7973</v>
      </c>
      <c r="F10" s="803" t="s">
        <v>8725</v>
      </c>
      <c r="G10" s="804">
        <v>2</v>
      </c>
      <c r="H10" s="964" t="s">
        <v>7973</v>
      </c>
      <c r="I10" s="210"/>
    </row>
    <row r="11" spans="1:9" ht="36" x14ac:dyDescent="0.25">
      <c r="A11" s="802" t="s">
        <v>8705</v>
      </c>
      <c r="B11" s="803" t="s">
        <v>8726</v>
      </c>
      <c r="C11" s="803" t="s">
        <v>8727</v>
      </c>
      <c r="D11" s="803" t="s">
        <v>8728</v>
      </c>
      <c r="E11" s="803" t="s">
        <v>7973</v>
      </c>
      <c r="F11" s="803" t="s">
        <v>8725</v>
      </c>
      <c r="G11" s="804">
        <v>2</v>
      </c>
      <c r="H11" s="964" t="s">
        <v>7973</v>
      </c>
      <c r="I11" s="210"/>
    </row>
    <row r="12" spans="1:9" ht="24" x14ac:dyDescent="0.25">
      <c r="A12" s="802" t="s">
        <v>8705</v>
      </c>
      <c r="B12" s="803" t="s">
        <v>8729</v>
      </c>
      <c r="C12" s="803" t="s">
        <v>8711</v>
      </c>
      <c r="D12" s="803" t="s">
        <v>8712</v>
      </c>
      <c r="E12" s="803" t="s">
        <v>7973</v>
      </c>
      <c r="F12" s="803" t="s">
        <v>8730</v>
      </c>
      <c r="G12" s="804">
        <v>2</v>
      </c>
      <c r="H12" s="964" t="s">
        <v>7973</v>
      </c>
      <c r="I12" s="210"/>
    </row>
    <row r="13" spans="1:9" ht="48" x14ac:dyDescent="0.25">
      <c r="A13" s="802" t="s">
        <v>8705</v>
      </c>
      <c r="B13" s="803" t="s">
        <v>7973</v>
      </c>
      <c r="C13" s="803" t="s">
        <v>8731</v>
      </c>
      <c r="D13" s="803" t="s">
        <v>8724</v>
      </c>
      <c r="E13" s="803" t="s">
        <v>7973</v>
      </c>
      <c r="F13" s="803" t="s">
        <v>8709</v>
      </c>
      <c r="G13" s="804">
        <v>2</v>
      </c>
      <c r="H13" s="964" t="s">
        <v>7973</v>
      </c>
      <c r="I13" s="210"/>
    </row>
    <row r="14" spans="1:9" ht="36" x14ac:dyDescent="0.25">
      <c r="A14" s="802" t="s">
        <v>8705</v>
      </c>
      <c r="B14" s="803" t="s">
        <v>8732</v>
      </c>
      <c r="C14" s="803" t="s">
        <v>8733</v>
      </c>
      <c r="D14" s="803" t="s">
        <v>8724</v>
      </c>
      <c r="E14" s="803" t="s">
        <v>8734</v>
      </c>
      <c r="F14" s="803" t="s">
        <v>4192</v>
      </c>
      <c r="G14" s="804">
        <v>2</v>
      </c>
      <c r="H14" s="964" t="s">
        <v>7973</v>
      </c>
      <c r="I14" s="210"/>
    </row>
    <row r="15" spans="1:9" ht="36" x14ac:dyDescent="0.25">
      <c r="A15" s="802" t="s">
        <v>8705</v>
      </c>
      <c r="B15" s="803" t="s">
        <v>8735</v>
      </c>
      <c r="C15" s="803" t="s">
        <v>8736</v>
      </c>
      <c r="D15" s="803" t="s">
        <v>8712</v>
      </c>
      <c r="E15" s="803" t="s">
        <v>7973</v>
      </c>
      <c r="F15" s="803" t="s">
        <v>4192</v>
      </c>
      <c r="G15" s="804">
        <v>2</v>
      </c>
      <c r="H15" s="964" t="s">
        <v>7973</v>
      </c>
      <c r="I15" s="210"/>
    </row>
    <row r="16" spans="1:9" ht="36" x14ac:dyDescent="0.25">
      <c r="A16" s="802" t="s">
        <v>8705</v>
      </c>
      <c r="B16" s="803" t="s">
        <v>8737</v>
      </c>
      <c r="C16" s="803" t="s">
        <v>8738</v>
      </c>
      <c r="D16" s="803" t="s">
        <v>8707</v>
      </c>
      <c r="E16" s="803" t="s">
        <v>8739</v>
      </c>
      <c r="F16" s="803" t="s">
        <v>4192</v>
      </c>
      <c r="G16" s="804">
        <v>2</v>
      </c>
      <c r="H16" s="964" t="s">
        <v>7973</v>
      </c>
      <c r="I16" s="210"/>
    </row>
    <row r="17" spans="1:9" ht="48" x14ac:dyDescent="0.25">
      <c r="A17" s="802" t="s">
        <v>8705</v>
      </c>
      <c r="B17" s="803" t="s">
        <v>8740</v>
      </c>
      <c r="C17" s="803" t="s">
        <v>8741</v>
      </c>
      <c r="D17" s="803" t="s">
        <v>8712</v>
      </c>
      <c r="E17" s="803" t="s">
        <v>7973</v>
      </c>
      <c r="F17" s="803" t="s">
        <v>4192</v>
      </c>
      <c r="G17" s="804">
        <v>2</v>
      </c>
      <c r="H17" s="964" t="s">
        <v>7973</v>
      </c>
      <c r="I17" s="210"/>
    </row>
    <row r="18" spans="1:9" ht="24" x14ac:dyDescent="0.25">
      <c r="A18" s="802" t="s">
        <v>8705</v>
      </c>
      <c r="B18" s="803" t="s">
        <v>8742</v>
      </c>
      <c r="C18" s="803" t="s">
        <v>8743</v>
      </c>
      <c r="D18" s="803" t="s">
        <v>8722</v>
      </c>
      <c r="E18" s="803" t="s">
        <v>7973</v>
      </c>
      <c r="F18" s="803" t="s">
        <v>4190</v>
      </c>
      <c r="G18" s="804">
        <v>2</v>
      </c>
      <c r="H18" s="964" t="s">
        <v>7973</v>
      </c>
      <c r="I18" s="210"/>
    </row>
    <row r="19" spans="1:9" ht="36" x14ac:dyDescent="0.25">
      <c r="A19" s="802" t="s">
        <v>8705</v>
      </c>
      <c r="B19" s="803" t="s">
        <v>8732</v>
      </c>
      <c r="C19" s="803" t="s">
        <v>8744</v>
      </c>
      <c r="D19" s="803" t="s">
        <v>8724</v>
      </c>
      <c r="E19" s="803" t="s">
        <v>8734</v>
      </c>
      <c r="F19" s="803" t="s">
        <v>4190</v>
      </c>
      <c r="G19" s="804">
        <v>2</v>
      </c>
      <c r="H19" s="964" t="s">
        <v>7973</v>
      </c>
      <c r="I19" s="210"/>
    </row>
    <row r="20" spans="1:9" ht="36" x14ac:dyDescent="0.25">
      <c r="A20" s="802" t="s">
        <v>8705</v>
      </c>
      <c r="B20" s="803" t="s">
        <v>8745</v>
      </c>
      <c r="C20" s="803" t="s">
        <v>8746</v>
      </c>
      <c r="D20" s="803" t="s">
        <v>8712</v>
      </c>
      <c r="E20" s="803" t="s">
        <v>7973</v>
      </c>
      <c r="F20" s="803" t="s">
        <v>4190</v>
      </c>
      <c r="G20" s="804">
        <v>2</v>
      </c>
      <c r="H20" s="964" t="s">
        <v>7973</v>
      </c>
      <c r="I20" s="210"/>
    </row>
    <row r="21" spans="1:9" ht="36" x14ac:dyDescent="0.25">
      <c r="A21" s="802" t="s">
        <v>8705</v>
      </c>
      <c r="B21" s="803" t="s">
        <v>8747</v>
      </c>
      <c r="C21" s="803" t="s">
        <v>8748</v>
      </c>
      <c r="D21" s="803" t="s">
        <v>8707</v>
      </c>
      <c r="E21" s="803" t="s">
        <v>8749</v>
      </c>
      <c r="F21" s="803" t="s">
        <v>4190</v>
      </c>
      <c r="G21" s="804">
        <v>2</v>
      </c>
      <c r="H21" s="964" t="s">
        <v>7973</v>
      </c>
      <c r="I21" s="210"/>
    </row>
    <row r="22" spans="1:9" ht="48" x14ac:dyDescent="0.25">
      <c r="A22" s="802" t="s">
        <v>8705</v>
      </c>
      <c r="B22" s="803" t="s">
        <v>8750</v>
      </c>
      <c r="C22" s="803" t="s">
        <v>8751</v>
      </c>
      <c r="D22" s="803" t="s">
        <v>8712</v>
      </c>
      <c r="E22" s="803" t="s">
        <v>7973</v>
      </c>
      <c r="F22" s="803" t="s">
        <v>4190</v>
      </c>
      <c r="G22" s="804">
        <v>2</v>
      </c>
      <c r="H22" s="964" t="s">
        <v>7973</v>
      </c>
      <c r="I22" s="210"/>
    </row>
    <row r="23" spans="1:9" ht="24" x14ac:dyDescent="0.25">
      <c r="A23" s="802" t="s">
        <v>8705</v>
      </c>
      <c r="B23" s="803" t="s">
        <v>8752</v>
      </c>
      <c r="C23" s="803" t="s">
        <v>8753</v>
      </c>
      <c r="D23" s="803" t="s">
        <v>8719</v>
      </c>
      <c r="E23" s="803" t="s">
        <v>7973</v>
      </c>
      <c r="F23" s="803" t="s">
        <v>8754</v>
      </c>
      <c r="G23" s="804">
        <v>2</v>
      </c>
      <c r="H23" s="964" t="s">
        <v>7973</v>
      </c>
      <c r="I23" s="210"/>
    </row>
    <row r="24" spans="1:9" ht="60" x14ac:dyDescent="0.25">
      <c r="A24" s="802" t="s">
        <v>8705</v>
      </c>
      <c r="B24" s="803" t="s">
        <v>8755</v>
      </c>
      <c r="C24" s="803" t="s">
        <v>8756</v>
      </c>
      <c r="D24" s="803" t="s">
        <v>8717</v>
      </c>
      <c r="E24" s="803" t="s">
        <v>8757</v>
      </c>
      <c r="F24" s="803" t="s">
        <v>8754</v>
      </c>
      <c r="G24" s="804">
        <v>2</v>
      </c>
      <c r="H24" s="964" t="s">
        <v>7973</v>
      </c>
      <c r="I24" s="210"/>
    </row>
    <row r="25" spans="1:9" ht="36" x14ac:dyDescent="0.25">
      <c r="A25" s="802" t="s">
        <v>8705</v>
      </c>
      <c r="B25" s="803" t="s">
        <v>8750</v>
      </c>
      <c r="C25" s="803" t="s">
        <v>8758</v>
      </c>
      <c r="D25" s="803" t="s">
        <v>8759</v>
      </c>
      <c r="E25" s="803" t="s">
        <v>7973</v>
      </c>
      <c r="F25" s="803" t="s">
        <v>8754</v>
      </c>
      <c r="G25" s="804">
        <v>2</v>
      </c>
      <c r="H25" s="964" t="s">
        <v>7973</v>
      </c>
      <c r="I25" s="210"/>
    </row>
    <row r="26" spans="1:9" ht="60" x14ac:dyDescent="0.25">
      <c r="A26" s="802" t="s">
        <v>8705</v>
      </c>
      <c r="B26" s="803" t="s">
        <v>8760</v>
      </c>
      <c r="C26" s="803" t="s">
        <v>8761</v>
      </c>
      <c r="D26" s="803" t="s">
        <v>8728</v>
      </c>
      <c r="E26" s="803" t="s">
        <v>7973</v>
      </c>
      <c r="F26" s="803" t="s">
        <v>8754</v>
      </c>
      <c r="G26" s="804">
        <v>2</v>
      </c>
      <c r="H26" s="964" t="s">
        <v>7973</v>
      </c>
      <c r="I26" s="210"/>
    </row>
    <row r="27" spans="1:9" ht="24" x14ac:dyDescent="0.25">
      <c r="A27" s="802" t="s">
        <v>8705</v>
      </c>
      <c r="B27" s="803" t="s">
        <v>8762</v>
      </c>
      <c r="C27" s="803" t="s">
        <v>3544</v>
      </c>
      <c r="D27" s="803" t="s">
        <v>8712</v>
      </c>
      <c r="E27" s="803" t="s">
        <v>7973</v>
      </c>
      <c r="F27" s="803" t="s">
        <v>8754</v>
      </c>
      <c r="G27" s="804">
        <v>2</v>
      </c>
      <c r="H27" s="964" t="s">
        <v>7973</v>
      </c>
      <c r="I27" s="210"/>
    </row>
    <row r="28" spans="1:9" ht="36" x14ac:dyDescent="0.25">
      <c r="A28" s="802" t="s">
        <v>8705</v>
      </c>
      <c r="B28" s="803" t="s">
        <v>7973</v>
      </c>
      <c r="C28" s="803" t="s">
        <v>8763</v>
      </c>
      <c r="D28" s="803" t="s">
        <v>8764</v>
      </c>
      <c r="E28" s="803" t="s">
        <v>8765</v>
      </c>
      <c r="F28" s="803" t="s">
        <v>8754</v>
      </c>
      <c r="G28" s="804">
        <v>2</v>
      </c>
      <c r="H28" s="964" t="s">
        <v>7973</v>
      </c>
      <c r="I28" s="210"/>
    </row>
    <row r="29" spans="1:9" ht="24" x14ac:dyDescent="0.25">
      <c r="A29" s="802" t="s">
        <v>8705</v>
      </c>
      <c r="B29" s="803" t="s">
        <v>8766</v>
      </c>
      <c r="C29" s="803" t="s">
        <v>8767</v>
      </c>
      <c r="D29" s="803" t="s">
        <v>8722</v>
      </c>
      <c r="E29" s="803" t="s">
        <v>7973</v>
      </c>
      <c r="F29" s="803" t="s">
        <v>8725</v>
      </c>
      <c r="G29" s="804">
        <v>2.1</v>
      </c>
      <c r="H29" s="964" t="s">
        <v>7973</v>
      </c>
      <c r="I29" s="210"/>
    </row>
    <row r="30" spans="1:9" ht="24" x14ac:dyDescent="0.25">
      <c r="A30" s="802" t="s">
        <v>8705</v>
      </c>
      <c r="B30" s="803" t="s">
        <v>8768</v>
      </c>
      <c r="C30" s="803" t="s">
        <v>3067</v>
      </c>
      <c r="D30" s="803" t="s">
        <v>8712</v>
      </c>
      <c r="E30" s="803" t="s">
        <v>7973</v>
      </c>
      <c r="F30" s="803" t="s">
        <v>8769</v>
      </c>
      <c r="G30" s="804">
        <v>2.1</v>
      </c>
      <c r="H30" s="964" t="s">
        <v>7973</v>
      </c>
      <c r="I30" s="210"/>
    </row>
    <row r="31" spans="1:9" ht="24" x14ac:dyDescent="0.25">
      <c r="A31" s="802" t="s">
        <v>8705</v>
      </c>
      <c r="B31" s="803" t="s">
        <v>8770</v>
      </c>
      <c r="C31" s="803" t="s">
        <v>8771</v>
      </c>
      <c r="D31" s="803" t="s">
        <v>8719</v>
      </c>
      <c r="E31" s="803" t="s">
        <v>7973</v>
      </c>
      <c r="F31" s="803" t="s">
        <v>8772</v>
      </c>
      <c r="G31" s="804">
        <v>2.1</v>
      </c>
      <c r="H31" s="964" t="s">
        <v>7973</v>
      </c>
      <c r="I31" s="210"/>
    </row>
    <row r="32" spans="1:9" x14ac:dyDescent="0.25">
      <c r="A32" s="802" t="s">
        <v>8705</v>
      </c>
      <c r="B32" s="803" t="s">
        <v>8773</v>
      </c>
      <c r="C32" s="803" t="s">
        <v>8774</v>
      </c>
      <c r="D32" s="803" t="s">
        <v>8719</v>
      </c>
      <c r="E32" s="803" t="s">
        <v>7973</v>
      </c>
      <c r="F32" s="803" t="s">
        <v>8713</v>
      </c>
      <c r="G32" s="804">
        <v>2.1</v>
      </c>
      <c r="H32" s="964" t="s">
        <v>7973</v>
      </c>
      <c r="I32" s="210"/>
    </row>
    <row r="33" spans="1:9" ht="24" x14ac:dyDescent="0.25">
      <c r="A33" s="802" t="s">
        <v>8705</v>
      </c>
      <c r="B33" s="803" t="s">
        <v>8775</v>
      </c>
      <c r="C33" s="803" t="s">
        <v>4488</v>
      </c>
      <c r="D33" s="803" t="s">
        <v>8712</v>
      </c>
      <c r="E33" s="803" t="s">
        <v>7973</v>
      </c>
      <c r="F33" s="803" t="s">
        <v>8713</v>
      </c>
      <c r="G33" s="804">
        <v>2.1</v>
      </c>
      <c r="H33" s="964" t="s">
        <v>7973</v>
      </c>
      <c r="I33" s="210"/>
    </row>
    <row r="34" spans="1:9" ht="24" x14ac:dyDescent="0.25">
      <c r="A34" s="802" t="s">
        <v>8705</v>
      </c>
      <c r="B34" s="803" t="s">
        <v>8776</v>
      </c>
      <c r="C34" s="803" t="s">
        <v>8777</v>
      </c>
      <c r="D34" s="803" t="s">
        <v>8712</v>
      </c>
      <c r="E34" s="803" t="s">
        <v>7973</v>
      </c>
      <c r="F34" s="803" t="s">
        <v>8778</v>
      </c>
      <c r="G34" s="804">
        <v>2.1</v>
      </c>
      <c r="H34" s="964" t="s">
        <v>7973</v>
      </c>
      <c r="I34" s="210"/>
    </row>
    <row r="35" spans="1:9" ht="36" x14ac:dyDescent="0.25">
      <c r="A35" s="802" t="s">
        <v>8705</v>
      </c>
      <c r="B35" s="803" t="s">
        <v>7973</v>
      </c>
      <c r="C35" s="803" t="s">
        <v>8779</v>
      </c>
      <c r="D35" s="803" t="s">
        <v>8724</v>
      </c>
      <c r="E35" s="803" t="s">
        <v>8780</v>
      </c>
      <c r="F35" s="803" t="s">
        <v>8713</v>
      </c>
      <c r="G35" s="804">
        <v>2.1</v>
      </c>
      <c r="H35" s="964" t="s">
        <v>7973</v>
      </c>
      <c r="I35" s="210"/>
    </row>
    <row r="36" spans="1:9" ht="24" x14ac:dyDescent="0.25">
      <c r="A36" s="802" t="s">
        <v>8705</v>
      </c>
      <c r="B36" s="803" t="s">
        <v>8781</v>
      </c>
      <c r="C36" s="803" t="s">
        <v>8782</v>
      </c>
      <c r="D36" s="803" t="s">
        <v>8783</v>
      </c>
      <c r="E36" s="803" t="s">
        <v>8784</v>
      </c>
      <c r="F36" s="803" t="s">
        <v>8785</v>
      </c>
      <c r="G36" s="804">
        <v>2.1</v>
      </c>
      <c r="H36" s="964" t="s">
        <v>7973</v>
      </c>
      <c r="I36" s="210"/>
    </row>
    <row r="37" spans="1:9" ht="24" x14ac:dyDescent="0.25">
      <c r="A37" s="802" t="s">
        <v>8705</v>
      </c>
      <c r="B37" s="803" t="s">
        <v>8786</v>
      </c>
      <c r="C37" s="803" t="s">
        <v>8787</v>
      </c>
      <c r="D37" s="803" t="s">
        <v>8712</v>
      </c>
      <c r="E37" s="803" t="s">
        <v>7973</v>
      </c>
      <c r="F37" s="803" t="s">
        <v>8788</v>
      </c>
      <c r="G37" s="804">
        <v>2.1</v>
      </c>
      <c r="H37" s="964" t="s">
        <v>7973</v>
      </c>
      <c r="I37" s="210"/>
    </row>
    <row r="38" spans="1:9" ht="84" x14ac:dyDescent="0.25">
      <c r="A38" s="802" t="s">
        <v>8705</v>
      </c>
      <c r="B38" s="803" t="s">
        <v>7973</v>
      </c>
      <c r="C38" s="803" t="s">
        <v>8789</v>
      </c>
      <c r="D38" s="803" t="s">
        <v>8790</v>
      </c>
      <c r="E38" s="803" t="s">
        <v>8791</v>
      </c>
      <c r="F38" s="803" t="s">
        <v>8792</v>
      </c>
      <c r="G38" s="804">
        <v>2.1</v>
      </c>
      <c r="H38" s="964" t="s">
        <v>7973</v>
      </c>
      <c r="I38" s="210"/>
    </row>
    <row r="39" spans="1:9" ht="84" x14ac:dyDescent="0.25">
      <c r="A39" s="802" t="s">
        <v>8705</v>
      </c>
      <c r="B39" s="803" t="s">
        <v>7973</v>
      </c>
      <c r="C39" s="803" t="s">
        <v>8793</v>
      </c>
      <c r="D39" s="803" t="s">
        <v>8790</v>
      </c>
      <c r="E39" s="803" t="s">
        <v>8791</v>
      </c>
      <c r="F39" s="803" t="s">
        <v>8788</v>
      </c>
      <c r="G39" s="804">
        <v>2.1</v>
      </c>
      <c r="H39" s="964" t="s">
        <v>7973</v>
      </c>
      <c r="I39" s="210"/>
    </row>
    <row r="40" spans="1:9" ht="60" x14ac:dyDescent="0.25">
      <c r="A40" s="802" t="s">
        <v>8705</v>
      </c>
      <c r="B40" s="803" t="s">
        <v>7973</v>
      </c>
      <c r="C40" s="803" t="s">
        <v>8794</v>
      </c>
      <c r="D40" s="803" t="s">
        <v>8790</v>
      </c>
      <c r="E40" s="803" t="s">
        <v>8791</v>
      </c>
      <c r="F40" s="803" t="s">
        <v>8795</v>
      </c>
      <c r="G40" s="804">
        <v>2.1</v>
      </c>
      <c r="H40" s="964" t="s">
        <v>7973</v>
      </c>
      <c r="I40" s="210"/>
    </row>
    <row r="41" spans="1:9" ht="24" x14ac:dyDescent="0.25">
      <c r="A41" s="802" t="s">
        <v>8705</v>
      </c>
      <c r="B41" s="803" t="s">
        <v>7973</v>
      </c>
      <c r="C41" s="803" t="s">
        <v>8796</v>
      </c>
      <c r="D41" s="803" t="s">
        <v>8724</v>
      </c>
      <c r="E41" s="803" t="s">
        <v>7973</v>
      </c>
      <c r="F41" s="803" t="s">
        <v>8725</v>
      </c>
      <c r="G41" s="804">
        <v>2.1</v>
      </c>
      <c r="H41" s="964" t="s">
        <v>7973</v>
      </c>
      <c r="I41" s="210"/>
    </row>
    <row r="42" spans="1:9" ht="48" x14ac:dyDescent="0.25">
      <c r="A42" s="802" t="s">
        <v>8705</v>
      </c>
      <c r="B42" s="803" t="s">
        <v>8797</v>
      </c>
      <c r="C42" s="803" t="s">
        <v>8798</v>
      </c>
      <c r="D42" s="803" t="s">
        <v>8722</v>
      </c>
      <c r="E42" s="803" t="s">
        <v>7973</v>
      </c>
      <c r="F42" s="803" t="s">
        <v>8713</v>
      </c>
      <c r="G42" s="804">
        <v>2.1</v>
      </c>
      <c r="H42" s="964" t="s">
        <v>7973</v>
      </c>
      <c r="I42" s="210"/>
    </row>
    <row r="43" spans="1:9" ht="72" x14ac:dyDescent="0.25">
      <c r="A43" s="802" t="s">
        <v>8705</v>
      </c>
      <c r="B43" s="803" t="s">
        <v>8799</v>
      </c>
      <c r="C43" s="803" t="s">
        <v>8800</v>
      </c>
      <c r="D43" s="803" t="s">
        <v>8722</v>
      </c>
      <c r="E43" s="803" t="s">
        <v>7973</v>
      </c>
      <c r="F43" s="803" t="s">
        <v>8801</v>
      </c>
      <c r="G43" s="804" t="s">
        <v>8802</v>
      </c>
      <c r="H43" s="964" t="s">
        <v>7973</v>
      </c>
      <c r="I43" s="210"/>
    </row>
    <row r="44" spans="1:9" ht="72" x14ac:dyDescent="0.25">
      <c r="A44" s="802" t="s">
        <v>8705</v>
      </c>
      <c r="B44" s="803" t="s">
        <v>8803</v>
      </c>
      <c r="C44" s="803" t="s">
        <v>8800</v>
      </c>
      <c r="D44" s="803" t="s">
        <v>8722</v>
      </c>
      <c r="E44" s="803" t="s">
        <v>7973</v>
      </c>
      <c r="F44" s="803" t="s">
        <v>8754</v>
      </c>
      <c r="G44" s="804">
        <v>2</v>
      </c>
      <c r="H44" s="964" t="s">
        <v>7973</v>
      </c>
      <c r="I44" s="210"/>
    </row>
    <row r="45" spans="1:9" ht="24" x14ac:dyDescent="0.25">
      <c r="A45" s="802" t="s">
        <v>8705</v>
      </c>
      <c r="B45" s="803" t="s">
        <v>8804</v>
      </c>
      <c r="C45" s="803" t="s">
        <v>8805</v>
      </c>
      <c r="D45" s="803" t="s">
        <v>8722</v>
      </c>
      <c r="E45" s="803" t="s">
        <v>7973</v>
      </c>
      <c r="F45" s="803" t="s">
        <v>4190</v>
      </c>
      <c r="G45" s="804">
        <v>2</v>
      </c>
      <c r="H45" s="964" t="s">
        <v>7973</v>
      </c>
      <c r="I45" s="210"/>
    </row>
    <row r="46" spans="1:9" ht="36" x14ac:dyDescent="0.25">
      <c r="A46" s="802" t="s">
        <v>8705</v>
      </c>
      <c r="B46" s="803" t="s">
        <v>8806</v>
      </c>
      <c r="C46" s="803" t="s">
        <v>158</v>
      </c>
      <c r="D46" s="803" t="s">
        <v>8807</v>
      </c>
      <c r="E46" s="803" t="s">
        <v>7973</v>
      </c>
      <c r="F46" s="803" t="s">
        <v>8713</v>
      </c>
      <c r="G46" s="804">
        <v>2</v>
      </c>
      <c r="H46" s="964" t="s">
        <v>7973</v>
      </c>
      <c r="I46" s="210"/>
    </row>
    <row r="47" spans="1:9" ht="36" x14ac:dyDescent="0.25">
      <c r="A47" s="802" t="s">
        <v>8705</v>
      </c>
      <c r="B47" s="803" t="s">
        <v>8808</v>
      </c>
      <c r="C47" s="803" t="s">
        <v>8809</v>
      </c>
      <c r="D47" s="803" t="s">
        <v>8728</v>
      </c>
      <c r="E47" s="803" t="s">
        <v>7973</v>
      </c>
      <c r="F47" s="803" t="s">
        <v>8810</v>
      </c>
      <c r="G47" s="804">
        <v>2.1</v>
      </c>
      <c r="H47" s="964" t="s">
        <v>7973</v>
      </c>
      <c r="I47" s="210"/>
    </row>
    <row r="48" spans="1:9" ht="24" x14ac:dyDescent="0.25">
      <c r="A48" s="802" t="s">
        <v>8705</v>
      </c>
      <c r="B48" s="803" t="s">
        <v>8726</v>
      </c>
      <c r="C48" s="803" t="s">
        <v>8727</v>
      </c>
      <c r="D48" s="803" t="s">
        <v>8712</v>
      </c>
      <c r="E48" s="803" t="s">
        <v>8811</v>
      </c>
      <c r="F48" s="803" t="s">
        <v>8725</v>
      </c>
      <c r="G48" s="804">
        <v>2</v>
      </c>
      <c r="H48" s="964" t="s">
        <v>7973</v>
      </c>
      <c r="I48" s="210"/>
    </row>
    <row r="49" spans="1:9" x14ac:dyDescent="0.25">
      <c r="A49" s="802" t="s">
        <v>8705</v>
      </c>
      <c r="B49" s="803" t="s">
        <v>8812</v>
      </c>
      <c r="C49" s="803" t="s">
        <v>8727</v>
      </c>
      <c r="D49" s="803" t="s">
        <v>8813</v>
      </c>
      <c r="E49" s="803" t="s">
        <v>7973</v>
      </c>
      <c r="F49" s="803" t="s">
        <v>8725</v>
      </c>
      <c r="G49" s="804">
        <v>2</v>
      </c>
      <c r="H49" s="964" t="s">
        <v>7973</v>
      </c>
      <c r="I49" s="210"/>
    </row>
    <row r="50" spans="1:9" ht="24" x14ac:dyDescent="0.25">
      <c r="A50" s="802" t="s">
        <v>8705</v>
      </c>
      <c r="B50" s="803" t="s">
        <v>8814</v>
      </c>
      <c r="C50" s="803" t="s">
        <v>7973</v>
      </c>
      <c r="D50" s="803" t="s">
        <v>8712</v>
      </c>
      <c r="E50" s="803" t="s">
        <v>8815</v>
      </c>
      <c r="F50" s="803" t="s">
        <v>8816</v>
      </c>
      <c r="G50" s="804" t="s">
        <v>8802</v>
      </c>
      <c r="H50" s="964" t="s">
        <v>7973</v>
      </c>
      <c r="I50" s="210"/>
    </row>
    <row r="51" spans="1:9" ht="24" x14ac:dyDescent="0.25">
      <c r="A51" s="802" t="s">
        <v>8705</v>
      </c>
      <c r="B51" s="803" t="s">
        <v>7973</v>
      </c>
      <c r="C51" s="803" t="s">
        <v>7973</v>
      </c>
      <c r="D51" s="803" t="s">
        <v>8817</v>
      </c>
      <c r="E51" s="803" t="s">
        <v>7973</v>
      </c>
      <c r="F51" s="803" t="s">
        <v>8818</v>
      </c>
      <c r="G51" s="804" t="s">
        <v>7973</v>
      </c>
      <c r="H51" s="964" t="s">
        <v>7973</v>
      </c>
      <c r="I51" s="210"/>
    </row>
    <row r="52" spans="1:9" ht="36" x14ac:dyDescent="0.25">
      <c r="A52" s="805" t="s">
        <v>8819</v>
      </c>
      <c r="B52" s="803" t="s">
        <v>8806</v>
      </c>
      <c r="C52" s="803" t="s">
        <v>158</v>
      </c>
      <c r="D52" s="803" t="s">
        <v>8813</v>
      </c>
      <c r="E52" s="803" t="s">
        <v>7973</v>
      </c>
      <c r="F52" s="803" t="s">
        <v>8820</v>
      </c>
      <c r="G52" s="804">
        <v>2</v>
      </c>
      <c r="H52" s="964" t="s">
        <v>7973</v>
      </c>
      <c r="I52" s="210"/>
    </row>
    <row r="53" spans="1:9" ht="36" x14ac:dyDescent="0.25">
      <c r="A53" s="805" t="s">
        <v>8819</v>
      </c>
      <c r="B53" s="803" t="s">
        <v>8821</v>
      </c>
      <c r="C53" s="803" t="s">
        <v>158</v>
      </c>
      <c r="D53" s="803" t="s">
        <v>8783</v>
      </c>
      <c r="E53" s="803" t="s">
        <v>7973</v>
      </c>
      <c r="F53" s="803" t="s">
        <v>8822</v>
      </c>
      <c r="G53" s="804" t="s">
        <v>8802</v>
      </c>
      <c r="H53" s="964" t="s">
        <v>7973</v>
      </c>
      <c r="I53" s="210"/>
    </row>
    <row r="54" spans="1:9" ht="36" x14ac:dyDescent="0.25">
      <c r="A54" s="805" t="s">
        <v>8819</v>
      </c>
      <c r="B54" s="803" t="s">
        <v>8823</v>
      </c>
      <c r="C54" s="803" t="s">
        <v>183</v>
      </c>
      <c r="D54" s="803" t="s">
        <v>8813</v>
      </c>
      <c r="E54" s="803" t="s">
        <v>7973</v>
      </c>
      <c r="F54" s="803" t="s">
        <v>8820</v>
      </c>
      <c r="G54" s="804">
        <v>2</v>
      </c>
      <c r="H54" s="964" t="s">
        <v>7973</v>
      </c>
      <c r="I54" s="210"/>
    </row>
    <row r="55" spans="1:9" ht="24" x14ac:dyDescent="0.25">
      <c r="A55" s="805" t="s">
        <v>8819</v>
      </c>
      <c r="B55" s="803" t="s">
        <v>8824</v>
      </c>
      <c r="C55" s="803" t="s">
        <v>8825</v>
      </c>
      <c r="D55" s="803" t="s">
        <v>8813</v>
      </c>
      <c r="E55" s="803" t="s">
        <v>8826</v>
      </c>
      <c r="F55" s="803" t="s">
        <v>8754</v>
      </c>
      <c r="G55" s="804">
        <v>2</v>
      </c>
      <c r="H55" s="964" t="s">
        <v>7973</v>
      </c>
      <c r="I55" s="210"/>
    </row>
    <row r="56" spans="1:9" ht="24" x14ac:dyDescent="0.25">
      <c r="A56" s="805" t="s">
        <v>8819</v>
      </c>
      <c r="B56" s="803" t="s">
        <v>8827</v>
      </c>
      <c r="C56" s="803" t="s">
        <v>8828</v>
      </c>
      <c r="D56" s="803" t="s">
        <v>8712</v>
      </c>
      <c r="E56" s="803" t="s">
        <v>8826</v>
      </c>
      <c r="F56" s="803" t="s">
        <v>8754</v>
      </c>
      <c r="G56" s="804">
        <v>2</v>
      </c>
      <c r="H56" s="964" t="s">
        <v>7973</v>
      </c>
      <c r="I56" s="210"/>
    </row>
    <row r="57" spans="1:9" ht="24" x14ac:dyDescent="0.25">
      <c r="A57" s="805" t="s">
        <v>8819</v>
      </c>
      <c r="B57" s="803" t="s">
        <v>7973</v>
      </c>
      <c r="C57" s="803" t="s">
        <v>8829</v>
      </c>
      <c r="D57" s="803" t="s">
        <v>8724</v>
      </c>
      <c r="E57" s="803" t="s">
        <v>8830</v>
      </c>
      <c r="F57" s="803" t="s">
        <v>8754</v>
      </c>
      <c r="G57" s="804">
        <v>2</v>
      </c>
      <c r="H57" s="964" t="s">
        <v>7973</v>
      </c>
      <c r="I57" s="210"/>
    </row>
    <row r="58" spans="1:9" ht="36" x14ac:dyDescent="0.25">
      <c r="A58" s="805" t="s">
        <v>8819</v>
      </c>
      <c r="B58" s="803" t="s">
        <v>8831</v>
      </c>
      <c r="C58" s="803" t="s">
        <v>7973</v>
      </c>
      <c r="D58" s="803" t="s">
        <v>8728</v>
      </c>
      <c r="E58" s="803" t="s">
        <v>7973</v>
      </c>
      <c r="F58" s="803" t="s">
        <v>8756</v>
      </c>
      <c r="G58" s="804" t="s">
        <v>7973</v>
      </c>
      <c r="H58" s="964" t="s">
        <v>7973</v>
      </c>
      <c r="I58" s="210"/>
    </row>
    <row r="59" spans="1:9" ht="36" x14ac:dyDescent="0.25">
      <c r="A59" s="805" t="s">
        <v>8819</v>
      </c>
      <c r="B59" s="803" t="s">
        <v>8832</v>
      </c>
      <c r="C59" s="803" t="s">
        <v>8833</v>
      </c>
      <c r="D59" s="803" t="s">
        <v>8712</v>
      </c>
      <c r="E59" s="803" t="s">
        <v>8834</v>
      </c>
      <c r="F59" s="803" t="s">
        <v>8713</v>
      </c>
      <c r="G59" s="804">
        <v>2.1</v>
      </c>
      <c r="H59" s="964" t="s">
        <v>7973</v>
      </c>
      <c r="I59" s="210"/>
    </row>
    <row r="60" spans="1:9" ht="24" x14ac:dyDescent="0.25">
      <c r="A60" s="805" t="s">
        <v>8819</v>
      </c>
      <c r="B60" s="803" t="s">
        <v>7973</v>
      </c>
      <c r="C60" s="803" t="s">
        <v>8835</v>
      </c>
      <c r="D60" s="803" t="s">
        <v>8724</v>
      </c>
      <c r="E60" s="803" t="s">
        <v>8836</v>
      </c>
      <c r="F60" s="803" t="s">
        <v>8713</v>
      </c>
      <c r="G60" s="804">
        <v>2.1</v>
      </c>
      <c r="H60" s="964" t="s">
        <v>7973</v>
      </c>
      <c r="I60" s="210"/>
    </row>
    <row r="61" spans="1:9" ht="36" x14ac:dyDescent="0.25">
      <c r="A61" s="805" t="s">
        <v>8819</v>
      </c>
      <c r="B61" s="803" t="s">
        <v>8837</v>
      </c>
      <c r="C61" s="803" t="s">
        <v>205</v>
      </c>
      <c r="D61" s="803" t="s">
        <v>8838</v>
      </c>
      <c r="E61" s="803" t="s">
        <v>8839</v>
      </c>
      <c r="F61" s="803" t="s">
        <v>8840</v>
      </c>
      <c r="G61" s="804">
        <v>2</v>
      </c>
      <c r="H61" s="964" t="s">
        <v>7973</v>
      </c>
      <c r="I61" s="210"/>
    </row>
    <row r="62" spans="1:9" ht="24" x14ac:dyDescent="0.25">
      <c r="A62" s="805" t="s">
        <v>8819</v>
      </c>
      <c r="B62" s="803" t="s">
        <v>8841</v>
      </c>
      <c r="C62" s="803" t="s">
        <v>8842</v>
      </c>
      <c r="D62" s="803" t="s">
        <v>8838</v>
      </c>
      <c r="E62" s="803" t="s">
        <v>8843</v>
      </c>
      <c r="F62" s="803" t="s">
        <v>8709</v>
      </c>
      <c r="G62" s="804">
        <v>2</v>
      </c>
      <c r="H62" s="964" t="s">
        <v>7973</v>
      </c>
      <c r="I62" s="210"/>
    </row>
    <row r="63" spans="1:9" ht="24" x14ac:dyDescent="0.25">
      <c r="A63" s="805" t="s">
        <v>8819</v>
      </c>
      <c r="B63" s="803" t="s">
        <v>8844</v>
      </c>
      <c r="C63" s="803" t="s">
        <v>917</v>
      </c>
      <c r="D63" s="803" t="s">
        <v>8838</v>
      </c>
      <c r="E63" s="803" t="s">
        <v>8845</v>
      </c>
      <c r="F63" s="803" t="s">
        <v>8754</v>
      </c>
      <c r="G63" s="804">
        <v>2</v>
      </c>
      <c r="H63" s="964" t="s">
        <v>7973</v>
      </c>
      <c r="I63" s="210"/>
    </row>
    <row r="64" spans="1:9" ht="120" x14ac:dyDescent="0.25">
      <c r="A64" s="805" t="s">
        <v>8819</v>
      </c>
      <c r="B64" s="803" t="s">
        <v>7973</v>
      </c>
      <c r="C64" s="803" t="s">
        <v>7973</v>
      </c>
      <c r="D64" s="803" t="s">
        <v>8724</v>
      </c>
      <c r="E64" s="803" t="s">
        <v>8846</v>
      </c>
      <c r="F64" s="803" t="s">
        <v>8713</v>
      </c>
      <c r="G64" s="804" t="s">
        <v>8802</v>
      </c>
      <c r="H64" s="964" t="s">
        <v>7973</v>
      </c>
      <c r="I64" s="210"/>
    </row>
    <row r="65" spans="1:9" ht="36" x14ac:dyDescent="0.25">
      <c r="A65" s="805" t="s">
        <v>8819</v>
      </c>
      <c r="B65" s="803" t="s">
        <v>8847</v>
      </c>
      <c r="C65" s="803" t="s">
        <v>8756</v>
      </c>
      <c r="D65" s="803" t="s">
        <v>8719</v>
      </c>
      <c r="E65" s="803" t="s">
        <v>8848</v>
      </c>
      <c r="F65" s="803" t="s">
        <v>8822</v>
      </c>
      <c r="G65" s="804">
        <v>2.1</v>
      </c>
      <c r="H65" s="964" t="s">
        <v>7973</v>
      </c>
      <c r="I65" s="210"/>
    </row>
    <row r="66" spans="1:9" ht="36" x14ac:dyDescent="0.25">
      <c r="A66" s="805" t="s">
        <v>8819</v>
      </c>
      <c r="B66" s="803" t="s">
        <v>8849</v>
      </c>
      <c r="C66" s="803" t="s">
        <v>8787</v>
      </c>
      <c r="D66" s="803" t="s">
        <v>8712</v>
      </c>
      <c r="E66" s="803" t="s">
        <v>8850</v>
      </c>
      <c r="F66" s="803" t="s">
        <v>8713</v>
      </c>
      <c r="G66" s="804">
        <v>2</v>
      </c>
      <c r="H66" s="964" t="s">
        <v>7973</v>
      </c>
      <c r="I66" s="210"/>
    </row>
    <row r="67" spans="1:9" ht="24" x14ac:dyDescent="0.25">
      <c r="A67" s="805" t="s">
        <v>8819</v>
      </c>
      <c r="B67" s="803" t="s">
        <v>8851</v>
      </c>
      <c r="C67" s="803" t="s">
        <v>8852</v>
      </c>
      <c r="D67" s="803" t="s">
        <v>8717</v>
      </c>
      <c r="E67" s="803" t="s">
        <v>8757</v>
      </c>
      <c r="F67" s="803" t="s">
        <v>8713</v>
      </c>
      <c r="G67" s="804">
        <v>2</v>
      </c>
      <c r="H67" s="964" t="s">
        <v>7973</v>
      </c>
      <c r="I67" s="210"/>
    </row>
    <row r="68" spans="1:9" ht="24" x14ac:dyDescent="0.25">
      <c r="A68" s="805" t="s">
        <v>8819</v>
      </c>
      <c r="B68" s="803" t="s">
        <v>7973</v>
      </c>
      <c r="C68" s="803" t="s">
        <v>8853</v>
      </c>
      <c r="D68" s="803" t="s">
        <v>8764</v>
      </c>
      <c r="E68" s="803" t="s">
        <v>8854</v>
      </c>
      <c r="F68" s="803" t="s">
        <v>8788</v>
      </c>
      <c r="G68" s="804">
        <v>2</v>
      </c>
      <c r="H68" s="964" t="s">
        <v>7973</v>
      </c>
      <c r="I68" s="210"/>
    </row>
    <row r="69" spans="1:9" ht="36" x14ac:dyDescent="0.25">
      <c r="A69" s="806" t="s">
        <v>8855</v>
      </c>
      <c r="B69" s="803" t="s">
        <v>8821</v>
      </c>
      <c r="C69" s="803" t="s">
        <v>158</v>
      </c>
      <c r="D69" s="803" t="s">
        <v>8783</v>
      </c>
      <c r="E69" s="803" t="s">
        <v>7973</v>
      </c>
      <c r="F69" s="803" t="s">
        <v>8754</v>
      </c>
      <c r="G69" s="804">
        <v>2</v>
      </c>
      <c r="H69" s="964" t="s">
        <v>8819</v>
      </c>
      <c r="I69" s="210"/>
    </row>
    <row r="70" spans="1:9" ht="36" x14ac:dyDescent="0.25">
      <c r="A70" s="806" t="s">
        <v>8855</v>
      </c>
      <c r="B70" s="803" t="s">
        <v>8847</v>
      </c>
      <c r="C70" s="803" t="s">
        <v>8756</v>
      </c>
      <c r="D70" s="803" t="s">
        <v>8719</v>
      </c>
      <c r="E70" s="803" t="s">
        <v>8856</v>
      </c>
      <c r="F70" s="803" t="s">
        <v>8822</v>
      </c>
      <c r="G70" s="804">
        <v>2.1</v>
      </c>
      <c r="H70" s="964" t="s">
        <v>8819</v>
      </c>
      <c r="I70" s="210"/>
    </row>
    <row r="71" spans="1:9" ht="24" x14ac:dyDescent="0.25">
      <c r="A71" s="806" t="s">
        <v>8855</v>
      </c>
      <c r="B71" s="803" t="s">
        <v>8857</v>
      </c>
      <c r="C71" s="803" t="s">
        <v>8858</v>
      </c>
      <c r="D71" s="803" t="s">
        <v>8712</v>
      </c>
      <c r="E71" s="803" t="s">
        <v>8859</v>
      </c>
      <c r="F71" s="803" t="s">
        <v>8713</v>
      </c>
      <c r="G71" s="804">
        <v>2.1</v>
      </c>
      <c r="H71" s="964" t="s">
        <v>8819</v>
      </c>
      <c r="I71" s="210"/>
    </row>
    <row r="72" spans="1:9" ht="48" x14ac:dyDescent="0.25">
      <c r="A72" s="806" t="s">
        <v>8855</v>
      </c>
      <c r="B72" s="803" t="s">
        <v>8860</v>
      </c>
      <c r="C72" s="803" t="s">
        <v>1049</v>
      </c>
      <c r="D72" s="803" t="s">
        <v>8712</v>
      </c>
      <c r="E72" s="803" t="s">
        <v>8861</v>
      </c>
      <c r="F72" s="803" t="s">
        <v>8822</v>
      </c>
      <c r="G72" s="804">
        <v>2.1</v>
      </c>
      <c r="H72" s="964" t="s">
        <v>8819</v>
      </c>
      <c r="I72" s="210"/>
    </row>
    <row r="73" spans="1:9" ht="48" x14ac:dyDescent="0.25">
      <c r="A73" s="806" t="s">
        <v>8855</v>
      </c>
      <c r="B73" s="803" t="s">
        <v>8862</v>
      </c>
      <c r="C73" s="803" t="s">
        <v>1049</v>
      </c>
      <c r="D73" s="803" t="s">
        <v>8712</v>
      </c>
      <c r="E73" s="803" t="s">
        <v>8861</v>
      </c>
      <c r="F73" s="803" t="s">
        <v>8820</v>
      </c>
      <c r="G73" s="804">
        <v>2</v>
      </c>
      <c r="H73" s="964" t="s">
        <v>8819</v>
      </c>
      <c r="I73" s="210"/>
    </row>
    <row r="74" spans="1:9" ht="48" x14ac:dyDescent="0.25">
      <c r="A74" s="806" t="s">
        <v>8855</v>
      </c>
      <c r="B74" s="803" t="s">
        <v>8863</v>
      </c>
      <c r="C74" s="803" t="s">
        <v>8864</v>
      </c>
      <c r="D74" s="803" t="s">
        <v>8717</v>
      </c>
      <c r="E74" s="803" t="s">
        <v>8865</v>
      </c>
      <c r="F74" s="803" t="s">
        <v>8820</v>
      </c>
      <c r="G74" s="804">
        <v>2</v>
      </c>
      <c r="H74" s="964" t="s">
        <v>8855</v>
      </c>
      <c r="I74" s="210"/>
    </row>
    <row r="75" spans="1:9" ht="24" x14ac:dyDescent="0.25">
      <c r="A75" s="806" t="s">
        <v>8855</v>
      </c>
      <c r="B75" s="803" t="s">
        <v>7973</v>
      </c>
      <c r="C75" s="803" t="s">
        <v>2028</v>
      </c>
      <c r="D75" s="803" t="s">
        <v>7973</v>
      </c>
      <c r="E75" s="803" t="s">
        <v>8866</v>
      </c>
      <c r="F75" s="803" t="s">
        <v>8709</v>
      </c>
      <c r="G75" s="804">
        <v>2.1</v>
      </c>
      <c r="H75" s="964" t="s">
        <v>8855</v>
      </c>
      <c r="I75" s="210"/>
    </row>
    <row r="76" spans="1:9" ht="24" x14ac:dyDescent="0.25">
      <c r="A76" s="806" t="s">
        <v>8855</v>
      </c>
      <c r="B76" s="803" t="s">
        <v>8867</v>
      </c>
      <c r="C76" s="803" t="s">
        <v>8868</v>
      </c>
      <c r="D76" s="803" t="s">
        <v>8717</v>
      </c>
      <c r="E76" s="803" t="s">
        <v>8869</v>
      </c>
      <c r="F76" s="803" t="s">
        <v>8810</v>
      </c>
      <c r="G76" s="804">
        <v>2.1</v>
      </c>
      <c r="H76" s="964" t="s">
        <v>8855</v>
      </c>
      <c r="I76" s="210"/>
    </row>
    <row r="77" spans="1:9" ht="24" x14ac:dyDescent="0.25">
      <c r="A77" s="806" t="s">
        <v>8855</v>
      </c>
      <c r="B77" s="803" t="s">
        <v>7973</v>
      </c>
      <c r="C77" s="803" t="s">
        <v>604</v>
      </c>
      <c r="D77" s="803" t="s">
        <v>8870</v>
      </c>
      <c r="E77" s="803" t="s">
        <v>8871</v>
      </c>
      <c r="F77" s="803" t="s">
        <v>8872</v>
      </c>
      <c r="G77" s="804">
        <v>2</v>
      </c>
      <c r="H77" s="964" t="s">
        <v>8855</v>
      </c>
      <c r="I77" s="210"/>
    </row>
    <row r="78" spans="1:9" ht="24" x14ac:dyDescent="0.25">
      <c r="A78" s="806" t="s">
        <v>8855</v>
      </c>
      <c r="B78" s="803" t="s">
        <v>8873</v>
      </c>
      <c r="C78" s="803" t="s">
        <v>8874</v>
      </c>
      <c r="D78" s="803" t="s">
        <v>8717</v>
      </c>
      <c r="E78" s="803" t="s">
        <v>8875</v>
      </c>
      <c r="F78" s="803" t="s">
        <v>8788</v>
      </c>
      <c r="G78" s="804">
        <v>2.1</v>
      </c>
      <c r="H78" s="964" t="s">
        <v>8855</v>
      </c>
      <c r="I78" s="210"/>
    </row>
    <row r="79" spans="1:9" ht="48" x14ac:dyDescent="0.25">
      <c r="A79" s="806" t="s">
        <v>8855</v>
      </c>
      <c r="B79" s="803" t="s">
        <v>8876</v>
      </c>
      <c r="C79" s="803" t="s">
        <v>1176</v>
      </c>
      <c r="D79" s="803" t="s">
        <v>8717</v>
      </c>
      <c r="E79" s="803" t="s">
        <v>8757</v>
      </c>
      <c r="F79" s="803" t="s">
        <v>8713</v>
      </c>
      <c r="G79" s="804">
        <v>2.1</v>
      </c>
      <c r="H79" s="964" t="s">
        <v>8855</v>
      </c>
      <c r="I79" s="210"/>
    </row>
    <row r="80" spans="1:9" ht="24" x14ac:dyDescent="0.25">
      <c r="A80" s="806" t="s">
        <v>8855</v>
      </c>
      <c r="B80" s="803" t="s">
        <v>8877</v>
      </c>
      <c r="C80" s="803" t="s">
        <v>7973</v>
      </c>
      <c r="D80" s="803" t="s">
        <v>8717</v>
      </c>
      <c r="E80" s="803" t="s">
        <v>8757</v>
      </c>
      <c r="F80" s="803" t="s">
        <v>8725</v>
      </c>
      <c r="G80" s="804">
        <v>2.1</v>
      </c>
      <c r="H80" s="964" t="s">
        <v>8855</v>
      </c>
      <c r="I80" s="210"/>
    </row>
    <row r="81" spans="1:9" ht="48" x14ac:dyDescent="0.25">
      <c r="A81" s="806" t="s">
        <v>8855</v>
      </c>
      <c r="B81" s="803" t="s">
        <v>8878</v>
      </c>
      <c r="C81" s="803" t="s">
        <v>3304</v>
      </c>
      <c r="D81" s="803" t="s">
        <v>8717</v>
      </c>
      <c r="E81" s="803" t="s">
        <v>8879</v>
      </c>
      <c r="F81" s="803" t="s">
        <v>8725</v>
      </c>
      <c r="G81" s="804">
        <v>2.1</v>
      </c>
      <c r="H81" s="964" t="s">
        <v>8855</v>
      </c>
      <c r="I81" s="210"/>
    </row>
    <row r="82" spans="1:9" ht="48" x14ac:dyDescent="0.25">
      <c r="A82" s="806" t="s">
        <v>8855</v>
      </c>
      <c r="B82" s="803" t="s">
        <v>8880</v>
      </c>
      <c r="C82" s="803" t="s">
        <v>8881</v>
      </c>
      <c r="D82" s="803" t="s">
        <v>8717</v>
      </c>
      <c r="E82" s="803" t="s">
        <v>8879</v>
      </c>
      <c r="F82" s="803" t="s">
        <v>1094</v>
      </c>
      <c r="G82" s="804">
        <v>2.1</v>
      </c>
      <c r="H82" s="964" t="s">
        <v>8855</v>
      </c>
      <c r="I82" s="210"/>
    </row>
    <row r="83" spans="1:9" ht="48" x14ac:dyDescent="0.25">
      <c r="A83" s="806" t="s">
        <v>8855</v>
      </c>
      <c r="B83" s="803" t="s">
        <v>8882</v>
      </c>
      <c r="C83" s="803" t="s">
        <v>8883</v>
      </c>
      <c r="D83" s="803" t="s">
        <v>8717</v>
      </c>
      <c r="E83" s="803" t="s">
        <v>8884</v>
      </c>
      <c r="F83" s="803" t="s">
        <v>8709</v>
      </c>
      <c r="G83" s="804">
        <v>2.1</v>
      </c>
      <c r="H83" s="964" t="s">
        <v>8855</v>
      </c>
      <c r="I83" s="210"/>
    </row>
    <row r="84" spans="1:9" ht="36" x14ac:dyDescent="0.25">
      <c r="A84" s="806" t="s">
        <v>8855</v>
      </c>
      <c r="B84" s="803" t="s">
        <v>8885</v>
      </c>
      <c r="C84" s="803" t="s">
        <v>2780</v>
      </c>
      <c r="D84" s="803" t="s">
        <v>8717</v>
      </c>
      <c r="E84" s="803" t="s">
        <v>8884</v>
      </c>
      <c r="F84" s="803" t="s">
        <v>8886</v>
      </c>
      <c r="G84" s="804">
        <v>2.1</v>
      </c>
      <c r="H84" s="964" t="s">
        <v>8855</v>
      </c>
      <c r="I84" s="210"/>
    </row>
    <row r="85" spans="1:9" ht="60" x14ac:dyDescent="0.25">
      <c r="A85" s="806" t="s">
        <v>8855</v>
      </c>
      <c r="B85" s="803" t="s">
        <v>8887</v>
      </c>
      <c r="C85" s="803" t="s">
        <v>8888</v>
      </c>
      <c r="D85" s="803" t="s">
        <v>8717</v>
      </c>
      <c r="E85" s="803" t="s">
        <v>8884</v>
      </c>
      <c r="F85" s="803" t="s">
        <v>8713</v>
      </c>
      <c r="G85" s="804">
        <v>2.1</v>
      </c>
      <c r="H85" s="964" t="s">
        <v>8855</v>
      </c>
      <c r="I85" s="210"/>
    </row>
    <row r="86" spans="1:9" ht="48" x14ac:dyDescent="0.25">
      <c r="A86" s="806" t="s">
        <v>8855</v>
      </c>
      <c r="B86" s="803" t="s">
        <v>8889</v>
      </c>
      <c r="C86" s="803" t="s">
        <v>990</v>
      </c>
      <c r="D86" s="803" t="s">
        <v>8717</v>
      </c>
      <c r="E86" s="803" t="s">
        <v>8879</v>
      </c>
      <c r="F86" s="803" t="s">
        <v>8725</v>
      </c>
      <c r="G86" s="804">
        <v>2.1</v>
      </c>
      <c r="H86" s="964" t="s">
        <v>8855</v>
      </c>
      <c r="I86" s="210"/>
    </row>
    <row r="87" spans="1:9" ht="48" x14ac:dyDescent="0.25">
      <c r="A87" s="806" t="s">
        <v>8855</v>
      </c>
      <c r="B87" s="803" t="s">
        <v>8890</v>
      </c>
      <c r="C87" s="803" t="s">
        <v>8891</v>
      </c>
      <c r="D87" s="803" t="s">
        <v>8717</v>
      </c>
      <c r="E87" s="803" t="s">
        <v>8879</v>
      </c>
      <c r="F87" s="803" t="s">
        <v>8725</v>
      </c>
      <c r="G87" s="804">
        <v>2.1</v>
      </c>
      <c r="H87" s="964" t="s">
        <v>8855</v>
      </c>
      <c r="I87" s="210"/>
    </row>
    <row r="88" spans="1:9" ht="48" x14ac:dyDescent="0.25">
      <c r="A88" s="806" t="s">
        <v>8855</v>
      </c>
      <c r="B88" s="803" t="s">
        <v>8892</v>
      </c>
      <c r="C88" s="803" t="s">
        <v>8858</v>
      </c>
      <c r="D88" s="803" t="s">
        <v>8717</v>
      </c>
      <c r="E88" s="803" t="s">
        <v>8879</v>
      </c>
      <c r="F88" s="803" t="s">
        <v>8725</v>
      </c>
      <c r="G88" s="804">
        <v>2.1</v>
      </c>
      <c r="H88" s="964" t="s">
        <v>8855</v>
      </c>
      <c r="I88" s="210"/>
    </row>
    <row r="89" spans="1:9" ht="48" x14ac:dyDescent="0.25">
      <c r="A89" s="806" t="s">
        <v>8855</v>
      </c>
      <c r="B89" s="803" t="s">
        <v>8893</v>
      </c>
      <c r="C89" s="803" t="s">
        <v>8894</v>
      </c>
      <c r="D89" s="803" t="s">
        <v>8717</v>
      </c>
      <c r="E89" s="803" t="s">
        <v>8879</v>
      </c>
      <c r="F89" s="803" t="s">
        <v>8725</v>
      </c>
      <c r="G89" s="804">
        <v>2.1</v>
      </c>
      <c r="H89" s="964" t="s">
        <v>8855</v>
      </c>
      <c r="I89" s="210"/>
    </row>
    <row r="90" spans="1:9" ht="36" x14ac:dyDescent="0.25">
      <c r="A90" s="806" t="s">
        <v>8855</v>
      </c>
      <c r="B90" s="803" t="s">
        <v>8756</v>
      </c>
      <c r="C90" s="803" t="s">
        <v>7973</v>
      </c>
      <c r="D90" s="803" t="s">
        <v>8717</v>
      </c>
      <c r="E90" s="803" t="s">
        <v>8895</v>
      </c>
      <c r="F90" s="803" t="s">
        <v>8725</v>
      </c>
      <c r="G90" s="804">
        <v>2.1</v>
      </c>
      <c r="H90" s="964" t="s">
        <v>8855</v>
      </c>
      <c r="I90" s="210"/>
    </row>
    <row r="91" spans="1:9" ht="48" x14ac:dyDescent="0.25">
      <c r="A91" s="806" t="s">
        <v>8855</v>
      </c>
      <c r="B91" s="803" t="s">
        <v>8896</v>
      </c>
      <c r="C91" s="803" t="s">
        <v>7973</v>
      </c>
      <c r="D91" s="803" t="s">
        <v>8717</v>
      </c>
      <c r="E91" s="803" t="s">
        <v>8879</v>
      </c>
      <c r="F91" s="803" t="s">
        <v>8709</v>
      </c>
      <c r="G91" s="804">
        <v>2.1</v>
      </c>
      <c r="H91" s="964" t="s">
        <v>8855</v>
      </c>
      <c r="I91" s="210"/>
    </row>
    <row r="92" spans="1:9" ht="48" x14ac:dyDescent="0.25">
      <c r="A92" s="806" t="s">
        <v>8855</v>
      </c>
      <c r="B92" s="803" t="s">
        <v>8897</v>
      </c>
      <c r="C92" s="803" t="s">
        <v>7973</v>
      </c>
      <c r="D92" s="803" t="s">
        <v>8717</v>
      </c>
      <c r="E92" s="803" t="s">
        <v>8879</v>
      </c>
      <c r="F92" s="803" t="s">
        <v>8725</v>
      </c>
      <c r="G92" s="804">
        <v>2.1</v>
      </c>
      <c r="H92" s="964" t="s">
        <v>8855</v>
      </c>
      <c r="I92" s="210"/>
    </row>
    <row r="93" spans="1:9" ht="48" x14ac:dyDescent="0.25">
      <c r="A93" s="806" t="s">
        <v>8855</v>
      </c>
      <c r="B93" s="803" t="s">
        <v>8898</v>
      </c>
      <c r="C93" s="803" t="s">
        <v>7973</v>
      </c>
      <c r="D93" s="803" t="s">
        <v>8717</v>
      </c>
      <c r="E93" s="803" t="s">
        <v>8879</v>
      </c>
      <c r="F93" s="803" t="s">
        <v>8713</v>
      </c>
      <c r="G93" s="804">
        <v>2.1</v>
      </c>
      <c r="H93" s="964" t="s">
        <v>8855</v>
      </c>
      <c r="I93" s="210"/>
    </row>
    <row r="94" spans="1:9" ht="48" x14ac:dyDescent="0.25">
      <c r="A94" s="806" t="s">
        <v>8855</v>
      </c>
      <c r="B94" s="803" t="s">
        <v>8899</v>
      </c>
      <c r="C94" s="803" t="s">
        <v>7973</v>
      </c>
      <c r="D94" s="803" t="s">
        <v>8717</v>
      </c>
      <c r="E94" s="803" t="s">
        <v>8879</v>
      </c>
      <c r="F94" s="803" t="s">
        <v>8725</v>
      </c>
      <c r="G94" s="804">
        <v>2.1</v>
      </c>
      <c r="H94" s="964" t="s">
        <v>8855</v>
      </c>
      <c r="I94" s="210"/>
    </row>
    <row r="95" spans="1:9" ht="48" x14ac:dyDescent="0.25">
      <c r="A95" s="806" t="s">
        <v>8855</v>
      </c>
      <c r="B95" s="803" t="s">
        <v>8900</v>
      </c>
      <c r="C95" s="803" t="s">
        <v>7973</v>
      </c>
      <c r="D95" s="803" t="s">
        <v>8717</v>
      </c>
      <c r="E95" s="803" t="s">
        <v>8879</v>
      </c>
      <c r="F95" s="803" t="s">
        <v>8713</v>
      </c>
      <c r="G95" s="804">
        <v>2.1</v>
      </c>
      <c r="H95" s="964" t="s">
        <v>8855</v>
      </c>
      <c r="I95" s="210"/>
    </row>
    <row r="96" spans="1:9" ht="48" x14ac:dyDescent="0.25">
      <c r="A96" s="806" t="s">
        <v>8855</v>
      </c>
      <c r="B96" s="803" t="s">
        <v>8901</v>
      </c>
      <c r="C96" s="803" t="s">
        <v>7973</v>
      </c>
      <c r="D96" s="803" t="s">
        <v>8717</v>
      </c>
      <c r="E96" s="803" t="s">
        <v>8879</v>
      </c>
      <c r="F96" s="803" t="s">
        <v>8788</v>
      </c>
      <c r="G96" s="804">
        <v>2.1</v>
      </c>
      <c r="H96" s="964" t="s">
        <v>8855</v>
      </c>
      <c r="I96" s="210"/>
    </row>
    <row r="97" spans="1:9" ht="48" x14ac:dyDescent="0.25">
      <c r="A97" s="806" t="s">
        <v>8855</v>
      </c>
      <c r="B97" s="803" t="s">
        <v>8902</v>
      </c>
      <c r="C97" s="803" t="s">
        <v>7973</v>
      </c>
      <c r="D97" s="803" t="s">
        <v>8717</v>
      </c>
      <c r="E97" s="803" t="s">
        <v>8879</v>
      </c>
      <c r="F97" s="803" t="s">
        <v>8820</v>
      </c>
      <c r="G97" s="804">
        <v>2</v>
      </c>
      <c r="H97" s="964" t="s">
        <v>8855</v>
      </c>
      <c r="I97" s="210"/>
    </row>
    <row r="98" spans="1:9" ht="48" x14ac:dyDescent="0.25">
      <c r="A98" s="806" t="s">
        <v>8855</v>
      </c>
      <c r="B98" s="803" t="s">
        <v>8903</v>
      </c>
      <c r="C98" s="803" t="s">
        <v>7973</v>
      </c>
      <c r="D98" s="803" t="s">
        <v>8717</v>
      </c>
      <c r="E98" s="803" t="s">
        <v>8879</v>
      </c>
      <c r="F98" s="803" t="s">
        <v>8810</v>
      </c>
      <c r="G98" s="804">
        <v>2.1</v>
      </c>
      <c r="H98" s="964" t="s">
        <v>8855</v>
      </c>
      <c r="I98" s="210"/>
    </row>
    <row r="99" spans="1:9" ht="48" x14ac:dyDescent="0.25">
      <c r="A99" s="806" t="s">
        <v>8855</v>
      </c>
      <c r="B99" s="803" t="s">
        <v>8904</v>
      </c>
      <c r="C99" s="803" t="s">
        <v>8756</v>
      </c>
      <c r="D99" s="803" t="s">
        <v>8717</v>
      </c>
      <c r="E99" s="803" t="s">
        <v>8905</v>
      </c>
      <c r="F99" s="803" t="s">
        <v>8810</v>
      </c>
      <c r="G99" s="804">
        <v>2.1</v>
      </c>
      <c r="H99" s="964" t="s">
        <v>8855</v>
      </c>
      <c r="I99" s="210"/>
    </row>
    <row r="100" spans="1:9" ht="48" x14ac:dyDescent="0.25">
      <c r="A100" s="806" t="s">
        <v>8855</v>
      </c>
      <c r="B100" s="803" t="s">
        <v>8906</v>
      </c>
      <c r="C100" s="803" t="s">
        <v>7973</v>
      </c>
      <c r="D100" s="803" t="s">
        <v>8717</v>
      </c>
      <c r="E100" s="803" t="s">
        <v>8879</v>
      </c>
      <c r="F100" s="803" t="s">
        <v>8754</v>
      </c>
      <c r="G100" s="804" t="s">
        <v>7973</v>
      </c>
      <c r="H100" s="964" t="s">
        <v>8855</v>
      </c>
      <c r="I100" s="210"/>
    </row>
    <row r="101" spans="1:9" ht="24" x14ac:dyDescent="0.25">
      <c r="A101" s="806" t="s">
        <v>8855</v>
      </c>
      <c r="B101" s="803" t="s">
        <v>8907</v>
      </c>
      <c r="C101" s="803" t="s">
        <v>7973</v>
      </c>
      <c r="D101" s="803" t="s">
        <v>8717</v>
      </c>
      <c r="E101" s="803" t="s">
        <v>8884</v>
      </c>
      <c r="F101" s="803" t="s">
        <v>8754</v>
      </c>
      <c r="G101" s="804">
        <v>2</v>
      </c>
      <c r="H101" s="964" t="s">
        <v>8855</v>
      </c>
      <c r="I101" s="210"/>
    </row>
    <row r="102" spans="1:9" ht="48" x14ac:dyDescent="0.25">
      <c r="A102" s="806" t="s">
        <v>8855</v>
      </c>
      <c r="B102" s="803" t="s">
        <v>8908</v>
      </c>
      <c r="C102" s="803" t="s">
        <v>7973</v>
      </c>
      <c r="D102" s="803" t="s">
        <v>8717</v>
      </c>
      <c r="E102" s="803" t="s">
        <v>8879</v>
      </c>
      <c r="F102" s="803" t="s">
        <v>8909</v>
      </c>
      <c r="G102" s="804">
        <v>2</v>
      </c>
      <c r="H102" s="964" t="s">
        <v>8855</v>
      </c>
      <c r="I102" s="210"/>
    </row>
    <row r="103" spans="1:9" ht="132" x14ac:dyDescent="0.25">
      <c r="A103" s="806" t="s">
        <v>8855</v>
      </c>
      <c r="B103" s="803" t="s">
        <v>8910</v>
      </c>
      <c r="C103" s="803" t="s">
        <v>8756</v>
      </c>
      <c r="D103" s="803" t="s">
        <v>8717</v>
      </c>
      <c r="E103" s="803" t="s">
        <v>8911</v>
      </c>
      <c r="F103" s="803" t="s">
        <v>8709</v>
      </c>
      <c r="G103" s="804">
        <v>2.1</v>
      </c>
      <c r="H103" s="964" t="s">
        <v>8855</v>
      </c>
      <c r="I103" s="210"/>
    </row>
    <row r="104" spans="1:9" ht="120" x14ac:dyDescent="0.25">
      <c r="A104" s="806" t="s">
        <v>8855</v>
      </c>
      <c r="B104" s="803" t="s">
        <v>8912</v>
      </c>
      <c r="C104" s="803" t="s">
        <v>8756</v>
      </c>
      <c r="D104" s="803" t="s">
        <v>8717</v>
      </c>
      <c r="E104" s="803" t="s">
        <v>8911</v>
      </c>
      <c r="F104" s="803" t="s">
        <v>8840</v>
      </c>
      <c r="G104" s="804">
        <v>2.1</v>
      </c>
      <c r="H104" s="964" t="s">
        <v>8855</v>
      </c>
      <c r="I104" s="210"/>
    </row>
    <row r="105" spans="1:9" ht="72" x14ac:dyDescent="0.25">
      <c r="A105" s="806" t="s">
        <v>8855</v>
      </c>
      <c r="B105" s="803" t="s">
        <v>8913</v>
      </c>
      <c r="C105" s="803" t="s">
        <v>8756</v>
      </c>
      <c r="D105" s="803" t="s">
        <v>8717</v>
      </c>
      <c r="E105" s="803" t="s">
        <v>8911</v>
      </c>
      <c r="F105" s="803" t="s">
        <v>8730</v>
      </c>
      <c r="G105" s="804">
        <v>2.1</v>
      </c>
      <c r="H105" s="964" t="s">
        <v>8855</v>
      </c>
      <c r="I105" s="210"/>
    </row>
    <row r="106" spans="1:9" ht="72" x14ac:dyDescent="0.25">
      <c r="A106" s="806" t="s">
        <v>8855</v>
      </c>
      <c r="B106" s="803" t="s">
        <v>8913</v>
      </c>
      <c r="C106" s="803" t="s">
        <v>8756</v>
      </c>
      <c r="D106" s="803" t="s">
        <v>8717</v>
      </c>
      <c r="E106" s="803" t="s">
        <v>8911</v>
      </c>
      <c r="F106" s="803" t="s">
        <v>8785</v>
      </c>
      <c r="G106" s="804">
        <v>2.1</v>
      </c>
      <c r="H106" s="964" t="s">
        <v>8855</v>
      </c>
      <c r="I106" s="210"/>
    </row>
    <row r="107" spans="1:9" ht="84" x14ac:dyDescent="0.25">
      <c r="A107" s="806" t="s">
        <v>8855</v>
      </c>
      <c r="B107" s="803" t="s">
        <v>8914</v>
      </c>
      <c r="C107" s="803" t="s">
        <v>8756</v>
      </c>
      <c r="D107" s="803" t="s">
        <v>8717</v>
      </c>
      <c r="E107" s="803" t="s">
        <v>8905</v>
      </c>
      <c r="F107" s="803" t="s">
        <v>4192</v>
      </c>
      <c r="G107" s="804">
        <v>2</v>
      </c>
      <c r="H107" s="964" t="s">
        <v>8855</v>
      </c>
      <c r="I107" s="210"/>
    </row>
    <row r="108" spans="1:9" ht="84" x14ac:dyDescent="0.25">
      <c r="A108" s="806" t="s">
        <v>8855</v>
      </c>
      <c r="B108" s="803" t="s">
        <v>8915</v>
      </c>
      <c r="C108" s="803" t="s">
        <v>8756</v>
      </c>
      <c r="D108" s="803" t="s">
        <v>8717</v>
      </c>
      <c r="E108" s="803" t="s">
        <v>8905</v>
      </c>
      <c r="F108" s="803" t="s">
        <v>8916</v>
      </c>
      <c r="G108" s="804">
        <v>2</v>
      </c>
      <c r="H108" s="964" t="s">
        <v>8855</v>
      </c>
      <c r="I108" s="210"/>
    </row>
    <row r="109" spans="1:9" ht="24" x14ac:dyDescent="0.25">
      <c r="A109" s="806" t="s">
        <v>8855</v>
      </c>
      <c r="B109" s="803" t="s">
        <v>8917</v>
      </c>
      <c r="C109" s="803" t="s">
        <v>7973</v>
      </c>
      <c r="D109" s="803" t="s">
        <v>8717</v>
      </c>
      <c r="E109" s="803" t="s">
        <v>8757</v>
      </c>
      <c r="F109" s="803" t="s">
        <v>8725</v>
      </c>
      <c r="G109" s="804">
        <v>2.1</v>
      </c>
      <c r="H109" s="964" t="s">
        <v>8855</v>
      </c>
      <c r="I109" s="210"/>
    </row>
    <row r="110" spans="1:9" ht="24" x14ac:dyDescent="0.25">
      <c r="A110" s="806" t="s">
        <v>8855</v>
      </c>
      <c r="B110" s="803" t="s">
        <v>8918</v>
      </c>
      <c r="C110" s="803" t="s">
        <v>7973</v>
      </c>
      <c r="D110" s="803" t="s">
        <v>8717</v>
      </c>
      <c r="E110" s="803" t="s">
        <v>8757</v>
      </c>
      <c r="F110" s="803" t="s">
        <v>8919</v>
      </c>
      <c r="G110" s="804">
        <v>2.1</v>
      </c>
      <c r="H110" s="964" t="s">
        <v>8855</v>
      </c>
      <c r="I110" s="210"/>
    </row>
    <row r="111" spans="1:9" ht="36" x14ac:dyDescent="0.25">
      <c r="A111" s="806" t="s">
        <v>8855</v>
      </c>
      <c r="B111" s="803" t="s">
        <v>8920</v>
      </c>
      <c r="C111" s="803" t="s">
        <v>8921</v>
      </c>
      <c r="D111" s="803" t="s">
        <v>8717</v>
      </c>
      <c r="E111" s="803" t="s">
        <v>8757</v>
      </c>
      <c r="F111" s="803" t="s">
        <v>8788</v>
      </c>
      <c r="G111" s="804">
        <v>2.1</v>
      </c>
      <c r="H111" s="964" t="s">
        <v>8855</v>
      </c>
      <c r="I111" s="210"/>
    </row>
    <row r="112" spans="1:9" ht="36" x14ac:dyDescent="0.25">
      <c r="A112" s="806" t="s">
        <v>8855</v>
      </c>
      <c r="B112" s="803" t="s">
        <v>8922</v>
      </c>
      <c r="C112" s="803" t="s">
        <v>8923</v>
      </c>
      <c r="D112" s="803" t="s">
        <v>8717</v>
      </c>
      <c r="E112" s="803" t="s">
        <v>8924</v>
      </c>
      <c r="F112" s="803" t="s">
        <v>8788</v>
      </c>
      <c r="G112" s="804">
        <v>2.1</v>
      </c>
      <c r="H112" s="964" t="s">
        <v>8855</v>
      </c>
      <c r="I112" s="210"/>
    </row>
    <row r="113" spans="1:9" ht="24" x14ac:dyDescent="0.25">
      <c r="A113" s="806" t="s">
        <v>8855</v>
      </c>
      <c r="B113" s="803" t="s">
        <v>8925</v>
      </c>
      <c r="C113" s="803" t="s">
        <v>8926</v>
      </c>
      <c r="D113" s="803" t="s">
        <v>8717</v>
      </c>
      <c r="E113" s="803" t="s">
        <v>8927</v>
      </c>
      <c r="F113" s="803" t="s">
        <v>8725</v>
      </c>
      <c r="G113" s="804">
        <v>2.1</v>
      </c>
      <c r="H113" s="964" t="s">
        <v>8855</v>
      </c>
      <c r="I113" s="210"/>
    </row>
    <row r="114" spans="1:9" ht="24" x14ac:dyDescent="0.25">
      <c r="A114" s="806" t="s">
        <v>8855</v>
      </c>
      <c r="B114" s="803" t="s">
        <v>8928</v>
      </c>
      <c r="C114" s="803" t="s">
        <v>8929</v>
      </c>
      <c r="D114" s="803" t="s">
        <v>8717</v>
      </c>
      <c r="E114" s="803" t="s">
        <v>8927</v>
      </c>
      <c r="F114" s="803" t="s">
        <v>8713</v>
      </c>
      <c r="G114" s="804">
        <v>2.1</v>
      </c>
      <c r="H114" s="964" t="s">
        <v>8855</v>
      </c>
      <c r="I114" s="210"/>
    </row>
    <row r="115" spans="1:9" ht="24" x14ac:dyDescent="0.25">
      <c r="A115" s="806" t="s">
        <v>8855</v>
      </c>
      <c r="B115" s="803" t="s">
        <v>8930</v>
      </c>
      <c r="C115" s="803" t="s">
        <v>8931</v>
      </c>
      <c r="D115" s="803" t="s">
        <v>8717</v>
      </c>
      <c r="E115" s="803" t="s">
        <v>8932</v>
      </c>
      <c r="F115" s="803" t="s">
        <v>8933</v>
      </c>
      <c r="G115" s="804">
        <v>2.1</v>
      </c>
      <c r="H115" s="964" t="s">
        <v>8855</v>
      </c>
      <c r="I115" s="210"/>
    </row>
    <row r="116" spans="1:9" ht="24" x14ac:dyDescent="0.25">
      <c r="A116" s="806" t="s">
        <v>8855</v>
      </c>
      <c r="B116" s="803" t="s">
        <v>8934</v>
      </c>
      <c r="C116" s="803" t="s">
        <v>8935</v>
      </c>
      <c r="D116" s="803" t="s">
        <v>8717</v>
      </c>
      <c r="E116" s="803" t="s">
        <v>8932</v>
      </c>
      <c r="F116" s="803" t="s">
        <v>8933</v>
      </c>
      <c r="G116" s="804">
        <v>2.1</v>
      </c>
      <c r="H116" s="964" t="s">
        <v>8855</v>
      </c>
      <c r="I116" s="210"/>
    </row>
    <row r="117" spans="1:9" ht="36" x14ac:dyDescent="0.25">
      <c r="A117" s="806" t="s">
        <v>8855</v>
      </c>
      <c r="B117" s="803" t="s">
        <v>7973</v>
      </c>
      <c r="C117" s="803" t="s">
        <v>4883</v>
      </c>
      <c r="D117" s="803" t="s">
        <v>8724</v>
      </c>
      <c r="E117" s="803" t="s">
        <v>8936</v>
      </c>
      <c r="F117" s="803" t="s">
        <v>8713</v>
      </c>
      <c r="G117" s="804">
        <v>2.1</v>
      </c>
      <c r="H117" s="964" t="s">
        <v>8855</v>
      </c>
      <c r="I117" s="210"/>
    </row>
    <row r="118" spans="1:9" ht="48" x14ac:dyDescent="0.25">
      <c r="A118" s="806" t="s">
        <v>8855</v>
      </c>
      <c r="B118" s="803" t="s">
        <v>7973</v>
      </c>
      <c r="C118" s="803" t="s">
        <v>8937</v>
      </c>
      <c r="D118" s="803" t="s">
        <v>8724</v>
      </c>
      <c r="E118" s="803" t="s">
        <v>8936</v>
      </c>
      <c r="F118" s="803" t="s">
        <v>8840</v>
      </c>
      <c r="G118" s="804">
        <v>2.1</v>
      </c>
      <c r="H118" s="964" t="s">
        <v>8855</v>
      </c>
      <c r="I118" s="210"/>
    </row>
    <row r="119" spans="1:9" ht="84" x14ac:dyDescent="0.25">
      <c r="A119" s="806" t="s">
        <v>8855</v>
      </c>
      <c r="B119" s="803" t="s">
        <v>7973</v>
      </c>
      <c r="C119" s="803" t="s">
        <v>8938</v>
      </c>
      <c r="D119" s="803" t="s">
        <v>8724</v>
      </c>
      <c r="E119" s="803" t="s">
        <v>8936</v>
      </c>
      <c r="F119" s="803" t="s">
        <v>8709</v>
      </c>
      <c r="G119" s="804">
        <v>2.1</v>
      </c>
      <c r="H119" s="964" t="s">
        <v>8855</v>
      </c>
      <c r="I119" s="210"/>
    </row>
    <row r="120" spans="1:9" ht="48" x14ac:dyDescent="0.25">
      <c r="A120" s="806" t="s">
        <v>8855</v>
      </c>
      <c r="B120" s="803" t="s">
        <v>7973</v>
      </c>
      <c r="C120" s="803" t="s">
        <v>8939</v>
      </c>
      <c r="D120" s="803" t="s">
        <v>8724</v>
      </c>
      <c r="E120" s="803" t="s">
        <v>8936</v>
      </c>
      <c r="F120" s="803" t="s">
        <v>8709</v>
      </c>
      <c r="G120" s="804">
        <v>2.1</v>
      </c>
      <c r="H120" s="964" t="s">
        <v>8855</v>
      </c>
      <c r="I120" s="210"/>
    </row>
    <row r="121" spans="1:9" ht="24" x14ac:dyDescent="0.25">
      <c r="A121" s="806" t="s">
        <v>8855</v>
      </c>
      <c r="B121" s="803" t="s">
        <v>7973</v>
      </c>
      <c r="C121" s="803" t="s">
        <v>8940</v>
      </c>
      <c r="D121" s="803" t="s">
        <v>8941</v>
      </c>
      <c r="E121" s="803" t="s">
        <v>8942</v>
      </c>
      <c r="F121" s="803" t="s">
        <v>8713</v>
      </c>
      <c r="G121" s="804">
        <v>2.1</v>
      </c>
      <c r="H121" s="964" t="s">
        <v>8855</v>
      </c>
      <c r="I121" s="210"/>
    </row>
    <row r="122" spans="1:9" ht="24" x14ac:dyDescent="0.25">
      <c r="A122" s="806" t="s">
        <v>8855</v>
      </c>
      <c r="B122" s="803" t="s">
        <v>7973</v>
      </c>
      <c r="C122" s="803" t="s">
        <v>8943</v>
      </c>
      <c r="D122" s="803" t="s">
        <v>8941</v>
      </c>
      <c r="E122" s="803" t="s">
        <v>8944</v>
      </c>
      <c r="F122" s="803" t="s">
        <v>8709</v>
      </c>
      <c r="G122" s="804">
        <v>2.1</v>
      </c>
      <c r="H122" s="964" t="s">
        <v>8855</v>
      </c>
      <c r="I122" s="210"/>
    </row>
    <row r="123" spans="1:9" ht="24" x14ac:dyDescent="0.25">
      <c r="A123" s="806" t="s">
        <v>8855</v>
      </c>
      <c r="B123" s="803" t="s">
        <v>7973</v>
      </c>
      <c r="C123" s="803" t="s">
        <v>8945</v>
      </c>
      <c r="D123" s="803" t="s">
        <v>8764</v>
      </c>
      <c r="E123" s="803" t="s">
        <v>8946</v>
      </c>
      <c r="F123" s="803" t="s">
        <v>8810</v>
      </c>
      <c r="G123" s="804">
        <v>2.1</v>
      </c>
      <c r="H123" s="964" t="s">
        <v>8855</v>
      </c>
      <c r="I123" s="210"/>
    </row>
    <row r="124" spans="1:9" x14ac:dyDescent="0.25">
      <c r="A124" s="806" t="s">
        <v>8855</v>
      </c>
      <c r="B124" s="803" t="s">
        <v>7973</v>
      </c>
      <c r="C124" s="803" t="s">
        <v>8947</v>
      </c>
      <c r="D124" s="803" t="s">
        <v>8941</v>
      </c>
      <c r="E124" s="803" t="s">
        <v>7973</v>
      </c>
      <c r="F124" s="803" t="s">
        <v>8713</v>
      </c>
      <c r="G124" s="804">
        <v>2.1</v>
      </c>
      <c r="H124" s="964" t="s">
        <v>8855</v>
      </c>
      <c r="I124" s="210"/>
    </row>
    <row r="125" spans="1:9" x14ac:dyDescent="0.25">
      <c r="A125" s="806" t="s">
        <v>8855</v>
      </c>
      <c r="B125" s="803" t="s">
        <v>8948</v>
      </c>
      <c r="C125" s="803" t="s">
        <v>4194</v>
      </c>
      <c r="D125" s="803" t="s">
        <v>8941</v>
      </c>
      <c r="E125" s="803" t="s">
        <v>8949</v>
      </c>
      <c r="F125" s="803" t="s">
        <v>8713</v>
      </c>
      <c r="G125" s="804">
        <v>2.1</v>
      </c>
      <c r="H125" s="964" t="s">
        <v>8855</v>
      </c>
      <c r="I125" s="210"/>
    </row>
    <row r="126" spans="1:9" ht="132" x14ac:dyDescent="0.25">
      <c r="A126" s="806" t="s">
        <v>8855</v>
      </c>
      <c r="B126" s="803" t="s">
        <v>7973</v>
      </c>
      <c r="C126" s="803" t="s">
        <v>8950</v>
      </c>
      <c r="D126" s="803" t="s">
        <v>8707</v>
      </c>
      <c r="E126" s="803" t="s">
        <v>8951</v>
      </c>
      <c r="F126" s="803" t="s">
        <v>8840</v>
      </c>
      <c r="G126" s="804">
        <v>2.1</v>
      </c>
      <c r="H126" s="964" t="s">
        <v>8855</v>
      </c>
      <c r="I126" s="210"/>
    </row>
    <row r="127" spans="1:9" ht="60" x14ac:dyDescent="0.25">
      <c r="A127" s="806" t="s">
        <v>8855</v>
      </c>
      <c r="B127" s="803" t="s">
        <v>7973</v>
      </c>
      <c r="C127" s="803" t="s">
        <v>8952</v>
      </c>
      <c r="D127" s="803" t="s">
        <v>8707</v>
      </c>
      <c r="E127" s="803" t="s">
        <v>8953</v>
      </c>
      <c r="F127" s="803" t="s">
        <v>8709</v>
      </c>
      <c r="G127" s="804">
        <v>2.1</v>
      </c>
      <c r="H127" s="964" t="s">
        <v>8855</v>
      </c>
      <c r="I127" s="210"/>
    </row>
    <row r="128" spans="1:9" ht="36" x14ac:dyDescent="0.25">
      <c r="A128" s="806" t="s">
        <v>8855</v>
      </c>
      <c r="B128" s="803" t="s">
        <v>7973</v>
      </c>
      <c r="C128" s="803" t="s">
        <v>8954</v>
      </c>
      <c r="D128" s="803" t="s">
        <v>8707</v>
      </c>
      <c r="E128" s="803" t="s">
        <v>8955</v>
      </c>
      <c r="F128" s="803" t="s">
        <v>8810</v>
      </c>
      <c r="G128" s="804">
        <v>2.1</v>
      </c>
      <c r="H128" s="964" t="s">
        <v>8855</v>
      </c>
      <c r="I128" s="210"/>
    </row>
    <row r="129" spans="1:9" x14ac:dyDescent="0.25">
      <c r="A129" s="806" t="s">
        <v>8855</v>
      </c>
      <c r="B129" s="803" t="s">
        <v>3991</v>
      </c>
      <c r="C129" s="803" t="s">
        <v>8956</v>
      </c>
      <c r="D129" s="803" t="s">
        <v>8957</v>
      </c>
      <c r="E129" s="803" t="s">
        <v>8958</v>
      </c>
      <c r="F129" s="803" t="s">
        <v>8959</v>
      </c>
      <c r="G129" s="804" t="s">
        <v>7973</v>
      </c>
      <c r="H129" s="964" t="s">
        <v>8855</v>
      </c>
      <c r="I129" s="210"/>
    </row>
    <row r="130" spans="1:9" ht="36" x14ac:dyDescent="0.25">
      <c r="A130" s="806" t="s">
        <v>8855</v>
      </c>
      <c r="B130" s="803" t="s">
        <v>8960</v>
      </c>
      <c r="C130" s="803" t="s">
        <v>8961</v>
      </c>
      <c r="D130" s="803" t="s">
        <v>8712</v>
      </c>
      <c r="E130" s="803" t="s">
        <v>7973</v>
      </c>
      <c r="F130" s="803" t="s">
        <v>8730</v>
      </c>
      <c r="G130" s="804">
        <v>2.1</v>
      </c>
      <c r="H130" s="964">
        <v>43472</v>
      </c>
      <c r="I130" s="210"/>
    </row>
    <row r="131" spans="1:9" ht="36" x14ac:dyDescent="0.25">
      <c r="A131" s="806" t="s">
        <v>8855</v>
      </c>
      <c r="B131" s="803" t="s">
        <v>8962</v>
      </c>
      <c r="C131" s="803" t="s">
        <v>8963</v>
      </c>
      <c r="D131" s="803" t="s">
        <v>8712</v>
      </c>
      <c r="E131" s="803" t="s">
        <v>7973</v>
      </c>
      <c r="F131" s="803" t="s">
        <v>8730</v>
      </c>
      <c r="G131" s="804">
        <v>2.1</v>
      </c>
      <c r="H131" s="964">
        <v>43472</v>
      </c>
      <c r="I131" s="210"/>
    </row>
    <row r="132" spans="1:9" ht="36" x14ac:dyDescent="0.25">
      <c r="A132" s="806" t="s">
        <v>8855</v>
      </c>
      <c r="B132" s="803" t="s">
        <v>8964</v>
      </c>
      <c r="C132" s="803" t="s">
        <v>8961</v>
      </c>
      <c r="D132" s="803" t="s">
        <v>8712</v>
      </c>
      <c r="E132" s="803" t="s">
        <v>7973</v>
      </c>
      <c r="F132" s="803" t="s">
        <v>8785</v>
      </c>
      <c r="G132" s="804">
        <v>2.1</v>
      </c>
      <c r="H132" s="964">
        <v>43472</v>
      </c>
      <c r="I132" s="210"/>
    </row>
    <row r="133" spans="1:9" ht="36" x14ac:dyDescent="0.25">
      <c r="A133" s="806" t="s">
        <v>8855</v>
      </c>
      <c r="B133" s="803" t="s">
        <v>8965</v>
      </c>
      <c r="C133" s="803" t="s">
        <v>8963</v>
      </c>
      <c r="D133" s="803" t="s">
        <v>8712</v>
      </c>
      <c r="E133" s="803" t="s">
        <v>7973</v>
      </c>
      <c r="F133" s="803" t="s">
        <v>8785</v>
      </c>
      <c r="G133" s="804">
        <v>2.1</v>
      </c>
      <c r="H133" s="964">
        <v>43472</v>
      </c>
      <c r="I133" s="210"/>
    </row>
    <row r="134" spans="1:9" ht="36" x14ac:dyDescent="0.25">
      <c r="A134" s="806" t="s">
        <v>8855</v>
      </c>
      <c r="B134" s="803" t="s">
        <v>8966</v>
      </c>
      <c r="C134" s="803" t="s">
        <v>8967</v>
      </c>
      <c r="D134" s="803" t="s">
        <v>8712</v>
      </c>
      <c r="E134" s="803" t="s">
        <v>8968</v>
      </c>
      <c r="F134" s="803" t="s">
        <v>8709</v>
      </c>
      <c r="G134" s="804">
        <v>2.1</v>
      </c>
      <c r="H134" s="964">
        <v>43472</v>
      </c>
      <c r="I134" s="210"/>
    </row>
    <row r="135" spans="1:9" ht="36" x14ac:dyDescent="0.25">
      <c r="A135" s="806" t="s">
        <v>8855</v>
      </c>
      <c r="B135" s="803" t="s">
        <v>8922</v>
      </c>
      <c r="C135" s="803" t="s">
        <v>8969</v>
      </c>
      <c r="D135" s="803" t="s">
        <v>8712</v>
      </c>
      <c r="E135" s="803" t="s">
        <v>8970</v>
      </c>
      <c r="F135" s="803" t="s">
        <v>8730</v>
      </c>
      <c r="G135" s="804">
        <v>2.1</v>
      </c>
      <c r="H135" s="964">
        <v>43472</v>
      </c>
      <c r="I135" s="210"/>
    </row>
    <row r="136" spans="1:9" ht="24" x14ac:dyDescent="0.25">
      <c r="A136" s="806" t="s">
        <v>8855</v>
      </c>
      <c r="B136" s="803" t="s">
        <v>8971</v>
      </c>
      <c r="C136" s="803" t="s">
        <v>8972</v>
      </c>
      <c r="D136" s="803" t="s">
        <v>8719</v>
      </c>
      <c r="E136" s="803" t="s">
        <v>8973</v>
      </c>
      <c r="F136" s="803" t="s">
        <v>8730</v>
      </c>
      <c r="G136" s="804">
        <v>2.1</v>
      </c>
      <c r="H136" s="964">
        <v>43472</v>
      </c>
      <c r="I136" s="210"/>
    </row>
    <row r="137" spans="1:9" ht="24" x14ac:dyDescent="0.25">
      <c r="A137" s="806" t="s">
        <v>8855</v>
      </c>
      <c r="B137" s="803" t="s">
        <v>8974</v>
      </c>
      <c r="C137" s="803" t="s">
        <v>8853</v>
      </c>
      <c r="D137" s="803" t="s">
        <v>8719</v>
      </c>
      <c r="E137" s="803" t="s">
        <v>7973</v>
      </c>
      <c r="F137" s="803" t="s">
        <v>8822</v>
      </c>
      <c r="G137" s="804">
        <v>2.1</v>
      </c>
      <c r="H137" s="964">
        <v>43472</v>
      </c>
      <c r="I137" s="210"/>
    </row>
    <row r="138" spans="1:9" x14ac:dyDescent="0.25">
      <c r="A138" s="806" t="s">
        <v>8855</v>
      </c>
      <c r="B138" s="803" t="s">
        <v>8975</v>
      </c>
      <c r="C138" s="803" t="s">
        <v>8723</v>
      </c>
      <c r="D138" s="803" t="s">
        <v>8813</v>
      </c>
      <c r="E138" s="803" t="s">
        <v>8976</v>
      </c>
      <c r="F138" s="803" t="s">
        <v>8822</v>
      </c>
      <c r="G138" s="804">
        <v>2.1</v>
      </c>
      <c r="H138" s="964">
        <v>43472</v>
      </c>
      <c r="I138" s="210"/>
    </row>
    <row r="139" spans="1:9" ht="24" x14ac:dyDescent="0.25">
      <c r="A139" s="806" t="s">
        <v>8855</v>
      </c>
      <c r="B139" s="803" t="s">
        <v>8977</v>
      </c>
      <c r="C139" s="803" t="s">
        <v>2462</v>
      </c>
      <c r="D139" s="803" t="s">
        <v>8813</v>
      </c>
      <c r="E139" s="803" t="s">
        <v>8978</v>
      </c>
      <c r="F139" s="803" t="s">
        <v>8713</v>
      </c>
      <c r="G139" s="804">
        <v>2.1</v>
      </c>
      <c r="H139" s="964">
        <v>43472</v>
      </c>
      <c r="I139" s="210"/>
    </row>
    <row r="140" spans="1:9" ht="36" x14ac:dyDescent="0.25">
      <c r="A140" s="806" t="s">
        <v>8855</v>
      </c>
      <c r="B140" s="803" t="s">
        <v>8979</v>
      </c>
      <c r="C140" s="803" t="s">
        <v>8723</v>
      </c>
      <c r="D140" s="803" t="s">
        <v>8838</v>
      </c>
      <c r="E140" s="803" t="s">
        <v>8980</v>
      </c>
      <c r="F140" s="803" t="s">
        <v>8822</v>
      </c>
      <c r="G140" s="804">
        <v>2.1</v>
      </c>
      <c r="H140" s="964">
        <v>43472</v>
      </c>
      <c r="I140" s="210"/>
    </row>
    <row r="141" spans="1:9" ht="36" x14ac:dyDescent="0.25">
      <c r="A141" s="806" t="s">
        <v>8855</v>
      </c>
      <c r="B141" s="803" t="s">
        <v>8981</v>
      </c>
      <c r="C141" s="803" t="s">
        <v>8723</v>
      </c>
      <c r="D141" s="803" t="s">
        <v>8838</v>
      </c>
      <c r="E141" s="803" t="s">
        <v>8982</v>
      </c>
      <c r="F141" s="803" t="s">
        <v>8822</v>
      </c>
      <c r="G141" s="804">
        <v>2.1</v>
      </c>
      <c r="H141" s="964">
        <v>43472</v>
      </c>
      <c r="I141" s="210"/>
    </row>
    <row r="142" spans="1:9" ht="36" x14ac:dyDescent="0.25">
      <c r="A142" s="806" t="s">
        <v>8855</v>
      </c>
      <c r="B142" s="803" t="s">
        <v>8983</v>
      </c>
      <c r="C142" s="803" t="s">
        <v>8723</v>
      </c>
      <c r="D142" s="803" t="s">
        <v>8838</v>
      </c>
      <c r="E142" s="803" t="s">
        <v>8984</v>
      </c>
      <c r="F142" s="803" t="s">
        <v>8822</v>
      </c>
      <c r="G142" s="804">
        <v>2.1</v>
      </c>
      <c r="H142" s="964">
        <v>43472</v>
      </c>
      <c r="I142" s="210"/>
    </row>
    <row r="143" spans="1:9" ht="24" x14ac:dyDescent="0.25">
      <c r="A143" s="806" t="s">
        <v>8855</v>
      </c>
      <c r="B143" s="803" t="s">
        <v>8985</v>
      </c>
      <c r="C143" s="803" t="s">
        <v>8723</v>
      </c>
      <c r="D143" s="803" t="s">
        <v>8712</v>
      </c>
      <c r="E143" s="803" t="s">
        <v>8986</v>
      </c>
      <c r="F143" s="803" t="s">
        <v>8822</v>
      </c>
      <c r="G143" s="804">
        <v>2.1</v>
      </c>
      <c r="H143" s="964">
        <v>43472</v>
      </c>
      <c r="I143" s="210"/>
    </row>
    <row r="144" spans="1:9" ht="36" x14ac:dyDescent="0.25">
      <c r="A144" s="806" t="s">
        <v>8855</v>
      </c>
      <c r="B144" s="803" t="s">
        <v>8987</v>
      </c>
      <c r="C144" s="803" t="s">
        <v>2462</v>
      </c>
      <c r="D144" s="803" t="s">
        <v>8712</v>
      </c>
      <c r="E144" s="803" t="s">
        <v>8988</v>
      </c>
      <c r="F144" s="803" t="s">
        <v>8788</v>
      </c>
      <c r="G144" s="804">
        <v>2.1</v>
      </c>
      <c r="H144" s="964">
        <v>43472</v>
      </c>
      <c r="I144" s="210"/>
    </row>
    <row r="145" spans="1:9" ht="36" x14ac:dyDescent="0.25">
      <c r="A145" s="806" t="s">
        <v>8855</v>
      </c>
      <c r="B145" s="803" t="s">
        <v>8989</v>
      </c>
      <c r="C145" s="803" t="s">
        <v>2462</v>
      </c>
      <c r="D145" s="803" t="s">
        <v>8838</v>
      </c>
      <c r="E145" s="803" t="s">
        <v>8990</v>
      </c>
      <c r="F145" s="803" t="s">
        <v>8725</v>
      </c>
      <c r="G145" s="804">
        <v>2.1</v>
      </c>
      <c r="H145" s="964">
        <v>43472</v>
      </c>
      <c r="I145" s="210"/>
    </row>
    <row r="146" spans="1:9" ht="60" x14ac:dyDescent="0.25">
      <c r="A146" s="806" t="s">
        <v>8855</v>
      </c>
      <c r="B146" s="803" t="s">
        <v>8991</v>
      </c>
      <c r="C146" s="803" t="s">
        <v>2462</v>
      </c>
      <c r="D146" s="803" t="s">
        <v>8813</v>
      </c>
      <c r="E146" s="803" t="s">
        <v>8992</v>
      </c>
      <c r="F146" s="803" t="s">
        <v>8725</v>
      </c>
      <c r="G146" s="804">
        <v>2.1</v>
      </c>
      <c r="H146" s="964">
        <v>43472</v>
      </c>
      <c r="I146" s="210"/>
    </row>
    <row r="147" spans="1:9" ht="48" x14ac:dyDescent="0.25">
      <c r="A147" s="806" t="s">
        <v>8855</v>
      </c>
      <c r="B147" s="803" t="s">
        <v>7973</v>
      </c>
      <c r="C147" s="803" t="s">
        <v>7888</v>
      </c>
      <c r="D147" s="803" t="s">
        <v>7973</v>
      </c>
      <c r="E147" s="803" t="s">
        <v>8993</v>
      </c>
      <c r="F147" s="803" t="s">
        <v>7973</v>
      </c>
      <c r="G147" s="804" t="s">
        <v>7973</v>
      </c>
      <c r="H147" s="964">
        <v>43472</v>
      </c>
      <c r="I147" s="210"/>
    </row>
    <row r="148" spans="1:9" ht="48" x14ac:dyDescent="0.25">
      <c r="A148" s="806" t="s">
        <v>8855</v>
      </c>
      <c r="B148" s="803" t="s">
        <v>8814</v>
      </c>
      <c r="C148" s="803" t="s">
        <v>8994</v>
      </c>
      <c r="D148" s="803" t="s">
        <v>8813</v>
      </c>
      <c r="E148" s="803" t="s">
        <v>8995</v>
      </c>
      <c r="F148" s="803" t="s">
        <v>8996</v>
      </c>
      <c r="G148" s="804">
        <v>2.1</v>
      </c>
      <c r="H148" s="964">
        <v>43472</v>
      </c>
      <c r="I148" s="210"/>
    </row>
    <row r="149" spans="1:9" x14ac:dyDescent="0.25">
      <c r="A149" s="806" t="s">
        <v>8855</v>
      </c>
      <c r="B149" s="803" t="s">
        <v>8808</v>
      </c>
      <c r="C149" s="803" t="s">
        <v>8809</v>
      </c>
      <c r="D149" s="803" t="s">
        <v>8719</v>
      </c>
      <c r="E149" s="803" t="s">
        <v>7973</v>
      </c>
      <c r="F149" s="803" t="s">
        <v>8810</v>
      </c>
      <c r="G149" s="804">
        <v>2.1</v>
      </c>
      <c r="H149" s="964">
        <v>43472</v>
      </c>
      <c r="I149" s="210"/>
    </row>
    <row r="150" spans="1:9" ht="36" x14ac:dyDescent="0.25">
      <c r="A150" s="806" t="s">
        <v>8855</v>
      </c>
      <c r="B150" s="803" t="s">
        <v>8997</v>
      </c>
      <c r="C150" s="803" t="s">
        <v>8998</v>
      </c>
      <c r="D150" s="803" t="s">
        <v>8712</v>
      </c>
      <c r="E150" s="803" t="s">
        <v>8999</v>
      </c>
      <c r="F150" s="803" t="s">
        <v>8713</v>
      </c>
      <c r="G150" s="804">
        <v>2.1</v>
      </c>
      <c r="H150" s="964">
        <v>43472</v>
      </c>
      <c r="I150" s="210"/>
    </row>
    <row r="151" spans="1:9" ht="24" x14ac:dyDescent="0.25">
      <c r="A151" s="806" t="s">
        <v>8855</v>
      </c>
      <c r="B151" s="803" t="s">
        <v>9000</v>
      </c>
      <c r="C151" s="803" t="s">
        <v>1627</v>
      </c>
      <c r="D151" s="803" t="s">
        <v>8838</v>
      </c>
      <c r="E151" s="803" t="s">
        <v>9001</v>
      </c>
      <c r="F151" s="803" t="s">
        <v>8713</v>
      </c>
      <c r="G151" s="804">
        <v>2.1</v>
      </c>
      <c r="H151" s="964">
        <v>43472</v>
      </c>
      <c r="I151" s="210"/>
    </row>
    <row r="152" spans="1:9" ht="36" x14ac:dyDescent="0.25">
      <c r="A152" s="806" t="s">
        <v>8855</v>
      </c>
      <c r="B152" s="803" t="s">
        <v>9002</v>
      </c>
      <c r="C152" s="803" t="s">
        <v>1627</v>
      </c>
      <c r="D152" s="803" t="s">
        <v>8712</v>
      </c>
      <c r="E152" s="803" t="s">
        <v>8999</v>
      </c>
      <c r="F152" s="803" t="s">
        <v>8713</v>
      </c>
      <c r="G152" s="804">
        <v>2.1</v>
      </c>
      <c r="H152" s="964">
        <v>43472</v>
      </c>
      <c r="I152" s="210"/>
    </row>
    <row r="153" spans="1:9" ht="36" x14ac:dyDescent="0.25">
      <c r="A153" s="806" t="s">
        <v>8855</v>
      </c>
      <c r="B153" s="803" t="s">
        <v>9003</v>
      </c>
      <c r="C153" s="803" t="s">
        <v>9004</v>
      </c>
      <c r="D153" s="803" t="s">
        <v>8838</v>
      </c>
      <c r="E153" s="803" t="s">
        <v>9005</v>
      </c>
      <c r="F153" s="803" t="s">
        <v>9006</v>
      </c>
      <c r="G153" s="804">
        <v>2.1</v>
      </c>
      <c r="H153" s="964">
        <v>43472</v>
      </c>
      <c r="I153" s="210"/>
    </row>
    <row r="154" spans="1:9" ht="36" x14ac:dyDescent="0.25">
      <c r="A154" s="806" t="s">
        <v>8855</v>
      </c>
      <c r="B154" s="803" t="s">
        <v>3991</v>
      </c>
      <c r="C154" s="803" t="s">
        <v>9007</v>
      </c>
      <c r="D154" s="803" t="s">
        <v>8957</v>
      </c>
      <c r="E154" s="803" t="s">
        <v>9008</v>
      </c>
      <c r="F154" s="803" t="s">
        <v>8959</v>
      </c>
      <c r="G154" s="804" t="s">
        <v>7973</v>
      </c>
      <c r="H154" s="964">
        <v>43473</v>
      </c>
      <c r="I154" s="210"/>
    </row>
    <row r="155" spans="1:9" ht="24" x14ac:dyDescent="0.25">
      <c r="A155" s="806" t="s">
        <v>8855</v>
      </c>
      <c r="B155" s="803" t="s">
        <v>9009</v>
      </c>
      <c r="C155" s="803" t="s">
        <v>8858</v>
      </c>
      <c r="D155" s="803" t="s">
        <v>8712</v>
      </c>
      <c r="E155" s="803" t="s">
        <v>9010</v>
      </c>
      <c r="F155" s="803" t="s">
        <v>8713</v>
      </c>
      <c r="G155" s="804">
        <v>2.1</v>
      </c>
      <c r="H155" s="964">
        <v>43473</v>
      </c>
      <c r="I155" s="210"/>
    </row>
    <row r="156" spans="1:9" ht="24" x14ac:dyDescent="0.25">
      <c r="A156" s="806" t="s">
        <v>8855</v>
      </c>
      <c r="B156" s="803" t="s">
        <v>9011</v>
      </c>
      <c r="C156" s="803" t="s">
        <v>9012</v>
      </c>
      <c r="D156" s="803" t="s">
        <v>8712</v>
      </c>
      <c r="E156" s="803" t="s">
        <v>9010</v>
      </c>
      <c r="F156" s="803" t="s">
        <v>8713</v>
      </c>
      <c r="G156" s="804">
        <v>2.1</v>
      </c>
      <c r="H156" s="964">
        <v>43473</v>
      </c>
      <c r="I156" s="210"/>
    </row>
    <row r="157" spans="1:9" ht="24" x14ac:dyDescent="0.25">
      <c r="A157" s="806" t="s">
        <v>8855</v>
      </c>
      <c r="B157" s="803" t="s">
        <v>9013</v>
      </c>
      <c r="C157" s="803" t="s">
        <v>1378</v>
      </c>
      <c r="D157" s="803" t="s">
        <v>8712</v>
      </c>
      <c r="E157" s="803" t="s">
        <v>9010</v>
      </c>
      <c r="F157" s="803" t="s">
        <v>8822</v>
      </c>
      <c r="G157" s="804">
        <v>2.1</v>
      </c>
      <c r="H157" s="964">
        <v>43473</v>
      </c>
      <c r="I157" s="210"/>
    </row>
    <row r="158" spans="1:9" ht="48" x14ac:dyDescent="0.25">
      <c r="A158" s="806" t="s">
        <v>8855</v>
      </c>
      <c r="B158" s="803" t="s">
        <v>9014</v>
      </c>
      <c r="C158" s="803" t="s">
        <v>9015</v>
      </c>
      <c r="D158" s="803" t="s">
        <v>8813</v>
      </c>
      <c r="E158" s="803" t="s">
        <v>9010</v>
      </c>
      <c r="F158" s="803" t="s">
        <v>8822</v>
      </c>
      <c r="G158" s="804">
        <v>2.1</v>
      </c>
      <c r="H158" s="964">
        <v>43473</v>
      </c>
      <c r="I158" s="210"/>
    </row>
    <row r="159" spans="1:9" x14ac:dyDescent="0.25">
      <c r="A159" s="806" t="s">
        <v>8855</v>
      </c>
      <c r="B159" s="803" t="s">
        <v>9016</v>
      </c>
      <c r="C159" s="803" t="s">
        <v>3150</v>
      </c>
      <c r="D159" s="803" t="s">
        <v>8813</v>
      </c>
      <c r="E159" s="803" t="s">
        <v>9010</v>
      </c>
      <c r="F159" s="803" t="s">
        <v>8822</v>
      </c>
      <c r="G159" s="804">
        <v>2.1</v>
      </c>
      <c r="H159" s="964">
        <v>43473</v>
      </c>
      <c r="I159" s="210"/>
    </row>
    <row r="160" spans="1:9" ht="36" x14ac:dyDescent="0.25">
      <c r="A160" s="806" t="s">
        <v>8855</v>
      </c>
      <c r="B160" s="803" t="s">
        <v>9017</v>
      </c>
      <c r="C160" s="803" t="s">
        <v>9018</v>
      </c>
      <c r="D160" s="803" t="s">
        <v>8813</v>
      </c>
      <c r="E160" s="803" t="s">
        <v>9010</v>
      </c>
      <c r="F160" s="803" t="s">
        <v>8840</v>
      </c>
      <c r="G160" s="804">
        <v>2.1</v>
      </c>
      <c r="H160" s="964">
        <v>43473</v>
      </c>
      <c r="I160" s="210"/>
    </row>
    <row r="161" spans="1:9" ht="36" x14ac:dyDescent="0.25">
      <c r="A161" s="806" t="s">
        <v>8855</v>
      </c>
      <c r="B161" s="803" t="s">
        <v>9019</v>
      </c>
      <c r="C161" s="803" t="s">
        <v>8858</v>
      </c>
      <c r="D161" s="803" t="s">
        <v>8838</v>
      </c>
      <c r="E161" s="803" t="s">
        <v>9020</v>
      </c>
      <c r="F161" s="803" t="s">
        <v>8788</v>
      </c>
      <c r="G161" s="804">
        <v>2.1</v>
      </c>
      <c r="H161" s="964">
        <v>43473</v>
      </c>
      <c r="I161" s="210"/>
    </row>
    <row r="162" spans="1:9" ht="36" x14ac:dyDescent="0.25">
      <c r="A162" s="806" t="s">
        <v>8855</v>
      </c>
      <c r="B162" s="803" t="s">
        <v>8786</v>
      </c>
      <c r="C162" s="803" t="s">
        <v>8787</v>
      </c>
      <c r="D162" s="803" t="s">
        <v>8712</v>
      </c>
      <c r="E162" s="803" t="s">
        <v>9021</v>
      </c>
      <c r="F162" s="803" t="s">
        <v>8788</v>
      </c>
      <c r="G162" s="804">
        <v>2.1</v>
      </c>
      <c r="H162" s="964">
        <v>43473</v>
      </c>
      <c r="I162" s="210"/>
    </row>
    <row r="163" spans="1:9" ht="24" x14ac:dyDescent="0.25">
      <c r="A163" s="806" t="s">
        <v>8855</v>
      </c>
      <c r="B163" s="803" t="s">
        <v>8849</v>
      </c>
      <c r="C163" s="803" t="s">
        <v>8763</v>
      </c>
      <c r="D163" s="803" t="s">
        <v>8712</v>
      </c>
      <c r="E163" s="803" t="s">
        <v>9010</v>
      </c>
      <c r="F163" s="803" t="s">
        <v>8754</v>
      </c>
      <c r="G163" s="804">
        <v>2</v>
      </c>
      <c r="H163" s="964">
        <v>43473</v>
      </c>
      <c r="I163" s="210"/>
    </row>
    <row r="164" spans="1:9" ht="36" x14ac:dyDescent="0.25">
      <c r="A164" s="806" t="s">
        <v>8855</v>
      </c>
      <c r="B164" s="803" t="s">
        <v>9022</v>
      </c>
      <c r="C164" s="803" t="s">
        <v>9023</v>
      </c>
      <c r="D164" s="803" t="s">
        <v>8712</v>
      </c>
      <c r="E164" s="803" t="s">
        <v>9024</v>
      </c>
      <c r="F164" s="803" t="s">
        <v>8822</v>
      </c>
      <c r="G164" s="804">
        <v>2.1</v>
      </c>
      <c r="H164" s="964">
        <v>43473</v>
      </c>
      <c r="I164" s="210"/>
    </row>
    <row r="165" spans="1:9" ht="84" x14ac:dyDescent="0.25">
      <c r="A165" s="806" t="s">
        <v>8855</v>
      </c>
      <c r="B165" s="803" t="s">
        <v>9025</v>
      </c>
      <c r="C165" s="803" t="s">
        <v>9026</v>
      </c>
      <c r="D165" s="803" t="s">
        <v>8712</v>
      </c>
      <c r="E165" s="803" t="s">
        <v>9024</v>
      </c>
      <c r="F165" s="803" t="s">
        <v>8822</v>
      </c>
      <c r="G165" s="804">
        <v>2.1</v>
      </c>
      <c r="H165" s="964">
        <v>43473</v>
      </c>
      <c r="I165" s="210"/>
    </row>
    <row r="166" spans="1:9" ht="36" x14ac:dyDescent="0.25">
      <c r="A166" s="806" t="s">
        <v>8855</v>
      </c>
      <c r="B166" s="803" t="s">
        <v>9027</v>
      </c>
      <c r="C166" s="803" t="s">
        <v>9028</v>
      </c>
      <c r="D166" s="803" t="s">
        <v>8813</v>
      </c>
      <c r="E166" s="803" t="s">
        <v>9029</v>
      </c>
      <c r="F166" s="803" t="s">
        <v>8818</v>
      </c>
      <c r="G166" s="804" t="s">
        <v>7973</v>
      </c>
      <c r="H166" s="965">
        <v>43831</v>
      </c>
      <c r="I166" s="210"/>
    </row>
    <row r="167" spans="1:9" ht="48" x14ac:dyDescent="0.25">
      <c r="A167" s="806" t="s">
        <v>8855</v>
      </c>
      <c r="B167" s="803" t="s">
        <v>9030</v>
      </c>
      <c r="C167" s="803" t="s">
        <v>173</v>
      </c>
      <c r="D167" s="803" t="s">
        <v>8712</v>
      </c>
      <c r="E167" s="803" t="s">
        <v>9031</v>
      </c>
      <c r="F167" s="803" t="s">
        <v>8788</v>
      </c>
      <c r="G167" s="804">
        <v>2.1</v>
      </c>
      <c r="H167" s="965">
        <v>43831</v>
      </c>
      <c r="I167" s="210"/>
    </row>
    <row r="168" spans="1:9" ht="36" x14ac:dyDescent="0.25">
      <c r="A168" s="806" t="s">
        <v>8855</v>
      </c>
      <c r="B168" s="803" t="s">
        <v>9032</v>
      </c>
      <c r="C168" s="803" t="s">
        <v>173</v>
      </c>
      <c r="D168" s="803" t="s">
        <v>8712</v>
      </c>
      <c r="E168" s="803" t="s">
        <v>9033</v>
      </c>
      <c r="F168" s="803" t="s">
        <v>4460</v>
      </c>
      <c r="G168" s="804">
        <v>2.1</v>
      </c>
      <c r="H168" s="965">
        <v>43831</v>
      </c>
      <c r="I168" s="210"/>
    </row>
    <row r="169" spans="1:9" ht="36" x14ac:dyDescent="0.25">
      <c r="A169" s="806" t="s">
        <v>8855</v>
      </c>
      <c r="B169" s="803" t="s">
        <v>9034</v>
      </c>
      <c r="C169" s="803" t="s">
        <v>7973</v>
      </c>
      <c r="D169" s="803" t="s">
        <v>8712</v>
      </c>
      <c r="E169" s="803" t="s">
        <v>9035</v>
      </c>
      <c r="F169" s="803" t="s">
        <v>8754</v>
      </c>
      <c r="G169" s="804">
        <v>2</v>
      </c>
      <c r="H169" s="964" t="s">
        <v>9036</v>
      </c>
      <c r="I169" s="210"/>
    </row>
    <row r="170" spans="1:9" ht="36" x14ac:dyDescent="0.25">
      <c r="A170" s="806" t="s">
        <v>8855</v>
      </c>
      <c r="B170" s="803" t="s">
        <v>9037</v>
      </c>
      <c r="C170" s="803" t="s">
        <v>7973</v>
      </c>
      <c r="D170" s="803" t="s">
        <v>8813</v>
      </c>
      <c r="E170" s="803" t="s">
        <v>9038</v>
      </c>
      <c r="F170" s="803" t="s">
        <v>8754</v>
      </c>
      <c r="G170" s="804">
        <v>2</v>
      </c>
      <c r="H170" s="964" t="s">
        <v>9036</v>
      </c>
      <c r="I170" s="210"/>
    </row>
    <row r="171" spans="1:9" ht="36" x14ac:dyDescent="0.25">
      <c r="A171" s="806" t="s">
        <v>8855</v>
      </c>
      <c r="B171" s="803" t="s">
        <v>9039</v>
      </c>
      <c r="C171" s="803" t="s">
        <v>663</v>
      </c>
      <c r="D171" s="803" t="s">
        <v>8813</v>
      </c>
      <c r="E171" s="803" t="s">
        <v>9038</v>
      </c>
      <c r="F171" s="803" t="s">
        <v>9040</v>
      </c>
      <c r="G171" s="804">
        <v>2</v>
      </c>
      <c r="H171" s="964" t="s">
        <v>9036</v>
      </c>
      <c r="I171" s="210"/>
    </row>
    <row r="172" spans="1:9" ht="48" x14ac:dyDescent="0.25">
      <c r="A172" s="806" t="s">
        <v>8855</v>
      </c>
      <c r="B172" s="803" t="s">
        <v>9041</v>
      </c>
      <c r="C172" s="803" t="s">
        <v>8883</v>
      </c>
      <c r="D172" s="803" t="s">
        <v>8712</v>
      </c>
      <c r="E172" s="803" t="s">
        <v>9042</v>
      </c>
      <c r="F172" s="803" t="s">
        <v>8725</v>
      </c>
      <c r="G172" s="804">
        <v>2.1</v>
      </c>
      <c r="H172" s="964" t="s">
        <v>9036</v>
      </c>
      <c r="I172" s="210"/>
    </row>
    <row r="173" spans="1:9" ht="24" x14ac:dyDescent="0.25">
      <c r="A173" s="806" t="s">
        <v>8855</v>
      </c>
      <c r="B173" s="803" t="s">
        <v>9043</v>
      </c>
      <c r="C173" s="803" t="s">
        <v>9044</v>
      </c>
      <c r="D173" s="803" t="s">
        <v>8712</v>
      </c>
      <c r="E173" s="803" t="s">
        <v>9042</v>
      </c>
      <c r="F173" s="803" t="s">
        <v>8725</v>
      </c>
      <c r="G173" s="804">
        <v>2.1</v>
      </c>
      <c r="H173" s="964" t="s">
        <v>9036</v>
      </c>
      <c r="I173" s="210"/>
    </row>
    <row r="174" spans="1:9" ht="24" x14ac:dyDescent="0.25">
      <c r="A174" s="806" t="s">
        <v>8855</v>
      </c>
      <c r="B174" s="803" t="s">
        <v>9045</v>
      </c>
      <c r="C174" s="803" t="s">
        <v>9046</v>
      </c>
      <c r="D174" s="803" t="s">
        <v>8813</v>
      </c>
      <c r="E174" s="803" t="s">
        <v>9047</v>
      </c>
      <c r="F174" s="803" t="s">
        <v>8788</v>
      </c>
      <c r="G174" s="804">
        <v>2.1</v>
      </c>
      <c r="H174" s="964" t="s">
        <v>9036</v>
      </c>
      <c r="I174" s="210"/>
    </row>
    <row r="175" spans="1:9" ht="24" x14ac:dyDescent="0.25">
      <c r="A175" s="806" t="s">
        <v>8855</v>
      </c>
      <c r="B175" s="803" t="s">
        <v>9048</v>
      </c>
      <c r="C175" s="803" t="s">
        <v>654</v>
      </c>
      <c r="D175" s="803" t="s">
        <v>8813</v>
      </c>
      <c r="E175" s="803" t="s">
        <v>9047</v>
      </c>
      <c r="F175" s="803" t="s">
        <v>9040</v>
      </c>
      <c r="G175" s="804">
        <v>2</v>
      </c>
      <c r="H175" s="964" t="s">
        <v>9036</v>
      </c>
      <c r="I175" s="210"/>
    </row>
    <row r="176" spans="1:9" ht="36" x14ac:dyDescent="0.25">
      <c r="A176" s="806" t="s">
        <v>8855</v>
      </c>
      <c r="B176" s="803" t="s">
        <v>9049</v>
      </c>
      <c r="C176" s="803" t="s">
        <v>8961</v>
      </c>
      <c r="D176" s="803" t="s">
        <v>8712</v>
      </c>
      <c r="E176" s="803" t="s">
        <v>9050</v>
      </c>
      <c r="F176" s="803" t="s">
        <v>8730</v>
      </c>
      <c r="G176" s="804">
        <v>2.1</v>
      </c>
      <c r="H176" s="966">
        <v>43837</v>
      </c>
      <c r="I176" s="210"/>
    </row>
    <row r="177" spans="1:9" ht="24" x14ac:dyDescent="0.25">
      <c r="A177" s="806" t="s">
        <v>8855</v>
      </c>
      <c r="B177" s="803" t="s">
        <v>8750</v>
      </c>
      <c r="C177" s="803" t="s">
        <v>9051</v>
      </c>
      <c r="D177" s="803" t="s">
        <v>8712</v>
      </c>
      <c r="E177" s="803" t="s">
        <v>9052</v>
      </c>
      <c r="F177" s="803" t="s">
        <v>8754</v>
      </c>
      <c r="G177" s="804">
        <v>2</v>
      </c>
      <c r="H177" s="964" t="s">
        <v>9036</v>
      </c>
      <c r="I177" s="210"/>
    </row>
    <row r="178" spans="1:9" ht="24" x14ac:dyDescent="0.25">
      <c r="A178" s="806" t="s">
        <v>8855</v>
      </c>
      <c r="B178" s="803" t="s">
        <v>9053</v>
      </c>
      <c r="C178" s="803" t="s">
        <v>850</v>
      </c>
      <c r="D178" s="803" t="s">
        <v>8712</v>
      </c>
      <c r="E178" s="803" t="s">
        <v>9054</v>
      </c>
      <c r="F178" s="803" t="s">
        <v>8754</v>
      </c>
      <c r="G178" s="804">
        <v>2</v>
      </c>
      <c r="H178" s="964" t="s">
        <v>9036</v>
      </c>
      <c r="I178" s="210"/>
    </row>
    <row r="179" spans="1:9" ht="36" x14ac:dyDescent="0.25">
      <c r="A179" s="806" t="s">
        <v>8855</v>
      </c>
      <c r="B179" s="803" t="s">
        <v>9055</v>
      </c>
      <c r="C179" s="803" t="s">
        <v>9056</v>
      </c>
      <c r="D179" s="803" t="s">
        <v>8712</v>
      </c>
      <c r="E179" s="803" t="s">
        <v>9057</v>
      </c>
      <c r="F179" s="803" t="s">
        <v>8754</v>
      </c>
      <c r="G179" s="804">
        <v>2</v>
      </c>
      <c r="H179" s="964" t="s">
        <v>9036</v>
      </c>
      <c r="I179" s="210"/>
    </row>
    <row r="180" spans="1:9" ht="24" x14ac:dyDescent="0.25">
      <c r="A180" s="806" t="s">
        <v>8855</v>
      </c>
      <c r="B180" s="803" t="s">
        <v>9058</v>
      </c>
      <c r="C180" s="803" t="s">
        <v>8805</v>
      </c>
      <c r="D180" s="803" t="s">
        <v>8712</v>
      </c>
      <c r="E180" s="803" t="s">
        <v>9059</v>
      </c>
      <c r="F180" s="803" t="s">
        <v>8820</v>
      </c>
      <c r="G180" s="804">
        <v>2</v>
      </c>
      <c r="H180" s="966">
        <v>43837</v>
      </c>
      <c r="I180" s="210"/>
    </row>
    <row r="181" spans="1:9" ht="48" x14ac:dyDescent="0.25">
      <c r="A181" s="806" t="s">
        <v>8855</v>
      </c>
      <c r="B181" s="803" t="s">
        <v>9060</v>
      </c>
      <c r="C181" s="803" t="s">
        <v>870</v>
      </c>
      <c r="D181" s="803" t="s">
        <v>8712</v>
      </c>
      <c r="E181" s="803" t="s">
        <v>9061</v>
      </c>
      <c r="F181" s="803" t="s">
        <v>8754</v>
      </c>
      <c r="G181" s="804">
        <v>2</v>
      </c>
      <c r="H181" s="964" t="s">
        <v>9036</v>
      </c>
      <c r="I181" s="210"/>
    </row>
    <row r="182" spans="1:9" ht="24" x14ac:dyDescent="0.25">
      <c r="A182" s="806" t="s">
        <v>8855</v>
      </c>
      <c r="B182" s="803" t="s">
        <v>8849</v>
      </c>
      <c r="C182" s="803" t="s">
        <v>917</v>
      </c>
      <c r="D182" s="803" t="s">
        <v>8719</v>
      </c>
      <c r="E182" s="803" t="s">
        <v>7973</v>
      </c>
      <c r="F182" s="803" t="s">
        <v>8754</v>
      </c>
      <c r="G182" s="804">
        <v>2</v>
      </c>
      <c r="H182" s="964" t="s">
        <v>9036</v>
      </c>
      <c r="I182" s="210"/>
    </row>
    <row r="183" spans="1:9" ht="24" x14ac:dyDescent="0.25">
      <c r="A183" s="806" t="s">
        <v>8855</v>
      </c>
      <c r="B183" s="803" t="s">
        <v>8849</v>
      </c>
      <c r="C183" s="803" t="s">
        <v>961</v>
      </c>
      <c r="D183" s="803" t="s">
        <v>8712</v>
      </c>
      <c r="E183" s="803" t="s">
        <v>9062</v>
      </c>
      <c r="F183" s="803" t="s">
        <v>8754</v>
      </c>
      <c r="G183" s="804">
        <v>2</v>
      </c>
      <c r="H183" s="964" t="s">
        <v>9036</v>
      </c>
      <c r="I183" s="210"/>
    </row>
    <row r="184" spans="1:9" ht="36" x14ac:dyDescent="0.25">
      <c r="A184" s="806" t="s">
        <v>8855</v>
      </c>
      <c r="B184" s="803" t="s">
        <v>8882</v>
      </c>
      <c r="C184" s="803" t="s">
        <v>1198</v>
      </c>
      <c r="D184" s="803" t="s">
        <v>8712</v>
      </c>
      <c r="E184" s="803" t="s">
        <v>9063</v>
      </c>
      <c r="F184" s="803" t="s">
        <v>8709</v>
      </c>
      <c r="G184" s="804">
        <v>2.1</v>
      </c>
      <c r="H184" s="964" t="s">
        <v>9036</v>
      </c>
      <c r="I184" s="210"/>
    </row>
    <row r="185" spans="1:9" x14ac:dyDescent="0.25">
      <c r="A185" s="806" t="s">
        <v>8855</v>
      </c>
      <c r="B185" s="803" t="s">
        <v>7973</v>
      </c>
      <c r="C185" s="803" t="s">
        <v>9064</v>
      </c>
      <c r="D185" s="803" t="s">
        <v>7973</v>
      </c>
      <c r="E185" s="803" t="s">
        <v>9065</v>
      </c>
      <c r="F185" s="803" t="s">
        <v>7973</v>
      </c>
      <c r="G185" s="804" t="s">
        <v>7973</v>
      </c>
      <c r="H185" s="966">
        <v>43837</v>
      </c>
      <c r="I185" s="210"/>
    </row>
    <row r="186" spans="1:9" ht="24" x14ac:dyDescent="0.25">
      <c r="A186" s="806" t="s">
        <v>8855</v>
      </c>
      <c r="B186" s="803" t="s">
        <v>9066</v>
      </c>
      <c r="C186" s="803" t="s">
        <v>4883</v>
      </c>
      <c r="D186" s="803" t="s">
        <v>8813</v>
      </c>
      <c r="E186" s="803" t="s">
        <v>7973</v>
      </c>
      <c r="F186" s="803" t="s">
        <v>8713</v>
      </c>
      <c r="G186" s="804">
        <v>2.1</v>
      </c>
      <c r="H186" s="966">
        <v>43837</v>
      </c>
      <c r="I186" s="210"/>
    </row>
    <row r="187" spans="1:9" ht="36" x14ac:dyDescent="0.25">
      <c r="A187" s="806" t="s">
        <v>8855</v>
      </c>
      <c r="B187" s="807" t="s">
        <v>8885</v>
      </c>
      <c r="C187" s="807" t="s">
        <v>2780</v>
      </c>
      <c r="D187" s="807" t="s">
        <v>8712</v>
      </c>
      <c r="E187" s="807" t="s">
        <v>9067</v>
      </c>
      <c r="F187" s="807" t="s">
        <v>8840</v>
      </c>
      <c r="G187" s="808">
        <v>2.1</v>
      </c>
      <c r="H187" s="966">
        <v>43837</v>
      </c>
      <c r="I187" s="210"/>
    </row>
    <row r="188" spans="1:9" ht="36" x14ac:dyDescent="0.25">
      <c r="A188" s="806" t="s">
        <v>8855</v>
      </c>
      <c r="B188" s="807" t="s">
        <v>8885</v>
      </c>
      <c r="C188" s="807" t="s">
        <v>2780</v>
      </c>
      <c r="D188" s="807" t="s">
        <v>8712</v>
      </c>
      <c r="E188" s="809" t="s">
        <v>9068</v>
      </c>
      <c r="F188" s="809" t="s">
        <v>8709</v>
      </c>
      <c r="G188" s="808">
        <v>2.1</v>
      </c>
      <c r="H188" s="966">
        <v>43837</v>
      </c>
      <c r="I188" s="210"/>
    </row>
    <row r="189" spans="1:9" ht="36" x14ac:dyDescent="0.25">
      <c r="A189" s="806" t="s">
        <v>8855</v>
      </c>
      <c r="B189" s="803" t="s">
        <v>9069</v>
      </c>
      <c r="C189" s="803" t="s">
        <v>663</v>
      </c>
      <c r="D189" s="803" t="s">
        <v>8783</v>
      </c>
      <c r="E189" s="551" t="s">
        <v>9070</v>
      </c>
      <c r="F189" s="551" t="s">
        <v>9040</v>
      </c>
      <c r="G189" s="804">
        <v>2</v>
      </c>
      <c r="H189" s="964" t="s">
        <v>9036</v>
      </c>
      <c r="I189" s="210"/>
    </row>
    <row r="190" spans="1:9" ht="84" x14ac:dyDescent="0.25">
      <c r="A190" s="806" t="s">
        <v>8855</v>
      </c>
      <c r="B190" s="803" t="s">
        <v>9071</v>
      </c>
      <c r="C190" s="803" t="s">
        <v>9072</v>
      </c>
      <c r="D190" s="803" t="s">
        <v>8719</v>
      </c>
      <c r="E190" s="803" t="s">
        <v>9073</v>
      </c>
      <c r="F190" s="803" t="s">
        <v>4190</v>
      </c>
      <c r="G190" s="804">
        <v>2</v>
      </c>
      <c r="H190" s="964" t="s">
        <v>9036</v>
      </c>
      <c r="I190" s="210"/>
    </row>
    <row r="191" spans="1:9" ht="60" x14ac:dyDescent="0.25">
      <c r="A191" s="806" t="s">
        <v>8855</v>
      </c>
      <c r="B191" s="803" t="s">
        <v>7973</v>
      </c>
      <c r="C191" s="803" t="s">
        <v>9074</v>
      </c>
      <c r="D191" s="803" t="s">
        <v>8790</v>
      </c>
      <c r="E191" s="803" t="s">
        <v>9075</v>
      </c>
      <c r="F191" s="803" t="s">
        <v>8788</v>
      </c>
      <c r="G191" s="804">
        <v>2.1</v>
      </c>
      <c r="H191" s="966">
        <v>43837</v>
      </c>
      <c r="I191" s="210"/>
    </row>
    <row r="192" spans="1:9" ht="24" x14ac:dyDescent="0.25">
      <c r="A192" s="806" t="s">
        <v>8855</v>
      </c>
      <c r="B192" s="803" t="s">
        <v>9076</v>
      </c>
      <c r="C192" s="803" t="s">
        <v>2801</v>
      </c>
      <c r="D192" s="803" t="s">
        <v>8719</v>
      </c>
      <c r="E192" s="803" t="s">
        <v>7973</v>
      </c>
      <c r="F192" s="803" t="s">
        <v>8788</v>
      </c>
      <c r="G192" s="804">
        <v>2.1</v>
      </c>
      <c r="H192" s="966">
        <v>43837</v>
      </c>
      <c r="I192" s="210"/>
    </row>
    <row r="193" spans="1:9" ht="36" x14ac:dyDescent="0.25">
      <c r="A193" s="806" t="s">
        <v>8855</v>
      </c>
      <c r="B193" s="803" t="s">
        <v>9077</v>
      </c>
      <c r="C193" s="803" t="s">
        <v>9078</v>
      </c>
      <c r="D193" s="803" t="s">
        <v>8712</v>
      </c>
      <c r="E193" s="803" t="s">
        <v>9079</v>
      </c>
      <c r="F193" s="803" t="s">
        <v>8725</v>
      </c>
      <c r="G193" s="804">
        <v>2.1</v>
      </c>
      <c r="H193" s="964" t="s">
        <v>9036</v>
      </c>
      <c r="I193" s="210"/>
    </row>
    <row r="194" spans="1:9" ht="24" x14ac:dyDescent="0.25">
      <c r="A194" s="806" t="s">
        <v>8855</v>
      </c>
      <c r="B194" s="803" t="s">
        <v>9080</v>
      </c>
      <c r="C194" s="803" t="s">
        <v>9012</v>
      </c>
      <c r="D194" s="803" t="s">
        <v>8813</v>
      </c>
      <c r="E194" s="803" t="s">
        <v>7973</v>
      </c>
      <c r="F194" s="803" t="s">
        <v>8713</v>
      </c>
      <c r="G194" s="804">
        <v>2.1</v>
      </c>
      <c r="H194" s="966">
        <v>43837</v>
      </c>
      <c r="I194" s="210"/>
    </row>
    <row r="195" spans="1:9" ht="24" x14ac:dyDescent="0.25">
      <c r="A195" s="806" t="s">
        <v>8855</v>
      </c>
      <c r="B195" s="803" t="s">
        <v>9081</v>
      </c>
      <c r="C195" s="803" t="s">
        <v>3983</v>
      </c>
      <c r="D195" s="803" t="s">
        <v>8712</v>
      </c>
      <c r="E195" s="803" t="s">
        <v>9082</v>
      </c>
      <c r="F195" s="803" t="s">
        <v>7973</v>
      </c>
      <c r="G195" s="804" t="s">
        <v>9083</v>
      </c>
      <c r="H195" s="966">
        <v>43837</v>
      </c>
      <c r="I195" s="210"/>
    </row>
    <row r="196" spans="1:9" ht="24" x14ac:dyDescent="0.25">
      <c r="A196" s="806" t="s">
        <v>8855</v>
      </c>
      <c r="B196" s="803" t="s">
        <v>9084</v>
      </c>
      <c r="C196" s="803" t="s">
        <v>7973</v>
      </c>
      <c r="D196" s="803" t="s">
        <v>8712</v>
      </c>
      <c r="E196" s="803" t="s">
        <v>9085</v>
      </c>
      <c r="F196" s="803" t="s">
        <v>9086</v>
      </c>
      <c r="G196" s="804">
        <v>2.1</v>
      </c>
      <c r="H196" s="966">
        <v>43837</v>
      </c>
      <c r="I196" s="210"/>
    </row>
    <row r="197" spans="1:9" ht="48" x14ac:dyDescent="0.25">
      <c r="A197" s="806" t="s">
        <v>8855</v>
      </c>
      <c r="B197" s="803" t="s">
        <v>9087</v>
      </c>
      <c r="C197" s="803" t="s">
        <v>7973</v>
      </c>
      <c r="D197" s="803" t="s">
        <v>8712</v>
      </c>
      <c r="E197" s="803" t="s">
        <v>9088</v>
      </c>
      <c r="F197" s="803" t="s">
        <v>8725</v>
      </c>
      <c r="G197" s="804">
        <v>2.1</v>
      </c>
      <c r="H197" s="966">
        <v>43837</v>
      </c>
      <c r="I197" s="210"/>
    </row>
    <row r="198" spans="1:9" ht="24" x14ac:dyDescent="0.25">
      <c r="A198" s="806" t="s">
        <v>8855</v>
      </c>
      <c r="B198" s="803" t="s">
        <v>9089</v>
      </c>
      <c r="C198" s="803" t="s">
        <v>7973</v>
      </c>
      <c r="D198" s="803" t="s">
        <v>8712</v>
      </c>
      <c r="E198" s="803" t="s">
        <v>9085</v>
      </c>
      <c r="F198" s="803" t="s">
        <v>9090</v>
      </c>
      <c r="G198" s="804">
        <v>2.1</v>
      </c>
      <c r="H198" s="966">
        <v>43837</v>
      </c>
      <c r="I198" s="210"/>
    </row>
    <row r="199" spans="1:9" ht="48" x14ac:dyDescent="0.25">
      <c r="A199" s="806" t="s">
        <v>8855</v>
      </c>
      <c r="B199" s="803" t="s">
        <v>8920</v>
      </c>
      <c r="C199" s="803" t="s">
        <v>9091</v>
      </c>
      <c r="D199" s="803" t="s">
        <v>8712</v>
      </c>
      <c r="E199" s="803" t="s">
        <v>9085</v>
      </c>
      <c r="F199" s="803" t="s">
        <v>8788</v>
      </c>
      <c r="G199" s="804">
        <v>2.1</v>
      </c>
      <c r="H199" s="966">
        <v>43837</v>
      </c>
      <c r="I199" s="210"/>
    </row>
    <row r="200" spans="1:9" ht="36" x14ac:dyDescent="0.25">
      <c r="A200" s="806" t="s">
        <v>8855</v>
      </c>
      <c r="B200" s="803" t="s">
        <v>8922</v>
      </c>
      <c r="C200" s="803" t="s">
        <v>9092</v>
      </c>
      <c r="D200" s="803" t="s">
        <v>8712</v>
      </c>
      <c r="E200" s="803" t="s">
        <v>9085</v>
      </c>
      <c r="F200" s="803" t="s">
        <v>8788</v>
      </c>
      <c r="G200" s="804">
        <v>2.1</v>
      </c>
      <c r="H200" s="966">
        <v>43837</v>
      </c>
      <c r="I200" s="210"/>
    </row>
    <row r="201" spans="1:9" ht="36" x14ac:dyDescent="0.25">
      <c r="A201" s="806" t="s">
        <v>8855</v>
      </c>
      <c r="B201" s="810" t="s">
        <v>8997</v>
      </c>
      <c r="C201" s="810" t="s">
        <v>8998</v>
      </c>
      <c r="D201" s="810" t="s">
        <v>8712</v>
      </c>
      <c r="E201" s="810" t="s">
        <v>8999</v>
      </c>
      <c r="F201" s="803" t="s">
        <v>8713</v>
      </c>
      <c r="G201" s="804">
        <v>2.1</v>
      </c>
      <c r="H201" s="964" t="s">
        <v>7973</v>
      </c>
      <c r="I201" s="210"/>
    </row>
    <row r="202" spans="1:9" ht="36" x14ac:dyDescent="0.25">
      <c r="A202" s="806" t="s">
        <v>8855</v>
      </c>
      <c r="B202" s="810" t="s">
        <v>9002</v>
      </c>
      <c r="C202" s="810" t="s">
        <v>1627</v>
      </c>
      <c r="D202" s="810" t="s">
        <v>8712</v>
      </c>
      <c r="E202" s="810" t="s">
        <v>8999</v>
      </c>
      <c r="F202" s="803" t="s">
        <v>8713</v>
      </c>
      <c r="G202" s="804">
        <v>2.1</v>
      </c>
      <c r="H202" s="964" t="s">
        <v>7973</v>
      </c>
      <c r="I202" s="210"/>
    </row>
    <row r="203" spans="1:9" ht="36" x14ac:dyDescent="0.25">
      <c r="A203" s="806" t="s">
        <v>8855</v>
      </c>
      <c r="B203" s="803" t="s">
        <v>9093</v>
      </c>
      <c r="C203" s="803" t="s">
        <v>9094</v>
      </c>
      <c r="D203" s="803" t="s">
        <v>9095</v>
      </c>
      <c r="E203" s="803" t="s">
        <v>9096</v>
      </c>
      <c r="F203" s="803" t="s">
        <v>8810</v>
      </c>
      <c r="G203" s="804">
        <v>2.1</v>
      </c>
      <c r="H203" s="966">
        <v>43837</v>
      </c>
      <c r="I203" s="210"/>
    </row>
    <row r="204" spans="1:9" ht="132" x14ac:dyDescent="0.25">
      <c r="A204" s="806" t="s">
        <v>8855</v>
      </c>
      <c r="B204" s="803" t="s">
        <v>3991</v>
      </c>
      <c r="C204" s="803" t="s">
        <v>9097</v>
      </c>
      <c r="D204" s="803" t="s">
        <v>8957</v>
      </c>
      <c r="E204" s="803" t="s">
        <v>9098</v>
      </c>
      <c r="F204" s="803" t="s">
        <v>8959</v>
      </c>
      <c r="G204" s="804" t="s">
        <v>7973</v>
      </c>
      <c r="H204" s="964" t="s">
        <v>9036</v>
      </c>
      <c r="I204" s="210"/>
    </row>
    <row r="205" spans="1:9" ht="36" x14ac:dyDescent="0.25">
      <c r="A205" s="806" t="s">
        <v>8855</v>
      </c>
      <c r="B205" s="803" t="s">
        <v>3991</v>
      </c>
      <c r="C205" s="803" t="s">
        <v>9099</v>
      </c>
      <c r="D205" s="803" t="s">
        <v>8957</v>
      </c>
      <c r="E205" s="811" t="s">
        <v>9100</v>
      </c>
      <c r="F205" s="803" t="s">
        <v>8959</v>
      </c>
      <c r="G205" s="804" t="s">
        <v>7973</v>
      </c>
      <c r="H205" s="964" t="s">
        <v>9036</v>
      </c>
      <c r="I205" s="210"/>
    </row>
    <row r="206" spans="1:9" x14ac:dyDescent="0.25">
      <c r="A206" s="806" t="s">
        <v>8855</v>
      </c>
      <c r="B206" s="803" t="s">
        <v>3991</v>
      </c>
      <c r="C206" s="803" t="s">
        <v>9101</v>
      </c>
      <c r="D206" s="803" t="s">
        <v>8957</v>
      </c>
      <c r="E206" s="803" t="s">
        <v>9102</v>
      </c>
      <c r="F206" s="803" t="s">
        <v>8959</v>
      </c>
      <c r="G206" s="804" t="s">
        <v>7973</v>
      </c>
      <c r="H206" s="964" t="s">
        <v>9036</v>
      </c>
      <c r="I206" s="210"/>
    </row>
    <row r="207" spans="1:9" x14ac:dyDescent="0.25">
      <c r="A207" s="806" t="s">
        <v>8855</v>
      </c>
      <c r="B207" s="803" t="s">
        <v>3991</v>
      </c>
      <c r="C207" s="803" t="s">
        <v>9103</v>
      </c>
      <c r="D207" s="803" t="s">
        <v>9104</v>
      </c>
      <c r="E207" s="803" t="s">
        <v>9105</v>
      </c>
      <c r="F207" s="803" t="s">
        <v>8959</v>
      </c>
      <c r="G207" s="804" t="s">
        <v>7973</v>
      </c>
      <c r="H207" s="964" t="s">
        <v>9036</v>
      </c>
      <c r="I207" s="210"/>
    </row>
    <row r="208" spans="1:9" ht="24" x14ac:dyDescent="0.25">
      <c r="A208" s="806" t="s">
        <v>8855</v>
      </c>
      <c r="B208" s="803" t="s">
        <v>3991</v>
      </c>
      <c r="C208" s="803" t="s">
        <v>9106</v>
      </c>
      <c r="D208" s="803" t="s">
        <v>9107</v>
      </c>
      <c r="E208" s="803" t="s">
        <v>9108</v>
      </c>
      <c r="F208" s="803" t="s">
        <v>8959</v>
      </c>
      <c r="G208" s="804" t="s">
        <v>7973</v>
      </c>
      <c r="H208" s="964" t="s">
        <v>9036</v>
      </c>
      <c r="I208" s="210"/>
    </row>
    <row r="209" spans="1:9" x14ac:dyDescent="0.25">
      <c r="A209" s="806" t="s">
        <v>8855</v>
      </c>
      <c r="B209" s="803" t="s">
        <v>3991</v>
      </c>
      <c r="C209" s="803" t="s">
        <v>9109</v>
      </c>
      <c r="D209" s="803" t="s">
        <v>8707</v>
      </c>
      <c r="E209" s="803" t="s">
        <v>9110</v>
      </c>
      <c r="F209" s="803" t="s">
        <v>8959</v>
      </c>
      <c r="G209" s="804" t="s">
        <v>7973</v>
      </c>
      <c r="H209" s="964" t="s">
        <v>9036</v>
      </c>
      <c r="I209" s="210"/>
    </row>
    <row r="210" spans="1:9" x14ac:dyDescent="0.25">
      <c r="A210" s="806" t="s">
        <v>8855</v>
      </c>
      <c r="B210" s="803" t="s">
        <v>3991</v>
      </c>
      <c r="C210" s="803" t="s">
        <v>9111</v>
      </c>
      <c r="D210" s="803" t="s">
        <v>8957</v>
      </c>
      <c r="E210" s="803" t="s">
        <v>9112</v>
      </c>
      <c r="F210" s="803" t="s">
        <v>8959</v>
      </c>
      <c r="G210" s="804" t="s">
        <v>7973</v>
      </c>
      <c r="H210" s="964" t="s">
        <v>9036</v>
      </c>
      <c r="I210" s="210"/>
    </row>
    <row r="211" spans="1:9" ht="60" x14ac:dyDescent="0.25">
      <c r="A211" s="806" t="s">
        <v>8855</v>
      </c>
      <c r="B211" s="803" t="s">
        <v>9113</v>
      </c>
      <c r="C211" s="803" t="s">
        <v>9114</v>
      </c>
      <c r="D211" s="803" t="s">
        <v>8707</v>
      </c>
      <c r="E211" s="803" t="s">
        <v>7973</v>
      </c>
      <c r="F211" s="803" t="s">
        <v>7973</v>
      </c>
      <c r="G211" s="804" t="s">
        <v>7973</v>
      </c>
      <c r="H211" s="964" t="s">
        <v>9036</v>
      </c>
      <c r="I211" s="210"/>
    </row>
    <row r="212" spans="1:9" ht="36" x14ac:dyDescent="0.25">
      <c r="A212" s="806" t="s">
        <v>8855</v>
      </c>
      <c r="B212" s="803" t="s">
        <v>9115</v>
      </c>
      <c r="C212" s="803" t="s">
        <v>7973</v>
      </c>
      <c r="D212" s="803" t="s">
        <v>8728</v>
      </c>
      <c r="E212" s="803" t="s">
        <v>7973</v>
      </c>
      <c r="F212" s="803" t="s">
        <v>7973</v>
      </c>
      <c r="G212" s="804" t="s">
        <v>7973</v>
      </c>
      <c r="H212" s="964" t="s">
        <v>9036</v>
      </c>
      <c r="I212" s="210"/>
    </row>
    <row r="213" spans="1:9" ht="36" x14ac:dyDescent="0.25">
      <c r="A213" s="806" t="s">
        <v>8855</v>
      </c>
      <c r="B213" s="803" t="s">
        <v>9116</v>
      </c>
      <c r="C213" s="803" t="s">
        <v>1004</v>
      </c>
      <c r="D213" s="803" t="s">
        <v>8728</v>
      </c>
      <c r="E213" s="803" t="s">
        <v>9117</v>
      </c>
      <c r="F213" s="803" t="s">
        <v>7973</v>
      </c>
      <c r="G213" s="804" t="s">
        <v>7973</v>
      </c>
      <c r="H213" s="964" t="s">
        <v>9036</v>
      </c>
      <c r="I213" s="210"/>
    </row>
    <row r="214" spans="1:9" ht="48" x14ac:dyDescent="0.25">
      <c r="A214" s="806" t="s">
        <v>8855</v>
      </c>
      <c r="B214" s="803" t="s">
        <v>9118</v>
      </c>
      <c r="C214" s="803" t="s">
        <v>2433</v>
      </c>
      <c r="D214" s="803" t="s">
        <v>8728</v>
      </c>
      <c r="E214" s="803" t="s">
        <v>9119</v>
      </c>
      <c r="F214" s="803" t="s">
        <v>7973</v>
      </c>
      <c r="G214" s="804" t="s">
        <v>7973</v>
      </c>
      <c r="H214" s="964" t="s">
        <v>9036</v>
      </c>
      <c r="I214" s="210"/>
    </row>
    <row r="215" spans="1:9" ht="36" x14ac:dyDescent="0.25">
      <c r="A215" s="806" t="s">
        <v>8855</v>
      </c>
      <c r="B215" s="803" t="s">
        <v>9120</v>
      </c>
      <c r="C215" s="803" t="s">
        <v>7973</v>
      </c>
      <c r="D215" s="803" t="s">
        <v>8728</v>
      </c>
      <c r="E215" s="803" t="s">
        <v>9119</v>
      </c>
      <c r="F215" s="803" t="s">
        <v>7973</v>
      </c>
      <c r="G215" s="804" t="s">
        <v>7973</v>
      </c>
      <c r="H215" s="964" t="s">
        <v>9036</v>
      </c>
      <c r="I215" s="210"/>
    </row>
    <row r="216" spans="1:9" ht="36" x14ac:dyDescent="0.25">
      <c r="A216" s="806" t="s">
        <v>8855</v>
      </c>
      <c r="B216" s="803" t="s">
        <v>9121</v>
      </c>
      <c r="C216" s="803" t="s">
        <v>7973</v>
      </c>
      <c r="D216" s="803" t="s">
        <v>8728</v>
      </c>
      <c r="E216" s="803" t="s">
        <v>9122</v>
      </c>
      <c r="F216" s="803" t="s">
        <v>7973</v>
      </c>
      <c r="G216" s="804" t="s">
        <v>7973</v>
      </c>
      <c r="H216" s="964" t="s">
        <v>9036</v>
      </c>
      <c r="I216" s="210"/>
    </row>
    <row r="217" spans="1:9" ht="36" x14ac:dyDescent="0.25">
      <c r="A217" s="806" t="s">
        <v>8855</v>
      </c>
      <c r="B217" s="803" t="s">
        <v>9123</v>
      </c>
      <c r="C217" s="803" t="s">
        <v>7973</v>
      </c>
      <c r="D217" s="803" t="s">
        <v>8728</v>
      </c>
      <c r="E217" s="803" t="s">
        <v>9124</v>
      </c>
      <c r="F217" s="803" t="s">
        <v>7973</v>
      </c>
      <c r="G217" s="804" t="s">
        <v>7973</v>
      </c>
      <c r="H217" s="964" t="s">
        <v>9036</v>
      </c>
      <c r="I217" s="210"/>
    </row>
    <row r="218" spans="1:9" ht="36" x14ac:dyDescent="0.25">
      <c r="A218" s="806" t="s">
        <v>8855</v>
      </c>
      <c r="B218" s="803" t="s">
        <v>9034</v>
      </c>
      <c r="C218" s="803" t="s">
        <v>7973</v>
      </c>
      <c r="D218" s="803" t="s">
        <v>8728</v>
      </c>
      <c r="E218" s="803" t="s">
        <v>9125</v>
      </c>
      <c r="F218" s="803" t="s">
        <v>7973</v>
      </c>
      <c r="G218" s="804" t="s">
        <v>7973</v>
      </c>
      <c r="H218" s="964" t="s">
        <v>9036</v>
      </c>
      <c r="I218" s="210"/>
    </row>
    <row r="219" spans="1:9" ht="36" x14ac:dyDescent="0.25">
      <c r="A219" s="806" t="s">
        <v>8855</v>
      </c>
      <c r="B219" s="803" t="s">
        <v>9037</v>
      </c>
      <c r="C219" s="803" t="s">
        <v>7973</v>
      </c>
      <c r="D219" s="803" t="s">
        <v>8728</v>
      </c>
      <c r="E219" s="803" t="s">
        <v>9126</v>
      </c>
      <c r="F219" s="803" t="s">
        <v>7973</v>
      </c>
      <c r="G219" s="804" t="s">
        <v>7973</v>
      </c>
      <c r="H219" s="964" t="s">
        <v>9036</v>
      </c>
      <c r="I219" s="210"/>
    </row>
    <row r="220" spans="1:9" ht="36" x14ac:dyDescent="0.25">
      <c r="A220" s="806" t="s">
        <v>8855</v>
      </c>
      <c r="B220" s="803" t="s">
        <v>9027</v>
      </c>
      <c r="C220" s="803" t="s">
        <v>7973</v>
      </c>
      <c r="D220" s="803" t="s">
        <v>8728</v>
      </c>
      <c r="E220" s="803" t="s">
        <v>9127</v>
      </c>
      <c r="F220" s="803" t="s">
        <v>7973</v>
      </c>
      <c r="G220" s="804" t="s">
        <v>7973</v>
      </c>
      <c r="H220" s="964" t="s">
        <v>9036</v>
      </c>
      <c r="I220" s="210"/>
    </row>
    <row r="221" spans="1:9" ht="60" x14ac:dyDescent="0.25">
      <c r="A221" s="806" t="s">
        <v>8855</v>
      </c>
      <c r="B221" s="803" t="s">
        <v>9128</v>
      </c>
      <c r="C221" s="803" t="s">
        <v>7973</v>
      </c>
      <c r="D221" s="803" t="s">
        <v>8728</v>
      </c>
      <c r="E221" s="803" t="s">
        <v>9129</v>
      </c>
      <c r="F221" s="803" t="s">
        <v>7973</v>
      </c>
      <c r="G221" s="804" t="s">
        <v>7973</v>
      </c>
      <c r="H221" s="964" t="s">
        <v>9036</v>
      </c>
      <c r="I221" s="210"/>
    </row>
    <row r="222" spans="1:9" ht="36" x14ac:dyDescent="0.25">
      <c r="A222" s="806" t="s">
        <v>8855</v>
      </c>
      <c r="B222" s="803" t="s">
        <v>9130</v>
      </c>
      <c r="C222" s="803" t="s">
        <v>7973</v>
      </c>
      <c r="D222" s="803" t="s">
        <v>8728</v>
      </c>
      <c r="E222" s="803" t="s">
        <v>7973</v>
      </c>
      <c r="F222" s="803" t="s">
        <v>7973</v>
      </c>
      <c r="G222" s="804" t="s">
        <v>7973</v>
      </c>
      <c r="H222" s="964" t="s">
        <v>9036</v>
      </c>
      <c r="I222" s="210"/>
    </row>
    <row r="223" spans="1:9" ht="36" x14ac:dyDescent="0.25">
      <c r="A223" s="806" t="s">
        <v>8855</v>
      </c>
      <c r="B223" s="803" t="s">
        <v>9131</v>
      </c>
      <c r="C223" s="803" t="s">
        <v>7973</v>
      </c>
      <c r="D223" s="803" t="s">
        <v>8728</v>
      </c>
      <c r="E223" s="803" t="s">
        <v>7973</v>
      </c>
      <c r="F223" s="803" t="s">
        <v>7973</v>
      </c>
      <c r="G223" s="804" t="s">
        <v>7973</v>
      </c>
      <c r="H223" s="964" t="s">
        <v>9036</v>
      </c>
      <c r="I223" s="210"/>
    </row>
    <row r="224" spans="1:9" ht="36" x14ac:dyDescent="0.25">
      <c r="A224" s="806" t="s">
        <v>8855</v>
      </c>
      <c r="B224" s="803" t="s">
        <v>8962</v>
      </c>
      <c r="C224" s="803" t="s">
        <v>8963</v>
      </c>
      <c r="D224" s="803" t="s">
        <v>8712</v>
      </c>
      <c r="E224" s="803" t="s">
        <v>9132</v>
      </c>
      <c r="F224" s="803" t="s">
        <v>8730</v>
      </c>
      <c r="G224" s="804">
        <v>2.1</v>
      </c>
      <c r="H224" s="965">
        <v>43831</v>
      </c>
      <c r="I224" s="210"/>
    </row>
    <row r="225" spans="1:9" ht="36" x14ac:dyDescent="0.25">
      <c r="A225" s="806" t="s">
        <v>8855</v>
      </c>
      <c r="B225" s="803" t="s">
        <v>9133</v>
      </c>
      <c r="C225" s="803" t="s">
        <v>8963</v>
      </c>
      <c r="D225" s="803" t="s">
        <v>8712</v>
      </c>
      <c r="E225" s="803" t="s">
        <v>9134</v>
      </c>
      <c r="F225" s="803" t="s">
        <v>8730</v>
      </c>
      <c r="G225" s="804">
        <v>2.1</v>
      </c>
      <c r="H225" s="965">
        <v>43831</v>
      </c>
      <c r="I225" s="210"/>
    </row>
    <row r="226" spans="1:9" ht="60" x14ac:dyDescent="0.25">
      <c r="A226" s="806" t="s">
        <v>8855</v>
      </c>
      <c r="B226" s="803" t="s">
        <v>9135</v>
      </c>
      <c r="C226" s="803" t="s">
        <v>8961</v>
      </c>
      <c r="D226" s="803" t="s">
        <v>8712</v>
      </c>
      <c r="E226" s="803" t="s">
        <v>9136</v>
      </c>
      <c r="F226" s="803" t="s">
        <v>8730</v>
      </c>
      <c r="G226" s="804">
        <v>2.1</v>
      </c>
      <c r="H226" s="965">
        <v>43831</v>
      </c>
      <c r="I226" s="210"/>
    </row>
    <row r="227" spans="1:9" ht="36" x14ac:dyDescent="0.25">
      <c r="A227" s="806" t="s">
        <v>8855</v>
      </c>
      <c r="B227" s="803" t="s">
        <v>8965</v>
      </c>
      <c r="C227" s="803" t="s">
        <v>8963</v>
      </c>
      <c r="D227" s="803" t="s">
        <v>8712</v>
      </c>
      <c r="E227" s="803" t="s">
        <v>9132</v>
      </c>
      <c r="F227" s="803" t="s">
        <v>8785</v>
      </c>
      <c r="G227" s="804">
        <v>2.1</v>
      </c>
      <c r="H227" s="965">
        <v>43831</v>
      </c>
      <c r="I227" s="210"/>
    </row>
    <row r="228" spans="1:9" ht="36" x14ac:dyDescent="0.25">
      <c r="A228" s="806" t="s">
        <v>8855</v>
      </c>
      <c r="B228" s="803" t="s">
        <v>8965</v>
      </c>
      <c r="C228" s="803" t="s">
        <v>7973</v>
      </c>
      <c r="D228" s="803" t="s">
        <v>8728</v>
      </c>
      <c r="E228" s="803" t="s">
        <v>9137</v>
      </c>
      <c r="F228" s="803" t="s">
        <v>8785</v>
      </c>
      <c r="G228" s="804">
        <v>2.1</v>
      </c>
      <c r="H228" s="965">
        <v>43831</v>
      </c>
      <c r="I228" s="210"/>
    </row>
    <row r="229" spans="1:9" ht="36" x14ac:dyDescent="0.25">
      <c r="A229" s="806" t="s">
        <v>8855</v>
      </c>
      <c r="B229" s="803" t="s">
        <v>9133</v>
      </c>
      <c r="C229" s="803" t="s">
        <v>8963</v>
      </c>
      <c r="D229" s="803" t="s">
        <v>8712</v>
      </c>
      <c r="E229" s="803" t="s">
        <v>9134</v>
      </c>
      <c r="F229" s="803" t="s">
        <v>8785</v>
      </c>
      <c r="G229" s="804">
        <v>2.1</v>
      </c>
      <c r="H229" s="965">
        <v>43831</v>
      </c>
      <c r="I229" s="210"/>
    </row>
    <row r="230" spans="1:9" ht="60" x14ac:dyDescent="0.25">
      <c r="A230" s="806" t="s">
        <v>8855</v>
      </c>
      <c r="B230" s="803" t="s">
        <v>9138</v>
      </c>
      <c r="C230" s="803" t="s">
        <v>8961</v>
      </c>
      <c r="D230" s="803" t="s">
        <v>8712</v>
      </c>
      <c r="E230" s="803" t="s">
        <v>9136</v>
      </c>
      <c r="F230" s="803" t="s">
        <v>8785</v>
      </c>
      <c r="G230" s="804">
        <v>2.1</v>
      </c>
      <c r="H230" s="965">
        <v>43831</v>
      </c>
      <c r="I230" s="210"/>
    </row>
    <row r="231" spans="1:9" ht="36" x14ac:dyDescent="0.25">
      <c r="A231" s="806" t="s">
        <v>8855</v>
      </c>
      <c r="B231" s="803" t="s">
        <v>9139</v>
      </c>
      <c r="C231" s="803" t="s">
        <v>1059</v>
      </c>
      <c r="D231" s="803" t="s">
        <v>8712</v>
      </c>
      <c r="E231" s="803" t="s">
        <v>9140</v>
      </c>
      <c r="F231" s="803" t="s">
        <v>9040</v>
      </c>
      <c r="G231" s="804">
        <v>2</v>
      </c>
      <c r="H231" s="965">
        <v>43831</v>
      </c>
      <c r="I231" s="210"/>
    </row>
    <row r="232" spans="1:9" ht="36" x14ac:dyDescent="0.25">
      <c r="A232" s="806" t="s">
        <v>8855</v>
      </c>
      <c r="B232" s="803" t="s">
        <v>9141</v>
      </c>
      <c r="C232" s="803" t="s">
        <v>654</v>
      </c>
      <c r="D232" s="803" t="s">
        <v>8712</v>
      </c>
      <c r="E232" s="803" t="s">
        <v>9142</v>
      </c>
      <c r="F232" s="803" t="s">
        <v>9040</v>
      </c>
      <c r="G232" s="804">
        <v>2</v>
      </c>
      <c r="H232" s="965">
        <v>43831</v>
      </c>
      <c r="I232" s="210"/>
    </row>
    <row r="233" spans="1:9" ht="36" x14ac:dyDescent="0.25">
      <c r="A233" s="806" t="s">
        <v>8855</v>
      </c>
      <c r="B233" s="803" t="s">
        <v>9141</v>
      </c>
      <c r="C233" s="803" t="s">
        <v>654</v>
      </c>
      <c r="D233" s="803" t="s">
        <v>8813</v>
      </c>
      <c r="E233" s="803" t="s">
        <v>9143</v>
      </c>
      <c r="F233" s="803" t="s">
        <v>9040</v>
      </c>
      <c r="G233" s="804">
        <v>2</v>
      </c>
      <c r="H233" s="965">
        <v>43831</v>
      </c>
      <c r="I233" s="210"/>
    </row>
    <row r="234" spans="1:9" ht="48" x14ac:dyDescent="0.25">
      <c r="A234" s="806" t="s">
        <v>8855</v>
      </c>
      <c r="B234" s="803" t="s">
        <v>9144</v>
      </c>
      <c r="C234" s="803" t="s">
        <v>663</v>
      </c>
      <c r="D234" s="803" t="s">
        <v>8813</v>
      </c>
      <c r="E234" s="803" t="s">
        <v>9145</v>
      </c>
      <c r="F234" s="803" t="s">
        <v>9040</v>
      </c>
      <c r="G234" s="804">
        <v>2</v>
      </c>
      <c r="H234" s="965">
        <v>43831</v>
      </c>
      <c r="I234" s="210"/>
    </row>
    <row r="235" spans="1:9" ht="36" x14ac:dyDescent="0.25">
      <c r="A235" s="806" t="s">
        <v>8855</v>
      </c>
      <c r="B235" s="803" t="s">
        <v>9146</v>
      </c>
      <c r="C235" s="803" t="s">
        <v>663</v>
      </c>
      <c r="D235" s="803" t="s">
        <v>8712</v>
      </c>
      <c r="E235" s="803" t="s">
        <v>9142</v>
      </c>
      <c r="F235" s="803" t="s">
        <v>9040</v>
      </c>
      <c r="G235" s="804">
        <v>2</v>
      </c>
      <c r="H235" s="965">
        <v>43831</v>
      </c>
      <c r="I235" s="210"/>
    </row>
    <row r="236" spans="1:9" ht="24" x14ac:dyDescent="0.25">
      <c r="A236" s="806" t="s">
        <v>8855</v>
      </c>
      <c r="B236" s="803" t="s">
        <v>9121</v>
      </c>
      <c r="C236" s="803" t="s">
        <v>9147</v>
      </c>
      <c r="D236" s="803" t="s">
        <v>8813</v>
      </c>
      <c r="E236" s="803" t="s">
        <v>9148</v>
      </c>
      <c r="F236" s="803" t="s">
        <v>8725</v>
      </c>
      <c r="G236" s="804">
        <v>2.1</v>
      </c>
      <c r="H236" s="966">
        <v>43837</v>
      </c>
      <c r="I236" s="210"/>
    </row>
    <row r="237" spans="1:9" ht="36" x14ac:dyDescent="0.25">
      <c r="A237" s="806" t="s">
        <v>8855</v>
      </c>
      <c r="B237" s="803" t="s">
        <v>9149</v>
      </c>
      <c r="C237" s="803" t="s">
        <v>9150</v>
      </c>
      <c r="D237" s="803" t="s">
        <v>8712</v>
      </c>
      <c r="E237" s="803" t="s">
        <v>8905</v>
      </c>
      <c r="F237" s="803" t="s">
        <v>8788</v>
      </c>
      <c r="G237" s="804">
        <v>2.1</v>
      </c>
      <c r="H237" s="966">
        <v>43837</v>
      </c>
      <c r="I237" s="210"/>
    </row>
    <row r="238" spans="1:9" ht="24" x14ac:dyDescent="0.25">
      <c r="A238" s="806" t="s">
        <v>8855</v>
      </c>
      <c r="B238" s="803" t="s">
        <v>9151</v>
      </c>
      <c r="C238" s="803" t="s">
        <v>9152</v>
      </c>
      <c r="D238" s="803" t="s">
        <v>8712</v>
      </c>
      <c r="E238" s="803" t="s">
        <v>8905</v>
      </c>
      <c r="F238" s="803" t="s">
        <v>8872</v>
      </c>
      <c r="G238" s="804" t="s">
        <v>7973</v>
      </c>
      <c r="H238" s="966">
        <v>43837</v>
      </c>
      <c r="I238" s="210"/>
    </row>
    <row r="239" spans="1:9" ht="24" x14ac:dyDescent="0.25">
      <c r="A239" s="806" t="s">
        <v>8855</v>
      </c>
      <c r="B239" s="803" t="s">
        <v>9153</v>
      </c>
      <c r="C239" s="803" t="s">
        <v>9154</v>
      </c>
      <c r="D239" s="803" t="s">
        <v>8712</v>
      </c>
      <c r="E239" s="803" t="s">
        <v>8905</v>
      </c>
      <c r="F239" s="803" t="s">
        <v>8810</v>
      </c>
      <c r="G239" s="804">
        <v>2.1</v>
      </c>
      <c r="H239" s="966">
        <v>43837</v>
      </c>
      <c r="I239" s="210"/>
    </row>
    <row r="240" spans="1:9" ht="24" x14ac:dyDescent="0.25">
      <c r="A240" s="806" t="s">
        <v>8855</v>
      </c>
      <c r="B240" s="803" t="s">
        <v>9155</v>
      </c>
      <c r="C240" s="803" t="s">
        <v>604</v>
      </c>
      <c r="D240" s="803" t="s">
        <v>9095</v>
      </c>
      <c r="E240" s="803" t="s">
        <v>9156</v>
      </c>
      <c r="F240" s="803" t="s">
        <v>8872</v>
      </c>
      <c r="G240" s="804">
        <v>2</v>
      </c>
      <c r="H240" s="966">
        <v>43837</v>
      </c>
      <c r="I240" s="210"/>
    </row>
    <row r="241" spans="1:9" ht="36" x14ac:dyDescent="0.25">
      <c r="A241" s="806" t="s">
        <v>8855</v>
      </c>
      <c r="B241" s="803" t="s">
        <v>9157</v>
      </c>
      <c r="C241" s="803" t="s">
        <v>9158</v>
      </c>
      <c r="D241" s="803" t="s">
        <v>9095</v>
      </c>
      <c r="E241" s="803" t="s">
        <v>9159</v>
      </c>
      <c r="F241" s="803" t="s">
        <v>9160</v>
      </c>
      <c r="G241" s="804">
        <v>2</v>
      </c>
      <c r="H241" s="965">
        <v>43831</v>
      </c>
      <c r="I241" s="210"/>
    </row>
    <row r="242" spans="1:9" ht="48" x14ac:dyDescent="0.25">
      <c r="A242" s="806" t="s">
        <v>8855</v>
      </c>
      <c r="B242" s="803" t="s">
        <v>9161</v>
      </c>
      <c r="C242" s="803" t="s">
        <v>870</v>
      </c>
      <c r="D242" s="803" t="s">
        <v>9095</v>
      </c>
      <c r="E242" s="803" t="s">
        <v>9162</v>
      </c>
      <c r="F242" s="803" t="s">
        <v>8754</v>
      </c>
      <c r="G242" s="804">
        <v>2</v>
      </c>
      <c r="H242" s="964" t="s">
        <v>9036</v>
      </c>
      <c r="I242" s="210"/>
    </row>
    <row r="243" spans="1:9" ht="48" x14ac:dyDescent="0.25">
      <c r="A243" s="806" t="s">
        <v>8855</v>
      </c>
      <c r="B243" s="803" t="s">
        <v>9163</v>
      </c>
      <c r="C243" s="803" t="s">
        <v>9164</v>
      </c>
      <c r="D243" s="803" t="s">
        <v>9095</v>
      </c>
      <c r="E243" s="803" t="s">
        <v>9165</v>
      </c>
      <c r="F243" s="803" t="s">
        <v>8754</v>
      </c>
      <c r="G243" s="804">
        <v>2</v>
      </c>
      <c r="H243" s="965">
        <v>43831</v>
      </c>
      <c r="I243" s="210"/>
    </row>
    <row r="244" spans="1:9" ht="36" x14ac:dyDescent="0.25">
      <c r="A244" s="806" t="s">
        <v>8855</v>
      </c>
      <c r="B244" s="803" t="s">
        <v>9166</v>
      </c>
      <c r="C244" s="803" t="s">
        <v>9167</v>
      </c>
      <c r="D244" s="803" t="s">
        <v>8712</v>
      </c>
      <c r="E244" s="803" t="s">
        <v>9168</v>
      </c>
      <c r="F244" s="803" t="s">
        <v>8709</v>
      </c>
      <c r="G244" s="804">
        <v>2.1</v>
      </c>
      <c r="H244" s="966">
        <v>43837</v>
      </c>
      <c r="I244" s="210"/>
    </row>
    <row r="245" spans="1:9" ht="36" x14ac:dyDescent="0.25">
      <c r="A245" s="806" t="s">
        <v>8855</v>
      </c>
      <c r="B245" s="803" t="s">
        <v>9166</v>
      </c>
      <c r="C245" s="803" t="s">
        <v>9167</v>
      </c>
      <c r="D245" s="803" t="s">
        <v>8712</v>
      </c>
      <c r="E245" s="803" t="s">
        <v>9169</v>
      </c>
      <c r="F245" s="803" t="s">
        <v>8709</v>
      </c>
      <c r="G245" s="804">
        <v>2.1</v>
      </c>
      <c r="H245" s="966">
        <v>43837</v>
      </c>
      <c r="I245" s="210"/>
    </row>
    <row r="246" spans="1:9" ht="24" x14ac:dyDescent="0.25">
      <c r="A246" s="806" t="s">
        <v>8855</v>
      </c>
      <c r="B246" s="803" t="s">
        <v>9170</v>
      </c>
      <c r="C246" s="803" t="s">
        <v>623</v>
      </c>
      <c r="D246" s="803" t="s">
        <v>9095</v>
      </c>
      <c r="E246" s="803" t="s">
        <v>9171</v>
      </c>
      <c r="F246" s="803" t="s">
        <v>8801</v>
      </c>
      <c r="G246" s="804">
        <v>2.1</v>
      </c>
      <c r="H246" s="966">
        <v>43837</v>
      </c>
      <c r="I246" s="210"/>
    </row>
    <row r="247" spans="1:9" ht="24" x14ac:dyDescent="0.25">
      <c r="A247" s="806" t="s">
        <v>8855</v>
      </c>
      <c r="B247" s="803" t="s">
        <v>9172</v>
      </c>
      <c r="C247" s="803" t="s">
        <v>1674</v>
      </c>
      <c r="D247" s="803" t="s">
        <v>8783</v>
      </c>
      <c r="E247" s="803" t="s">
        <v>9173</v>
      </c>
      <c r="F247" s="803" t="s">
        <v>8725</v>
      </c>
      <c r="G247" s="804">
        <v>2.1</v>
      </c>
      <c r="H247" s="966">
        <v>43837</v>
      </c>
      <c r="I247" s="210"/>
    </row>
    <row r="248" spans="1:9" ht="36" x14ac:dyDescent="0.25">
      <c r="A248" s="806" t="s">
        <v>8855</v>
      </c>
      <c r="B248" s="803" t="s">
        <v>9174</v>
      </c>
      <c r="C248" s="803" t="s">
        <v>148</v>
      </c>
      <c r="D248" s="803" t="s">
        <v>9095</v>
      </c>
      <c r="E248" s="803" t="s">
        <v>9175</v>
      </c>
      <c r="F248" s="803" t="s">
        <v>8788</v>
      </c>
      <c r="G248" s="804">
        <v>2.1</v>
      </c>
      <c r="H248" s="966">
        <v>43837</v>
      </c>
      <c r="I248" s="210"/>
    </row>
    <row r="249" spans="1:9" ht="24" x14ac:dyDescent="0.25">
      <c r="A249" s="806" t="s">
        <v>8855</v>
      </c>
      <c r="B249" s="803" t="s">
        <v>9176</v>
      </c>
      <c r="C249" s="803" t="s">
        <v>9177</v>
      </c>
      <c r="D249" s="803" t="s">
        <v>8712</v>
      </c>
      <c r="E249" s="803" t="s">
        <v>9178</v>
      </c>
      <c r="F249" s="803" t="s">
        <v>8840</v>
      </c>
      <c r="G249" s="804">
        <v>2.1</v>
      </c>
      <c r="H249" s="966">
        <v>43837</v>
      </c>
      <c r="I249" s="210"/>
    </row>
    <row r="250" spans="1:9" ht="24" x14ac:dyDescent="0.25">
      <c r="A250" s="806" t="s">
        <v>8855</v>
      </c>
      <c r="B250" s="803" t="s">
        <v>9058</v>
      </c>
      <c r="C250" s="803" t="s">
        <v>8805</v>
      </c>
      <c r="D250" s="803" t="s">
        <v>8712</v>
      </c>
      <c r="E250" s="803" t="s">
        <v>9179</v>
      </c>
      <c r="F250" s="803" t="s">
        <v>4190</v>
      </c>
      <c r="G250" s="804">
        <v>2</v>
      </c>
      <c r="H250" s="966">
        <v>43837</v>
      </c>
      <c r="I250" s="210"/>
    </row>
    <row r="251" spans="1:9" ht="48" x14ac:dyDescent="0.25">
      <c r="A251" s="806" t="s">
        <v>8855</v>
      </c>
      <c r="B251" s="807" t="s">
        <v>9180</v>
      </c>
      <c r="C251" s="807" t="s">
        <v>870</v>
      </c>
      <c r="D251" s="807" t="s">
        <v>8712</v>
      </c>
      <c r="E251" s="803" t="s">
        <v>9179</v>
      </c>
      <c r="F251" s="803" t="s">
        <v>8754</v>
      </c>
      <c r="G251" s="804">
        <v>2</v>
      </c>
      <c r="H251" s="964" t="s">
        <v>7973</v>
      </c>
      <c r="I251" s="210"/>
    </row>
    <row r="252" spans="1:9" x14ac:dyDescent="0.25">
      <c r="A252" s="806" t="s">
        <v>8855</v>
      </c>
      <c r="B252" s="803" t="s">
        <v>9181</v>
      </c>
      <c r="C252" s="803" t="s">
        <v>9182</v>
      </c>
      <c r="D252" s="803" t="s">
        <v>8813</v>
      </c>
      <c r="E252" s="803" t="s">
        <v>8839</v>
      </c>
      <c r="F252" s="803" t="s">
        <v>8840</v>
      </c>
      <c r="G252" s="804">
        <v>2.1</v>
      </c>
      <c r="H252" s="966">
        <v>43837</v>
      </c>
      <c r="I252" s="210"/>
    </row>
    <row r="253" spans="1:9" ht="36" x14ac:dyDescent="0.25">
      <c r="A253" s="806" t="s">
        <v>8855</v>
      </c>
      <c r="B253" s="803" t="s">
        <v>8773</v>
      </c>
      <c r="C253" s="803" t="s">
        <v>9183</v>
      </c>
      <c r="D253" s="803" t="s">
        <v>8719</v>
      </c>
      <c r="E253" s="803" t="s">
        <v>9184</v>
      </c>
      <c r="F253" s="803" t="s">
        <v>8788</v>
      </c>
      <c r="G253" s="804">
        <v>2.1</v>
      </c>
      <c r="H253" s="966">
        <v>43837</v>
      </c>
      <c r="I253" s="210"/>
    </row>
    <row r="254" spans="1:9" ht="48" x14ac:dyDescent="0.25">
      <c r="A254" s="806" t="s">
        <v>8855</v>
      </c>
      <c r="B254" s="803" t="s">
        <v>7973</v>
      </c>
      <c r="C254" s="803" t="s">
        <v>9185</v>
      </c>
      <c r="D254" s="803" t="s">
        <v>8724</v>
      </c>
      <c r="E254" s="803" t="s">
        <v>9186</v>
      </c>
      <c r="F254" s="803" t="s">
        <v>8713</v>
      </c>
      <c r="G254" s="804">
        <v>2.1</v>
      </c>
      <c r="H254" s="966">
        <v>43837</v>
      </c>
      <c r="I254" s="210"/>
    </row>
    <row r="255" spans="1:9" ht="48" x14ac:dyDescent="0.25">
      <c r="A255" s="806" t="s">
        <v>8855</v>
      </c>
      <c r="B255" s="803" t="s">
        <v>9187</v>
      </c>
      <c r="C255" s="803" t="s">
        <v>9185</v>
      </c>
      <c r="D255" s="803" t="s">
        <v>8813</v>
      </c>
      <c r="E255" s="803" t="s">
        <v>9186</v>
      </c>
      <c r="F255" s="803" t="s">
        <v>8713</v>
      </c>
      <c r="G255" s="804">
        <v>2.1</v>
      </c>
      <c r="H255" s="966">
        <v>43837</v>
      </c>
      <c r="I255" s="210"/>
    </row>
    <row r="256" spans="1:9" ht="48" x14ac:dyDescent="0.25">
      <c r="A256" s="806" t="s">
        <v>8855</v>
      </c>
      <c r="B256" s="803" t="s">
        <v>9188</v>
      </c>
      <c r="C256" s="803" t="s">
        <v>9189</v>
      </c>
      <c r="D256" s="803" t="s">
        <v>8712</v>
      </c>
      <c r="E256" s="803" t="s">
        <v>9186</v>
      </c>
      <c r="F256" s="803" t="s">
        <v>8713</v>
      </c>
      <c r="G256" s="804">
        <v>2.1</v>
      </c>
      <c r="H256" s="966">
        <v>43837</v>
      </c>
      <c r="I256" s="210"/>
    </row>
    <row r="257" spans="1:9" ht="48" x14ac:dyDescent="0.25">
      <c r="A257" s="806" t="s">
        <v>8855</v>
      </c>
      <c r="B257" s="803" t="s">
        <v>9190</v>
      </c>
      <c r="C257" s="803" t="s">
        <v>9189</v>
      </c>
      <c r="D257" s="803" t="s">
        <v>8719</v>
      </c>
      <c r="E257" s="803" t="s">
        <v>9186</v>
      </c>
      <c r="F257" s="803" t="s">
        <v>8713</v>
      </c>
      <c r="G257" s="804">
        <v>2.1</v>
      </c>
      <c r="H257" s="966">
        <v>43837</v>
      </c>
      <c r="I257" s="210"/>
    </row>
    <row r="258" spans="1:9" ht="48" x14ac:dyDescent="0.25">
      <c r="A258" s="806" t="s">
        <v>8855</v>
      </c>
      <c r="B258" s="803" t="s">
        <v>7973</v>
      </c>
      <c r="C258" s="803" t="s">
        <v>9191</v>
      </c>
      <c r="D258" s="803" t="s">
        <v>8724</v>
      </c>
      <c r="E258" s="803" t="s">
        <v>9186</v>
      </c>
      <c r="F258" s="803" t="s">
        <v>8713</v>
      </c>
      <c r="G258" s="804">
        <v>2.1</v>
      </c>
      <c r="H258" s="966">
        <v>43837</v>
      </c>
      <c r="I258" s="210"/>
    </row>
    <row r="259" spans="1:9" ht="48" x14ac:dyDescent="0.25">
      <c r="A259" s="806" t="s">
        <v>8855</v>
      </c>
      <c r="B259" s="803" t="s">
        <v>9192</v>
      </c>
      <c r="C259" s="803" t="s">
        <v>9191</v>
      </c>
      <c r="D259" s="803" t="s">
        <v>8813</v>
      </c>
      <c r="E259" s="803" t="s">
        <v>9186</v>
      </c>
      <c r="F259" s="803" t="s">
        <v>8713</v>
      </c>
      <c r="G259" s="804">
        <v>2.1</v>
      </c>
      <c r="H259" s="966">
        <v>43837</v>
      </c>
      <c r="I259" s="210"/>
    </row>
    <row r="260" spans="1:9" ht="36" x14ac:dyDescent="0.25">
      <c r="A260" s="806" t="s">
        <v>8855</v>
      </c>
      <c r="B260" s="803" t="s">
        <v>9192</v>
      </c>
      <c r="C260" s="803" t="s">
        <v>9193</v>
      </c>
      <c r="D260" s="803" t="s">
        <v>8712</v>
      </c>
      <c r="E260" s="803" t="s">
        <v>9186</v>
      </c>
      <c r="F260" s="803" t="s">
        <v>8713</v>
      </c>
      <c r="G260" s="804">
        <v>2.1</v>
      </c>
      <c r="H260" s="966">
        <v>43837</v>
      </c>
      <c r="I260" s="210"/>
    </row>
    <row r="261" spans="1:9" ht="24" x14ac:dyDescent="0.25">
      <c r="A261" s="806" t="s">
        <v>8855</v>
      </c>
      <c r="B261" s="803" t="s">
        <v>9194</v>
      </c>
      <c r="C261" s="803" t="s">
        <v>1926</v>
      </c>
      <c r="D261" s="803" t="s">
        <v>8712</v>
      </c>
      <c r="E261" s="803" t="s">
        <v>9186</v>
      </c>
      <c r="F261" s="803" t="s">
        <v>8713</v>
      </c>
      <c r="G261" s="804">
        <v>2.1</v>
      </c>
      <c r="H261" s="966">
        <v>43837</v>
      </c>
      <c r="I261" s="210"/>
    </row>
    <row r="262" spans="1:9" ht="156" x14ac:dyDescent="0.25">
      <c r="A262" s="806" t="s">
        <v>8855</v>
      </c>
      <c r="B262" s="803" t="s">
        <v>9195</v>
      </c>
      <c r="C262" s="803" t="s">
        <v>8756</v>
      </c>
      <c r="D262" s="803" t="s">
        <v>8712</v>
      </c>
      <c r="E262" s="803" t="s">
        <v>9196</v>
      </c>
      <c r="F262" s="803" t="s">
        <v>8713</v>
      </c>
      <c r="G262" s="804">
        <v>2.1</v>
      </c>
      <c r="H262" s="966">
        <v>43837</v>
      </c>
      <c r="I262" s="210"/>
    </row>
    <row r="263" spans="1:9" ht="48" x14ac:dyDescent="0.25">
      <c r="A263" s="812" t="s">
        <v>9197</v>
      </c>
      <c r="B263" s="803" t="s">
        <v>9198</v>
      </c>
      <c r="C263" s="803" t="s">
        <v>2725</v>
      </c>
      <c r="D263" s="803" t="s">
        <v>8719</v>
      </c>
      <c r="E263" s="803" t="s">
        <v>9199</v>
      </c>
      <c r="F263" s="803" t="s">
        <v>8788</v>
      </c>
      <c r="G263" s="804">
        <v>2.1</v>
      </c>
      <c r="H263" s="964" t="s">
        <v>9036</v>
      </c>
      <c r="I263" s="210"/>
    </row>
    <row r="264" spans="1:9" ht="48" x14ac:dyDescent="0.25">
      <c r="A264" s="812" t="s">
        <v>9197</v>
      </c>
      <c r="B264" s="803" t="s">
        <v>9200</v>
      </c>
      <c r="C264" s="803" t="s">
        <v>3903</v>
      </c>
      <c r="D264" s="803" t="s">
        <v>8712</v>
      </c>
      <c r="E264" s="803" t="s">
        <v>9201</v>
      </c>
      <c r="F264" s="803" t="s">
        <v>9202</v>
      </c>
      <c r="G264" s="813" t="s">
        <v>7973</v>
      </c>
      <c r="H264" s="964" t="s">
        <v>9036</v>
      </c>
      <c r="I264" s="210"/>
    </row>
    <row r="265" spans="1:9" ht="24" x14ac:dyDescent="0.25">
      <c r="A265" s="812" t="s">
        <v>9197</v>
      </c>
      <c r="B265" s="803" t="s">
        <v>9203</v>
      </c>
      <c r="C265" s="803" t="s">
        <v>853</v>
      </c>
      <c r="D265" s="803" t="s">
        <v>8712</v>
      </c>
      <c r="E265" s="803" t="s">
        <v>9204</v>
      </c>
      <c r="F265" s="803" t="s">
        <v>8754</v>
      </c>
      <c r="G265" s="804">
        <v>2</v>
      </c>
      <c r="H265" s="964" t="s">
        <v>9036</v>
      </c>
      <c r="I265" s="210"/>
    </row>
    <row r="266" spans="1:9" ht="24" x14ac:dyDescent="0.25">
      <c r="A266" s="812" t="s">
        <v>9197</v>
      </c>
      <c r="B266" s="803" t="s">
        <v>9205</v>
      </c>
      <c r="C266" s="803" t="s">
        <v>173</v>
      </c>
      <c r="D266" s="803" t="s">
        <v>8712</v>
      </c>
      <c r="E266" s="803" t="s">
        <v>9206</v>
      </c>
      <c r="F266" s="803" t="s">
        <v>8788</v>
      </c>
      <c r="G266" s="804">
        <v>2.1</v>
      </c>
      <c r="H266" s="965">
        <v>43831</v>
      </c>
      <c r="I266" s="210"/>
    </row>
    <row r="267" spans="1:9" ht="36" x14ac:dyDescent="0.25">
      <c r="A267" s="812" t="s">
        <v>9197</v>
      </c>
      <c r="B267" s="803" t="s">
        <v>9207</v>
      </c>
      <c r="C267" s="803" t="s">
        <v>7973</v>
      </c>
      <c r="D267" s="803" t="s">
        <v>8728</v>
      </c>
      <c r="E267" s="803" t="s">
        <v>9129</v>
      </c>
      <c r="F267" s="803" t="s">
        <v>7973</v>
      </c>
      <c r="G267" s="804" t="s">
        <v>7973</v>
      </c>
      <c r="H267" s="964" t="s">
        <v>9036</v>
      </c>
      <c r="I267" s="210"/>
    </row>
    <row r="268" spans="1:9" ht="24" x14ac:dyDescent="0.25">
      <c r="A268" s="812" t="s">
        <v>9197</v>
      </c>
      <c r="B268" s="803" t="s">
        <v>9208</v>
      </c>
      <c r="C268" s="803" t="s">
        <v>7973</v>
      </c>
      <c r="D268" s="803" t="s">
        <v>8717</v>
      </c>
      <c r="E268" s="803" t="s">
        <v>9209</v>
      </c>
      <c r="F268" s="803" t="s">
        <v>8713</v>
      </c>
      <c r="G268" s="804">
        <v>2.1</v>
      </c>
      <c r="H268" s="964" t="s">
        <v>9197</v>
      </c>
      <c r="I268" s="210"/>
    </row>
    <row r="269" spans="1:9" ht="36" x14ac:dyDescent="0.25">
      <c r="A269" s="812" t="s">
        <v>9197</v>
      </c>
      <c r="B269" s="814" t="s">
        <v>7973</v>
      </c>
      <c r="C269" s="803" t="s">
        <v>9210</v>
      </c>
      <c r="D269" s="803" t="s">
        <v>8941</v>
      </c>
      <c r="E269" s="803" t="s">
        <v>9211</v>
      </c>
      <c r="F269" s="803" t="s">
        <v>8810</v>
      </c>
      <c r="G269" s="804">
        <v>2.1</v>
      </c>
      <c r="H269" s="964" t="s">
        <v>9197</v>
      </c>
      <c r="I269" s="210"/>
    </row>
    <row r="270" spans="1:9" ht="48" x14ac:dyDescent="0.25">
      <c r="A270" s="812" t="s">
        <v>9197</v>
      </c>
      <c r="B270" s="803" t="s">
        <v>3991</v>
      </c>
      <c r="C270" s="803" t="s">
        <v>8956</v>
      </c>
      <c r="D270" s="803" t="s">
        <v>8957</v>
      </c>
      <c r="E270" s="803" t="s">
        <v>9212</v>
      </c>
      <c r="F270" s="803" t="s">
        <v>8959</v>
      </c>
      <c r="G270" s="804" t="s">
        <v>7973</v>
      </c>
      <c r="H270" s="964" t="s">
        <v>9197</v>
      </c>
      <c r="I270" s="210"/>
    </row>
    <row r="271" spans="1:9" ht="24" x14ac:dyDescent="0.25">
      <c r="A271" s="812" t="s">
        <v>9197</v>
      </c>
      <c r="B271" s="803" t="s">
        <v>9213</v>
      </c>
      <c r="C271" s="803" t="s">
        <v>9214</v>
      </c>
      <c r="D271" s="803" t="s">
        <v>8717</v>
      </c>
      <c r="E271" s="803" t="s">
        <v>9215</v>
      </c>
      <c r="F271" s="803" t="s">
        <v>9214</v>
      </c>
      <c r="G271" s="804" t="s">
        <v>7973</v>
      </c>
      <c r="H271" s="964" t="s">
        <v>9197</v>
      </c>
      <c r="I271" s="210"/>
    </row>
    <row r="272" spans="1:9" ht="24" x14ac:dyDescent="0.25">
      <c r="A272" s="812" t="s">
        <v>9197</v>
      </c>
      <c r="B272" s="803" t="s">
        <v>8867</v>
      </c>
      <c r="C272" s="803" t="s">
        <v>9216</v>
      </c>
      <c r="D272" s="803" t="s">
        <v>8712</v>
      </c>
      <c r="E272" s="803" t="s">
        <v>9217</v>
      </c>
      <c r="F272" s="803" t="s">
        <v>8810</v>
      </c>
      <c r="G272" s="804">
        <v>2.1</v>
      </c>
      <c r="H272" s="966">
        <v>43837</v>
      </c>
      <c r="I272" s="210"/>
    </row>
    <row r="273" spans="1:9" ht="60" x14ac:dyDescent="0.25">
      <c r="A273" s="812" t="s">
        <v>9197</v>
      </c>
      <c r="B273" s="803" t="s">
        <v>9218</v>
      </c>
      <c r="C273" s="803" t="s">
        <v>9219</v>
      </c>
      <c r="D273" s="803" t="s">
        <v>8712</v>
      </c>
      <c r="E273" s="803" t="s">
        <v>9220</v>
      </c>
      <c r="F273" s="803" t="s">
        <v>8713</v>
      </c>
      <c r="G273" s="804">
        <v>2.1</v>
      </c>
      <c r="H273" s="966">
        <v>43837</v>
      </c>
      <c r="I273" s="210"/>
    </row>
    <row r="274" spans="1:9" ht="36" x14ac:dyDescent="0.25">
      <c r="A274" s="812" t="s">
        <v>9197</v>
      </c>
      <c r="B274" s="803" t="s">
        <v>9221</v>
      </c>
      <c r="C274" s="803" t="s">
        <v>1530</v>
      </c>
      <c r="D274" s="803" t="s">
        <v>8813</v>
      </c>
      <c r="E274" s="803" t="s">
        <v>9222</v>
      </c>
      <c r="F274" s="803" t="s">
        <v>8725</v>
      </c>
      <c r="G274" s="804">
        <v>2.1</v>
      </c>
      <c r="H274" s="966">
        <v>43837</v>
      </c>
      <c r="I274" s="210"/>
    </row>
    <row r="275" spans="1:9" ht="24" x14ac:dyDescent="0.25">
      <c r="A275" s="812" t="s">
        <v>9197</v>
      </c>
      <c r="B275" s="803" t="s">
        <v>9045</v>
      </c>
      <c r="C275" s="803" t="s">
        <v>2545</v>
      </c>
      <c r="D275" s="803" t="s">
        <v>8813</v>
      </c>
      <c r="E275" s="803" t="s">
        <v>9223</v>
      </c>
      <c r="F275" s="803" t="s">
        <v>8713</v>
      </c>
      <c r="G275" s="804">
        <v>2.1</v>
      </c>
      <c r="H275" s="966">
        <v>43837</v>
      </c>
      <c r="I275" s="210"/>
    </row>
    <row r="276" spans="1:9" ht="24" x14ac:dyDescent="0.25">
      <c r="A276" s="812" t="s">
        <v>9197</v>
      </c>
      <c r="B276" s="803" t="s">
        <v>9045</v>
      </c>
      <c r="C276" s="803" t="s">
        <v>877</v>
      </c>
      <c r="D276" s="803" t="s">
        <v>8813</v>
      </c>
      <c r="E276" s="803" t="s">
        <v>9223</v>
      </c>
      <c r="F276" s="803" t="s">
        <v>8788</v>
      </c>
      <c r="G276" s="804">
        <v>2.1</v>
      </c>
      <c r="H276" s="966">
        <v>43837</v>
      </c>
      <c r="I276" s="210"/>
    </row>
    <row r="277" spans="1:9" ht="48" x14ac:dyDescent="0.25">
      <c r="A277" s="812" t="s">
        <v>9197</v>
      </c>
      <c r="B277" s="803" t="s">
        <v>7973</v>
      </c>
      <c r="C277" s="803" t="s">
        <v>7888</v>
      </c>
      <c r="D277" s="803" t="s">
        <v>7973</v>
      </c>
      <c r="E277" s="803" t="s">
        <v>9224</v>
      </c>
      <c r="F277" s="803" t="s">
        <v>7973</v>
      </c>
      <c r="G277" s="804" t="s">
        <v>7973</v>
      </c>
      <c r="H277" s="966">
        <v>43837</v>
      </c>
      <c r="I277" s="210"/>
    </row>
    <row r="278" spans="1:9" ht="36" x14ac:dyDescent="0.25">
      <c r="A278" s="812" t="s">
        <v>9197</v>
      </c>
      <c r="B278" s="803" t="s">
        <v>9011</v>
      </c>
      <c r="C278" s="803" t="s">
        <v>2540</v>
      </c>
      <c r="D278" s="803" t="s">
        <v>8712</v>
      </c>
      <c r="E278" s="803" t="s">
        <v>9225</v>
      </c>
      <c r="F278" s="803" t="s">
        <v>8840</v>
      </c>
      <c r="G278" s="804">
        <v>2.1</v>
      </c>
      <c r="H278" s="966">
        <v>43837</v>
      </c>
      <c r="I278" s="210"/>
    </row>
    <row r="279" spans="1:9" ht="36" x14ac:dyDescent="0.25">
      <c r="A279" s="812" t="s">
        <v>9197</v>
      </c>
      <c r="B279" s="803" t="s">
        <v>7973</v>
      </c>
      <c r="C279" s="803" t="s">
        <v>9226</v>
      </c>
      <c r="D279" s="803" t="s">
        <v>8957</v>
      </c>
      <c r="E279" s="803" t="s">
        <v>9227</v>
      </c>
      <c r="F279" s="803" t="s">
        <v>8959</v>
      </c>
      <c r="G279" s="804" t="s">
        <v>7973</v>
      </c>
      <c r="H279" s="965">
        <v>43831</v>
      </c>
      <c r="I279" s="210"/>
    </row>
    <row r="280" spans="1:9" ht="108" x14ac:dyDescent="0.25">
      <c r="A280" s="815" t="s">
        <v>9228</v>
      </c>
      <c r="B280" s="803" t="s">
        <v>7973</v>
      </c>
      <c r="C280" s="803" t="s">
        <v>1676</v>
      </c>
      <c r="D280" s="803" t="s">
        <v>8724</v>
      </c>
      <c r="E280" s="803" t="s">
        <v>9229</v>
      </c>
      <c r="F280" s="803" t="s">
        <v>8709</v>
      </c>
      <c r="G280" s="804">
        <v>2.1</v>
      </c>
      <c r="H280" s="965">
        <v>43831</v>
      </c>
      <c r="I280" s="210"/>
    </row>
    <row r="281" spans="1:9" ht="72" x14ac:dyDescent="0.25">
      <c r="A281" s="815" t="s">
        <v>9228</v>
      </c>
      <c r="B281" s="803" t="s">
        <v>7973</v>
      </c>
      <c r="C281" s="803" t="s">
        <v>1676</v>
      </c>
      <c r="D281" s="803" t="s">
        <v>8724</v>
      </c>
      <c r="E281" s="803" t="s">
        <v>9230</v>
      </c>
      <c r="F281" s="803" t="s">
        <v>9231</v>
      </c>
      <c r="G281" s="804">
        <v>2.1</v>
      </c>
      <c r="H281" s="965">
        <v>43831</v>
      </c>
      <c r="I281" s="210"/>
    </row>
    <row r="282" spans="1:9" ht="60" x14ac:dyDescent="0.25">
      <c r="A282" s="815" t="s">
        <v>9228</v>
      </c>
      <c r="B282" s="803" t="s">
        <v>7973</v>
      </c>
      <c r="C282" s="803" t="s">
        <v>1676</v>
      </c>
      <c r="D282" s="803" t="s">
        <v>8724</v>
      </c>
      <c r="E282" s="803" t="s">
        <v>9232</v>
      </c>
      <c r="F282" s="803" t="s">
        <v>8840</v>
      </c>
      <c r="G282" s="804">
        <v>2.1</v>
      </c>
      <c r="H282" s="965">
        <v>43831</v>
      </c>
      <c r="I282" s="210"/>
    </row>
    <row r="283" spans="1:9" ht="60" x14ac:dyDescent="0.25">
      <c r="A283" s="815" t="s">
        <v>9228</v>
      </c>
      <c r="B283" s="803" t="s">
        <v>7973</v>
      </c>
      <c r="C283" s="803" t="s">
        <v>1676</v>
      </c>
      <c r="D283" s="803" t="s">
        <v>8724</v>
      </c>
      <c r="E283" s="803" t="s">
        <v>9233</v>
      </c>
      <c r="F283" s="803" t="s">
        <v>8725</v>
      </c>
      <c r="G283" s="804">
        <v>2.1</v>
      </c>
      <c r="H283" s="965">
        <v>43831</v>
      </c>
      <c r="I283" s="210"/>
    </row>
    <row r="284" spans="1:9" ht="60" x14ac:dyDescent="0.25">
      <c r="A284" s="815" t="s">
        <v>9228</v>
      </c>
      <c r="B284" s="803" t="s">
        <v>7973</v>
      </c>
      <c r="C284" s="803" t="s">
        <v>8756</v>
      </c>
      <c r="D284" s="803" t="s">
        <v>8813</v>
      </c>
      <c r="E284" s="803" t="s">
        <v>9234</v>
      </c>
      <c r="F284" s="803" t="s">
        <v>9235</v>
      </c>
      <c r="G284" s="804">
        <v>2.1</v>
      </c>
      <c r="H284" s="967">
        <v>43832</v>
      </c>
      <c r="I284" s="210"/>
    </row>
    <row r="285" spans="1:9" ht="72" x14ac:dyDescent="0.25">
      <c r="A285" s="815" t="s">
        <v>9228</v>
      </c>
      <c r="B285" s="803" t="s">
        <v>9236</v>
      </c>
      <c r="C285" s="803" t="s">
        <v>8756</v>
      </c>
      <c r="D285" s="803" t="s">
        <v>8813</v>
      </c>
      <c r="E285" s="803" t="s">
        <v>9237</v>
      </c>
      <c r="F285" s="803" t="s">
        <v>8872</v>
      </c>
      <c r="G285" s="804">
        <v>2</v>
      </c>
      <c r="H285" s="967">
        <v>43832</v>
      </c>
      <c r="I285" s="210"/>
    </row>
    <row r="286" spans="1:9" ht="60" x14ac:dyDescent="0.25">
      <c r="A286" s="815" t="s">
        <v>9228</v>
      </c>
      <c r="B286" s="803" t="s">
        <v>3991</v>
      </c>
      <c r="C286" s="803" t="s">
        <v>9238</v>
      </c>
      <c r="D286" s="803" t="s">
        <v>8957</v>
      </c>
      <c r="E286" s="803" t="s">
        <v>9239</v>
      </c>
      <c r="F286" s="803" t="s">
        <v>8959</v>
      </c>
      <c r="G286" s="804" t="s">
        <v>7973</v>
      </c>
      <c r="H286" s="967">
        <v>43832</v>
      </c>
      <c r="I286" s="210"/>
    </row>
    <row r="287" spans="1:9" ht="48" x14ac:dyDescent="0.25">
      <c r="A287" s="815" t="s">
        <v>9228</v>
      </c>
      <c r="B287" s="803" t="s">
        <v>3991</v>
      </c>
      <c r="C287" s="803" t="s">
        <v>9240</v>
      </c>
      <c r="D287" s="803" t="s">
        <v>8957</v>
      </c>
      <c r="E287" s="803" t="s">
        <v>9241</v>
      </c>
      <c r="F287" s="803" t="s">
        <v>8959</v>
      </c>
      <c r="G287" s="804" t="s">
        <v>7973</v>
      </c>
      <c r="H287" s="967">
        <v>43832</v>
      </c>
      <c r="I287" s="210"/>
    </row>
    <row r="288" spans="1:9" ht="36" x14ac:dyDescent="0.25">
      <c r="A288" s="815" t="s">
        <v>9228</v>
      </c>
      <c r="B288" s="803" t="s">
        <v>7973</v>
      </c>
      <c r="C288" s="803" t="s">
        <v>8756</v>
      </c>
      <c r="D288" s="803" t="s">
        <v>8813</v>
      </c>
      <c r="E288" s="803" t="s">
        <v>9242</v>
      </c>
      <c r="F288" s="803" t="s">
        <v>9243</v>
      </c>
      <c r="G288" s="804">
        <v>2.1</v>
      </c>
      <c r="H288" s="965">
        <v>43831</v>
      </c>
      <c r="I288" s="210"/>
    </row>
    <row r="289" spans="1:9" ht="48" x14ac:dyDescent="0.25">
      <c r="A289" s="815" t="s">
        <v>9228</v>
      </c>
      <c r="B289" s="803" t="s">
        <v>3991</v>
      </c>
      <c r="C289" s="803" t="s">
        <v>9238</v>
      </c>
      <c r="D289" s="803" t="s">
        <v>8957</v>
      </c>
      <c r="E289" s="803" t="s">
        <v>9244</v>
      </c>
      <c r="F289" s="803" t="s">
        <v>9243</v>
      </c>
      <c r="G289" s="804">
        <v>2.1</v>
      </c>
      <c r="H289" s="965">
        <v>43831</v>
      </c>
      <c r="I289" s="210"/>
    </row>
    <row r="290" spans="1:9" ht="24" x14ac:dyDescent="0.25">
      <c r="A290" s="815" t="s">
        <v>9228</v>
      </c>
      <c r="B290" s="803" t="s">
        <v>8930</v>
      </c>
      <c r="C290" s="803" t="s">
        <v>9214</v>
      </c>
      <c r="D290" s="803" t="s">
        <v>8712</v>
      </c>
      <c r="E290" s="803" t="s">
        <v>9245</v>
      </c>
      <c r="F290" s="803" t="s">
        <v>9214</v>
      </c>
      <c r="G290" s="804" t="s">
        <v>7973</v>
      </c>
      <c r="H290" s="965">
        <v>43831</v>
      </c>
      <c r="I290" s="210"/>
    </row>
    <row r="291" spans="1:9" ht="36" x14ac:dyDescent="0.25">
      <c r="A291" s="815" t="s">
        <v>9228</v>
      </c>
      <c r="B291" s="803" t="s">
        <v>9246</v>
      </c>
      <c r="C291" s="803" t="s">
        <v>1049</v>
      </c>
      <c r="D291" s="803" t="s">
        <v>8712</v>
      </c>
      <c r="E291" s="803" t="s">
        <v>9247</v>
      </c>
      <c r="F291" s="803" t="s">
        <v>8788</v>
      </c>
      <c r="G291" s="804">
        <v>2.1</v>
      </c>
      <c r="H291" s="965">
        <v>43831</v>
      </c>
      <c r="I291" s="210"/>
    </row>
    <row r="292" spans="1:9" ht="24" x14ac:dyDescent="0.25">
      <c r="A292" s="815" t="s">
        <v>9228</v>
      </c>
      <c r="B292" s="803" t="s">
        <v>9248</v>
      </c>
      <c r="C292" s="803" t="s">
        <v>877</v>
      </c>
      <c r="D292" s="803" t="s">
        <v>8813</v>
      </c>
      <c r="E292" s="803" t="s">
        <v>9249</v>
      </c>
      <c r="F292" s="803" t="s">
        <v>8788</v>
      </c>
      <c r="G292" s="804">
        <v>2.1</v>
      </c>
      <c r="H292" s="966">
        <v>43837</v>
      </c>
      <c r="I292" s="210"/>
    </row>
    <row r="293" spans="1:9" ht="48" x14ac:dyDescent="0.25">
      <c r="A293" s="815" t="s">
        <v>9228</v>
      </c>
      <c r="B293" s="803" t="s">
        <v>9250</v>
      </c>
      <c r="C293" s="803" t="s">
        <v>870</v>
      </c>
      <c r="D293" s="803" t="s">
        <v>8712</v>
      </c>
      <c r="E293" s="803" t="s">
        <v>9251</v>
      </c>
      <c r="F293" s="803" t="s">
        <v>8754</v>
      </c>
      <c r="G293" s="804">
        <v>2</v>
      </c>
      <c r="H293" s="966">
        <v>43837</v>
      </c>
      <c r="I293" s="210"/>
    </row>
    <row r="294" spans="1:9" ht="36" x14ac:dyDescent="0.25">
      <c r="A294" s="815" t="s">
        <v>9228</v>
      </c>
      <c r="B294" s="803" t="s">
        <v>9252</v>
      </c>
      <c r="C294" s="803" t="s">
        <v>877</v>
      </c>
      <c r="D294" s="803" t="s">
        <v>8712</v>
      </c>
      <c r="E294" s="803" t="s">
        <v>9251</v>
      </c>
      <c r="F294" s="803" t="s">
        <v>8754</v>
      </c>
      <c r="G294" s="804">
        <v>2</v>
      </c>
      <c r="H294" s="966">
        <v>43837</v>
      </c>
      <c r="I294" s="210"/>
    </row>
    <row r="295" spans="1:9" ht="48" x14ac:dyDescent="0.25">
      <c r="A295" s="815" t="s">
        <v>9228</v>
      </c>
      <c r="B295" s="803" t="s">
        <v>9253</v>
      </c>
      <c r="C295" s="803" t="s">
        <v>3927</v>
      </c>
      <c r="D295" s="803" t="s">
        <v>8712</v>
      </c>
      <c r="E295" s="803" t="s">
        <v>9254</v>
      </c>
      <c r="F295" s="803" t="s">
        <v>9255</v>
      </c>
      <c r="G295" s="804">
        <v>2.1</v>
      </c>
      <c r="H295" s="966">
        <v>43837</v>
      </c>
      <c r="I295" s="210"/>
    </row>
    <row r="296" spans="1:9" ht="36" x14ac:dyDescent="0.25">
      <c r="A296" s="805" t="s">
        <v>9256</v>
      </c>
      <c r="B296" s="803" t="s">
        <v>9257</v>
      </c>
      <c r="C296" s="803" t="s">
        <v>3755</v>
      </c>
      <c r="D296" s="803" t="s">
        <v>8813</v>
      </c>
      <c r="E296" s="803" t="s">
        <v>9258</v>
      </c>
      <c r="F296" s="803" t="s">
        <v>9259</v>
      </c>
      <c r="G296" s="804">
        <v>2.1</v>
      </c>
      <c r="H296" s="966">
        <v>43837</v>
      </c>
      <c r="I296" s="210"/>
    </row>
    <row r="297" spans="1:9" ht="36" x14ac:dyDescent="0.25">
      <c r="A297" s="805" t="s">
        <v>9256</v>
      </c>
      <c r="B297" s="803" t="s">
        <v>9260</v>
      </c>
      <c r="C297" s="803" t="s">
        <v>3511</v>
      </c>
      <c r="D297" s="803" t="s">
        <v>8712</v>
      </c>
      <c r="E297" s="803" t="s">
        <v>9261</v>
      </c>
      <c r="F297" s="803" t="s">
        <v>9262</v>
      </c>
      <c r="G297" s="804">
        <v>2.1</v>
      </c>
      <c r="H297" s="966">
        <v>43837</v>
      </c>
      <c r="I297" s="210"/>
    </row>
    <row r="298" spans="1:9" ht="36" x14ac:dyDescent="0.25">
      <c r="A298" s="805" t="s">
        <v>9256</v>
      </c>
      <c r="B298" s="803" t="s">
        <v>9263</v>
      </c>
      <c r="C298" s="803" t="s">
        <v>9264</v>
      </c>
      <c r="D298" s="803" t="s">
        <v>8712</v>
      </c>
      <c r="E298" s="803" t="s">
        <v>9261</v>
      </c>
      <c r="F298" s="803" t="s">
        <v>9265</v>
      </c>
      <c r="G298" s="804">
        <v>2.1</v>
      </c>
      <c r="H298" s="966">
        <v>43837</v>
      </c>
      <c r="I298" s="210"/>
    </row>
    <row r="299" spans="1:9" ht="36" x14ac:dyDescent="0.25">
      <c r="A299" s="805" t="s">
        <v>9256</v>
      </c>
      <c r="B299" s="803" t="s">
        <v>9266</v>
      </c>
      <c r="C299" s="803" t="s">
        <v>663</v>
      </c>
      <c r="D299" s="803" t="s">
        <v>8813</v>
      </c>
      <c r="E299" s="803" t="s">
        <v>9267</v>
      </c>
      <c r="F299" s="803" t="s">
        <v>9040</v>
      </c>
      <c r="G299" s="804">
        <v>2.1</v>
      </c>
      <c r="H299" s="966">
        <v>43837</v>
      </c>
      <c r="I299" s="210"/>
    </row>
    <row r="300" spans="1:9" ht="24" x14ac:dyDescent="0.25">
      <c r="A300" s="805" t="s">
        <v>9256</v>
      </c>
      <c r="B300" s="803" t="s">
        <v>9268</v>
      </c>
      <c r="C300" s="803" t="s">
        <v>990</v>
      </c>
      <c r="D300" s="803" t="s">
        <v>8712</v>
      </c>
      <c r="E300" s="803" t="s">
        <v>9261</v>
      </c>
      <c r="F300" s="803" t="s">
        <v>9265</v>
      </c>
      <c r="G300" s="804">
        <v>2.1</v>
      </c>
      <c r="H300" s="966">
        <v>43837</v>
      </c>
      <c r="I300" s="210"/>
    </row>
    <row r="301" spans="1:9" ht="24" x14ac:dyDescent="0.25">
      <c r="A301" s="805" t="s">
        <v>9256</v>
      </c>
      <c r="B301" s="803" t="s">
        <v>9269</v>
      </c>
      <c r="C301" s="803" t="s">
        <v>2928</v>
      </c>
      <c r="D301" s="803" t="s">
        <v>8838</v>
      </c>
      <c r="E301" s="803" t="s">
        <v>9270</v>
      </c>
      <c r="F301" s="803" t="s">
        <v>9265</v>
      </c>
      <c r="G301" s="804">
        <v>2.1</v>
      </c>
      <c r="H301" s="966">
        <v>43837</v>
      </c>
      <c r="I301" s="210"/>
    </row>
    <row r="302" spans="1:9" ht="24" x14ac:dyDescent="0.25">
      <c r="A302" s="805" t="s">
        <v>9256</v>
      </c>
      <c r="B302" s="803" t="s">
        <v>9271</v>
      </c>
      <c r="C302" s="803" t="s">
        <v>2928</v>
      </c>
      <c r="D302" s="803" t="s">
        <v>8783</v>
      </c>
      <c r="E302" s="803" t="s">
        <v>9272</v>
      </c>
      <c r="F302" s="803" t="s">
        <v>9265</v>
      </c>
      <c r="G302" s="804">
        <v>2.1</v>
      </c>
      <c r="H302" s="966">
        <v>43837</v>
      </c>
      <c r="I302" s="210"/>
    </row>
    <row r="303" spans="1:9" ht="24" x14ac:dyDescent="0.25">
      <c r="A303" s="805" t="s">
        <v>9256</v>
      </c>
      <c r="B303" s="803" t="s">
        <v>9273</v>
      </c>
      <c r="C303" s="803" t="s">
        <v>3711</v>
      </c>
      <c r="D303" s="803" t="s">
        <v>8838</v>
      </c>
      <c r="E303" s="803" t="s">
        <v>9274</v>
      </c>
      <c r="F303" s="803" t="s">
        <v>9265</v>
      </c>
      <c r="G303" s="804">
        <v>2.1</v>
      </c>
      <c r="H303" s="966">
        <v>43837</v>
      </c>
      <c r="I303" s="210"/>
    </row>
    <row r="304" spans="1:9" ht="24" x14ac:dyDescent="0.25">
      <c r="A304" s="805" t="s">
        <v>9256</v>
      </c>
      <c r="B304" s="803" t="s">
        <v>9275</v>
      </c>
      <c r="C304" s="803" t="s">
        <v>683</v>
      </c>
      <c r="D304" s="803" t="s">
        <v>9095</v>
      </c>
      <c r="E304" s="803" t="s">
        <v>9276</v>
      </c>
      <c r="F304" s="803" t="s">
        <v>9040</v>
      </c>
      <c r="G304" s="804">
        <v>2</v>
      </c>
      <c r="H304" s="966">
        <v>43837</v>
      </c>
      <c r="I304" s="210"/>
    </row>
    <row r="305" spans="1:9" ht="24" x14ac:dyDescent="0.25">
      <c r="A305" s="805" t="s">
        <v>9256</v>
      </c>
      <c r="B305" s="803" t="s">
        <v>9277</v>
      </c>
      <c r="C305" s="803" t="s">
        <v>683</v>
      </c>
      <c r="D305" s="803" t="s">
        <v>8838</v>
      </c>
      <c r="E305" s="803" t="s">
        <v>9278</v>
      </c>
      <c r="F305" s="803" t="s">
        <v>8872</v>
      </c>
      <c r="G305" s="804">
        <v>2</v>
      </c>
      <c r="H305" s="966">
        <v>43837</v>
      </c>
      <c r="I305" s="210"/>
    </row>
    <row r="306" spans="1:9" ht="24" x14ac:dyDescent="0.25">
      <c r="A306" s="805" t="s">
        <v>9256</v>
      </c>
      <c r="B306" s="803" t="s">
        <v>9279</v>
      </c>
      <c r="C306" s="803" t="s">
        <v>623</v>
      </c>
      <c r="D306" s="803" t="s">
        <v>9095</v>
      </c>
      <c r="E306" s="803" t="s">
        <v>9280</v>
      </c>
      <c r="F306" s="803" t="s">
        <v>8872</v>
      </c>
      <c r="G306" s="804">
        <v>2</v>
      </c>
      <c r="H306" s="966">
        <v>43837</v>
      </c>
      <c r="I306" s="210"/>
    </row>
    <row r="307" spans="1:9" ht="60" x14ac:dyDescent="0.25">
      <c r="A307" s="805" t="s">
        <v>9256</v>
      </c>
      <c r="B307" s="803" t="s">
        <v>9281</v>
      </c>
      <c r="C307" s="803" t="s">
        <v>9282</v>
      </c>
      <c r="D307" s="803" t="s">
        <v>8712</v>
      </c>
      <c r="E307" s="803" t="s">
        <v>9283</v>
      </c>
      <c r="F307" s="803" t="s">
        <v>8725</v>
      </c>
      <c r="G307" s="804">
        <v>2.1</v>
      </c>
      <c r="H307" s="966">
        <v>43837</v>
      </c>
      <c r="I307" s="210"/>
    </row>
    <row r="308" spans="1:9" ht="60" x14ac:dyDescent="0.25">
      <c r="A308" s="805" t="s">
        <v>9256</v>
      </c>
      <c r="B308" s="803" t="s">
        <v>9284</v>
      </c>
      <c r="C308" s="803" t="s">
        <v>3410</v>
      </c>
      <c r="D308" s="803" t="s">
        <v>8712</v>
      </c>
      <c r="E308" s="803" t="s">
        <v>9285</v>
      </c>
      <c r="F308" s="803" t="s">
        <v>9235</v>
      </c>
      <c r="G308" s="804">
        <v>2.1</v>
      </c>
      <c r="H308" s="966">
        <v>43837</v>
      </c>
      <c r="I308" s="210"/>
    </row>
    <row r="309" spans="1:9" ht="72" x14ac:dyDescent="0.25">
      <c r="A309" s="805" t="s">
        <v>9256</v>
      </c>
      <c r="B309" s="803" t="s">
        <v>8960</v>
      </c>
      <c r="C309" s="803" t="s">
        <v>7973</v>
      </c>
      <c r="D309" s="803" t="s">
        <v>8712</v>
      </c>
      <c r="E309" s="803" t="s">
        <v>9286</v>
      </c>
      <c r="F309" s="803" t="s">
        <v>8730</v>
      </c>
      <c r="G309" s="804">
        <v>2.1</v>
      </c>
      <c r="H309" s="966">
        <v>43837</v>
      </c>
      <c r="I309" s="210"/>
    </row>
    <row r="310" spans="1:9" ht="36" x14ac:dyDescent="0.25">
      <c r="A310" s="805" t="s">
        <v>9256</v>
      </c>
      <c r="B310" s="803" t="s">
        <v>9287</v>
      </c>
      <c r="C310" s="803" t="s">
        <v>7973</v>
      </c>
      <c r="D310" s="803" t="s">
        <v>8719</v>
      </c>
      <c r="E310" s="803" t="s">
        <v>9288</v>
      </c>
      <c r="F310" s="803" t="s">
        <v>8730</v>
      </c>
      <c r="G310" s="804">
        <v>2.1</v>
      </c>
      <c r="H310" s="966">
        <v>43837</v>
      </c>
      <c r="I310" s="210"/>
    </row>
    <row r="311" spans="1:9" ht="84" x14ac:dyDescent="0.25">
      <c r="A311" s="805" t="s">
        <v>9256</v>
      </c>
      <c r="B311" s="803" t="s">
        <v>9289</v>
      </c>
      <c r="C311" s="803" t="s">
        <v>7973</v>
      </c>
      <c r="D311" s="803" t="s">
        <v>8712</v>
      </c>
      <c r="E311" s="803" t="s">
        <v>9290</v>
      </c>
      <c r="F311" s="803" t="s">
        <v>8730</v>
      </c>
      <c r="G311" s="804">
        <v>2.1</v>
      </c>
      <c r="H311" s="966">
        <v>43837</v>
      </c>
      <c r="I311" s="210"/>
    </row>
    <row r="312" spans="1:9" ht="72" x14ac:dyDescent="0.25">
      <c r="A312" s="805" t="s">
        <v>9256</v>
      </c>
      <c r="B312" s="803" t="s">
        <v>8964</v>
      </c>
      <c r="C312" s="803" t="s">
        <v>7973</v>
      </c>
      <c r="D312" s="803" t="s">
        <v>8712</v>
      </c>
      <c r="E312" s="803" t="s">
        <v>9291</v>
      </c>
      <c r="F312" s="803" t="s">
        <v>8785</v>
      </c>
      <c r="G312" s="804">
        <v>2.1</v>
      </c>
      <c r="H312" s="966">
        <v>43837</v>
      </c>
      <c r="I312" s="210"/>
    </row>
    <row r="313" spans="1:9" ht="36" x14ac:dyDescent="0.25">
      <c r="A313" s="805" t="s">
        <v>9256</v>
      </c>
      <c r="B313" s="803" t="s">
        <v>9287</v>
      </c>
      <c r="C313" s="803" t="s">
        <v>7973</v>
      </c>
      <c r="D313" s="803" t="s">
        <v>8719</v>
      </c>
      <c r="E313" s="803" t="s">
        <v>9292</v>
      </c>
      <c r="F313" s="803" t="s">
        <v>8785</v>
      </c>
      <c r="G313" s="804">
        <v>2.1</v>
      </c>
      <c r="H313" s="966">
        <v>43837</v>
      </c>
      <c r="I313" s="210"/>
    </row>
    <row r="314" spans="1:9" ht="84" x14ac:dyDescent="0.25">
      <c r="A314" s="805" t="s">
        <v>9256</v>
      </c>
      <c r="B314" s="803" t="s">
        <v>9293</v>
      </c>
      <c r="C314" s="803" t="s">
        <v>7973</v>
      </c>
      <c r="D314" s="803" t="s">
        <v>8712</v>
      </c>
      <c r="E314" s="803" t="s">
        <v>9294</v>
      </c>
      <c r="F314" s="803" t="s">
        <v>8785</v>
      </c>
      <c r="G314" s="804">
        <v>2.1</v>
      </c>
      <c r="H314" s="966">
        <v>43837</v>
      </c>
      <c r="I314" s="210"/>
    </row>
    <row r="315" spans="1:9" ht="24" x14ac:dyDescent="0.25">
      <c r="A315" s="805" t="s">
        <v>9256</v>
      </c>
      <c r="B315" s="803" t="s">
        <v>9295</v>
      </c>
      <c r="C315" s="803" t="s">
        <v>323</v>
      </c>
      <c r="D315" s="803" t="s">
        <v>8712</v>
      </c>
      <c r="E315" s="803" t="s">
        <v>9296</v>
      </c>
      <c r="F315" s="803" t="s">
        <v>8754</v>
      </c>
      <c r="G315" s="804">
        <v>2</v>
      </c>
      <c r="H315" s="966">
        <v>43837</v>
      </c>
      <c r="I315" s="210"/>
    </row>
    <row r="316" spans="1:9" ht="24" x14ac:dyDescent="0.25">
      <c r="A316" s="805" t="s">
        <v>9256</v>
      </c>
      <c r="B316" s="803" t="s">
        <v>8885</v>
      </c>
      <c r="C316" s="803" t="s">
        <v>877</v>
      </c>
      <c r="D316" s="803" t="s">
        <v>8712</v>
      </c>
      <c r="E316" s="803" t="s">
        <v>9297</v>
      </c>
      <c r="F316" s="803" t="s">
        <v>9298</v>
      </c>
      <c r="G316" s="804">
        <v>2.1</v>
      </c>
      <c r="H316" s="966">
        <v>43837</v>
      </c>
      <c r="I316" s="210"/>
    </row>
    <row r="317" spans="1:9" ht="24" x14ac:dyDescent="0.25">
      <c r="A317" s="805" t="s">
        <v>9256</v>
      </c>
      <c r="B317" s="803" t="s">
        <v>9053</v>
      </c>
      <c r="C317" s="803" t="s">
        <v>850</v>
      </c>
      <c r="D317" s="803" t="s">
        <v>8712</v>
      </c>
      <c r="E317" s="803" t="s">
        <v>9299</v>
      </c>
      <c r="F317" s="803" t="s">
        <v>8754</v>
      </c>
      <c r="G317" s="804">
        <v>2</v>
      </c>
      <c r="H317" s="966">
        <v>43837</v>
      </c>
      <c r="I317" s="210"/>
    </row>
    <row r="318" spans="1:9" ht="48" x14ac:dyDescent="0.25">
      <c r="A318" s="805" t="s">
        <v>9256</v>
      </c>
      <c r="B318" s="803" t="s">
        <v>9250</v>
      </c>
      <c r="C318" s="803" t="s">
        <v>2725</v>
      </c>
      <c r="D318" s="803" t="s">
        <v>8813</v>
      </c>
      <c r="E318" s="803" t="s">
        <v>9300</v>
      </c>
      <c r="F318" s="803" t="s">
        <v>8788</v>
      </c>
      <c r="G318" s="804">
        <v>2.1</v>
      </c>
      <c r="H318" s="966">
        <v>43837</v>
      </c>
      <c r="I318" s="210"/>
    </row>
    <row r="319" spans="1:9" ht="48" x14ac:dyDescent="0.25">
      <c r="A319" s="805" t="s">
        <v>9301</v>
      </c>
      <c r="B319" s="803" t="s">
        <v>9180</v>
      </c>
      <c r="C319" s="803" t="s">
        <v>870</v>
      </c>
      <c r="D319" s="803" t="s">
        <v>8712</v>
      </c>
      <c r="E319" s="803" t="s">
        <v>9302</v>
      </c>
      <c r="F319" s="803" t="s">
        <v>8754</v>
      </c>
      <c r="G319" s="804">
        <v>2</v>
      </c>
      <c r="H319" s="966">
        <v>43837</v>
      </c>
      <c r="I319" s="210"/>
    </row>
    <row r="320" spans="1:9" ht="24" x14ac:dyDescent="0.25">
      <c r="A320" s="805" t="s">
        <v>9301</v>
      </c>
      <c r="B320" s="803" t="s">
        <v>7973</v>
      </c>
      <c r="C320" s="803" t="s">
        <v>3577</v>
      </c>
      <c r="D320" s="803" t="s">
        <v>8790</v>
      </c>
      <c r="E320" s="803" t="s">
        <v>9303</v>
      </c>
      <c r="F320" s="803" t="s">
        <v>9262</v>
      </c>
      <c r="G320" s="804">
        <v>2.1</v>
      </c>
      <c r="H320" s="966">
        <v>43837</v>
      </c>
      <c r="I320" s="210"/>
    </row>
    <row r="321" spans="1:9" ht="36" x14ac:dyDescent="0.25">
      <c r="A321" s="805" t="s">
        <v>9301</v>
      </c>
      <c r="B321" s="803" t="s">
        <v>9248</v>
      </c>
      <c r="C321" s="803" t="s">
        <v>877</v>
      </c>
      <c r="D321" s="803" t="s">
        <v>8712</v>
      </c>
      <c r="E321" s="803" t="s">
        <v>9304</v>
      </c>
      <c r="F321" s="803" t="s">
        <v>8785</v>
      </c>
      <c r="G321" s="804">
        <v>2.1</v>
      </c>
      <c r="H321" s="966">
        <v>43837</v>
      </c>
      <c r="I321" s="210"/>
    </row>
    <row r="322" spans="1:9" ht="48" x14ac:dyDescent="0.25">
      <c r="A322" s="805" t="s">
        <v>9305</v>
      </c>
      <c r="B322" s="803" t="s">
        <v>9011</v>
      </c>
      <c r="C322" s="803" t="s">
        <v>9012</v>
      </c>
      <c r="D322" s="803" t="s">
        <v>8712</v>
      </c>
      <c r="E322" s="803" t="s">
        <v>9306</v>
      </c>
      <c r="F322" s="803" t="s">
        <v>8713</v>
      </c>
      <c r="G322" s="804">
        <v>2.1</v>
      </c>
      <c r="H322" s="966">
        <v>43837</v>
      </c>
      <c r="I322" s="210"/>
    </row>
    <row r="323" spans="1:9" ht="36" x14ac:dyDescent="0.25">
      <c r="A323" s="806" t="s">
        <v>9307</v>
      </c>
      <c r="B323" s="803" t="s">
        <v>9308</v>
      </c>
      <c r="C323" s="803" t="s">
        <v>9309</v>
      </c>
      <c r="D323" s="803" t="s">
        <v>8712</v>
      </c>
      <c r="E323" s="803" t="s">
        <v>9310</v>
      </c>
      <c r="F323" s="803" t="s">
        <v>8788</v>
      </c>
      <c r="G323" s="804">
        <v>2.1</v>
      </c>
      <c r="H323" s="966">
        <v>43837</v>
      </c>
      <c r="I323" s="210"/>
    </row>
    <row r="324" spans="1:9" ht="24" x14ac:dyDescent="0.25">
      <c r="A324" s="806" t="s">
        <v>9307</v>
      </c>
      <c r="B324" s="803" t="s">
        <v>8877</v>
      </c>
      <c r="C324" s="803" t="s">
        <v>9311</v>
      </c>
      <c r="D324" s="803" t="s">
        <v>8719</v>
      </c>
      <c r="E324" s="803" t="s">
        <v>9312</v>
      </c>
      <c r="F324" s="803" t="s">
        <v>8725</v>
      </c>
      <c r="G324" s="804">
        <v>2.1</v>
      </c>
      <c r="H324" s="966">
        <v>43837</v>
      </c>
      <c r="I324" s="210"/>
    </row>
    <row r="325" spans="1:9" ht="24" x14ac:dyDescent="0.25">
      <c r="A325" s="806" t="s">
        <v>9307</v>
      </c>
      <c r="B325" s="803" t="s">
        <v>9313</v>
      </c>
      <c r="C325" s="803" t="s">
        <v>1273</v>
      </c>
      <c r="D325" s="803" t="s">
        <v>8712</v>
      </c>
      <c r="E325" s="803" t="s">
        <v>9261</v>
      </c>
      <c r="F325" s="803" t="s">
        <v>9314</v>
      </c>
      <c r="G325" s="804">
        <v>2.1</v>
      </c>
      <c r="H325" s="966">
        <v>43837</v>
      </c>
      <c r="I325" s="210"/>
    </row>
    <row r="326" spans="1:9" ht="36" x14ac:dyDescent="0.25">
      <c r="A326" s="806" t="s">
        <v>9307</v>
      </c>
      <c r="B326" s="803" t="s">
        <v>9315</v>
      </c>
      <c r="C326" s="803" t="s">
        <v>9167</v>
      </c>
      <c r="D326" s="803" t="s">
        <v>8712</v>
      </c>
      <c r="E326" s="803" t="s">
        <v>9261</v>
      </c>
      <c r="F326" s="803" t="s">
        <v>8709</v>
      </c>
      <c r="G326" s="804">
        <v>2.1</v>
      </c>
      <c r="H326" s="966">
        <v>43837</v>
      </c>
      <c r="I326" s="210"/>
    </row>
    <row r="327" spans="1:9" ht="24" x14ac:dyDescent="0.25">
      <c r="A327" s="806" t="s">
        <v>9316</v>
      </c>
      <c r="B327" s="803" t="s">
        <v>9317</v>
      </c>
      <c r="C327" s="803" t="s">
        <v>1273</v>
      </c>
      <c r="D327" s="803" t="s">
        <v>8712</v>
      </c>
      <c r="E327" s="803" t="s">
        <v>9261</v>
      </c>
      <c r="F327" s="803" t="s">
        <v>8730</v>
      </c>
      <c r="G327" s="804">
        <v>2.1</v>
      </c>
      <c r="H327" s="966">
        <v>43837</v>
      </c>
      <c r="I327" s="210"/>
    </row>
    <row r="328" spans="1:9" ht="24" x14ac:dyDescent="0.25">
      <c r="A328" s="806" t="s">
        <v>9316</v>
      </c>
      <c r="B328" s="803" t="s">
        <v>9318</v>
      </c>
      <c r="C328" s="803" t="s">
        <v>1273</v>
      </c>
      <c r="D328" s="803" t="s">
        <v>8712</v>
      </c>
      <c r="E328" s="803" t="s">
        <v>9261</v>
      </c>
      <c r="F328" s="803" t="s">
        <v>8785</v>
      </c>
      <c r="G328" s="804">
        <v>2.1</v>
      </c>
      <c r="H328" s="966">
        <v>43837</v>
      </c>
      <c r="I328" s="210"/>
    </row>
    <row r="329" spans="1:9" ht="36" x14ac:dyDescent="0.25">
      <c r="A329" s="806" t="s">
        <v>9316</v>
      </c>
      <c r="B329" s="803" t="s">
        <v>9319</v>
      </c>
      <c r="C329" s="803" t="s">
        <v>4185</v>
      </c>
      <c r="D329" s="803" t="s">
        <v>8712</v>
      </c>
      <c r="E329" s="803" t="s">
        <v>9320</v>
      </c>
      <c r="F329" s="803" t="s">
        <v>8713</v>
      </c>
      <c r="G329" s="804">
        <v>2.1</v>
      </c>
      <c r="H329" s="966">
        <v>43837</v>
      </c>
      <c r="I329" s="210"/>
    </row>
    <row r="330" spans="1:9" ht="36" x14ac:dyDescent="0.25">
      <c r="A330" s="816">
        <v>44024</v>
      </c>
      <c r="B330" s="803" t="s">
        <v>9321</v>
      </c>
      <c r="C330" s="803" t="s">
        <v>9322</v>
      </c>
      <c r="D330" s="803" t="s">
        <v>8813</v>
      </c>
      <c r="E330" s="803" t="s">
        <v>9323</v>
      </c>
      <c r="F330" s="803" t="s">
        <v>8709</v>
      </c>
      <c r="G330" s="804">
        <v>2.1</v>
      </c>
      <c r="H330" s="968">
        <v>44198</v>
      </c>
      <c r="I330" s="210"/>
    </row>
    <row r="331" spans="1:9" ht="96" x14ac:dyDescent="0.25">
      <c r="A331" s="816">
        <v>44024</v>
      </c>
      <c r="B331" s="803" t="s">
        <v>9324</v>
      </c>
      <c r="C331" s="803" t="s">
        <v>9325</v>
      </c>
      <c r="D331" s="803" t="s">
        <v>8813</v>
      </c>
      <c r="E331" s="803" t="s">
        <v>9323</v>
      </c>
      <c r="F331" s="803" t="s">
        <v>8709</v>
      </c>
      <c r="G331" s="804">
        <v>2.1</v>
      </c>
      <c r="H331" s="968">
        <v>44198</v>
      </c>
      <c r="I331" s="210"/>
    </row>
    <row r="332" spans="1:9" ht="84" x14ac:dyDescent="0.25">
      <c r="A332" s="816">
        <v>44024</v>
      </c>
      <c r="B332" s="803" t="s">
        <v>9326</v>
      </c>
      <c r="C332" s="803" t="s">
        <v>9327</v>
      </c>
      <c r="D332" s="803" t="s">
        <v>8813</v>
      </c>
      <c r="E332" s="803" t="s">
        <v>9323</v>
      </c>
      <c r="F332" s="803" t="s">
        <v>8709</v>
      </c>
      <c r="G332" s="804">
        <v>2.1</v>
      </c>
      <c r="H332" s="968">
        <v>44198</v>
      </c>
      <c r="I332" s="210"/>
    </row>
    <row r="333" spans="1:9" ht="84" x14ac:dyDescent="0.25">
      <c r="A333" s="816">
        <v>44024</v>
      </c>
      <c r="B333" s="803" t="s">
        <v>9328</v>
      </c>
      <c r="C333" s="803" t="s">
        <v>9325</v>
      </c>
      <c r="D333" s="803" t="s">
        <v>8813</v>
      </c>
      <c r="E333" s="803" t="s">
        <v>9329</v>
      </c>
      <c r="F333" s="803" t="s">
        <v>8730</v>
      </c>
      <c r="G333" s="804">
        <v>2.1</v>
      </c>
      <c r="H333" s="968">
        <v>44198</v>
      </c>
      <c r="I333" s="210"/>
    </row>
    <row r="334" spans="1:9" ht="48" x14ac:dyDescent="0.25">
      <c r="A334" s="816">
        <v>44024</v>
      </c>
      <c r="B334" s="803" t="s">
        <v>9330</v>
      </c>
      <c r="C334" s="803" t="s">
        <v>2725</v>
      </c>
      <c r="D334" s="803" t="s">
        <v>8813</v>
      </c>
      <c r="E334" s="803" t="s">
        <v>9331</v>
      </c>
      <c r="F334" s="803" t="s">
        <v>8730</v>
      </c>
      <c r="G334" s="804">
        <v>2.1</v>
      </c>
      <c r="H334" s="968">
        <v>44198</v>
      </c>
      <c r="I334" s="210"/>
    </row>
    <row r="335" spans="1:9" ht="24" x14ac:dyDescent="0.25">
      <c r="A335" s="816">
        <v>44024</v>
      </c>
      <c r="B335" s="803" t="s">
        <v>9332</v>
      </c>
      <c r="C335" s="817" t="s">
        <v>877</v>
      </c>
      <c r="D335" s="803" t="s">
        <v>8813</v>
      </c>
      <c r="E335" s="803" t="s">
        <v>9331</v>
      </c>
      <c r="F335" s="803" t="s">
        <v>8730</v>
      </c>
      <c r="G335" s="804">
        <v>2.1</v>
      </c>
      <c r="H335" s="968">
        <v>44198</v>
      </c>
      <c r="I335" s="210"/>
    </row>
    <row r="336" spans="1:9" ht="36" x14ac:dyDescent="0.25">
      <c r="A336" s="816">
        <v>44024</v>
      </c>
      <c r="B336" s="803" t="s">
        <v>3991</v>
      </c>
      <c r="C336" s="551" t="s">
        <v>9333</v>
      </c>
      <c r="D336" s="803" t="s">
        <v>8957</v>
      </c>
      <c r="E336" s="803" t="s">
        <v>9334</v>
      </c>
      <c r="F336" s="803" t="s">
        <v>8959</v>
      </c>
      <c r="G336" s="804" t="s">
        <v>7973</v>
      </c>
      <c r="H336" s="968">
        <v>44198</v>
      </c>
      <c r="I336" s="210"/>
    </row>
    <row r="337" spans="1:9" ht="24" x14ac:dyDescent="0.25">
      <c r="A337" s="816">
        <v>44024</v>
      </c>
      <c r="B337" s="803" t="s">
        <v>3991</v>
      </c>
      <c r="C337" s="803" t="s">
        <v>9238</v>
      </c>
      <c r="D337" s="803" t="s">
        <v>8957</v>
      </c>
      <c r="E337" s="803" t="s">
        <v>9335</v>
      </c>
      <c r="F337" s="803" t="s">
        <v>8959</v>
      </c>
      <c r="G337" s="804" t="s">
        <v>7973</v>
      </c>
      <c r="H337" s="968">
        <v>44198</v>
      </c>
      <c r="I337" s="210"/>
    </row>
    <row r="338" spans="1:9" ht="36" x14ac:dyDescent="0.25">
      <c r="A338" s="818">
        <v>44024</v>
      </c>
      <c r="B338" s="803" t="s">
        <v>9321</v>
      </c>
      <c r="C338" s="803" t="s">
        <v>9322</v>
      </c>
      <c r="D338" s="803" t="s">
        <v>8783</v>
      </c>
      <c r="E338" s="819" t="s">
        <v>9336</v>
      </c>
      <c r="F338" s="803" t="s">
        <v>8709</v>
      </c>
      <c r="G338" s="804">
        <v>2.1</v>
      </c>
      <c r="H338" s="967">
        <v>44205</v>
      </c>
      <c r="I338" s="210"/>
    </row>
    <row r="339" spans="1:9" ht="96" x14ac:dyDescent="0.25">
      <c r="A339" s="818">
        <v>44024</v>
      </c>
      <c r="B339" s="803" t="s">
        <v>9337</v>
      </c>
      <c r="C339" s="803" t="s">
        <v>9325</v>
      </c>
      <c r="D339" s="803" t="s">
        <v>8783</v>
      </c>
      <c r="E339" s="819" t="s">
        <v>9336</v>
      </c>
      <c r="F339" s="803" t="s">
        <v>8709</v>
      </c>
      <c r="G339" s="804">
        <v>2.1</v>
      </c>
      <c r="H339" s="967">
        <v>44205</v>
      </c>
      <c r="I339" s="210"/>
    </row>
    <row r="340" spans="1:9" ht="48" x14ac:dyDescent="0.25">
      <c r="A340" s="818">
        <v>44024</v>
      </c>
      <c r="B340" s="803" t="s">
        <v>9338</v>
      </c>
      <c r="C340" s="803" t="s">
        <v>9327</v>
      </c>
      <c r="D340" s="803" t="s">
        <v>8783</v>
      </c>
      <c r="E340" s="819" t="s">
        <v>9336</v>
      </c>
      <c r="F340" s="803" t="s">
        <v>8709</v>
      </c>
      <c r="G340" s="804">
        <v>2.1</v>
      </c>
      <c r="H340" s="967">
        <v>44205</v>
      </c>
      <c r="I340" s="210"/>
    </row>
    <row r="341" spans="1:9" ht="36" x14ac:dyDescent="0.25">
      <c r="A341" s="818">
        <v>44024</v>
      </c>
      <c r="B341" s="803" t="s">
        <v>9339</v>
      </c>
      <c r="C341" s="803" t="s">
        <v>3675</v>
      </c>
      <c r="D341" s="803" t="s">
        <v>8712</v>
      </c>
      <c r="E341" s="803" t="s">
        <v>9340</v>
      </c>
      <c r="F341" s="803" t="s">
        <v>9265</v>
      </c>
      <c r="G341" s="804">
        <v>2.1</v>
      </c>
      <c r="H341" s="969">
        <v>44200</v>
      </c>
      <c r="I341" s="210"/>
    </row>
    <row r="342" spans="1:9" ht="24" x14ac:dyDescent="0.25">
      <c r="A342" s="818">
        <v>44024</v>
      </c>
      <c r="B342" s="803" t="s">
        <v>8773</v>
      </c>
      <c r="C342" s="803" t="s">
        <v>7973</v>
      </c>
      <c r="D342" s="803" t="s">
        <v>8719</v>
      </c>
      <c r="E342" s="803" t="s">
        <v>9341</v>
      </c>
      <c r="F342" s="803" t="s">
        <v>8788</v>
      </c>
      <c r="G342" s="804">
        <v>2.1</v>
      </c>
      <c r="H342" s="969">
        <v>44200</v>
      </c>
      <c r="I342" s="210"/>
    </row>
    <row r="343" spans="1:9" ht="48" x14ac:dyDescent="0.25">
      <c r="A343" s="818">
        <v>44024</v>
      </c>
      <c r="B343" s="803" t="s">
        <v>9342</v>
      </c>
      <c r="C343" s="803" t="s">
        <v>877</v>
      </c>
      <c r="D343" s="803" t="s">
        <v>8813</v>
      </c>
      <c r="E343" s="803" t="s">
        <v>9343</v>
      </c>
      <c r="F343" s="803" t="s">
        <v>8788</v>
      </c>
      <c r="G343" s="804">
        <v>2.1</v>
      </c>
      <c r="H343" s="969">
        <v>44200</v>
      </c>
      <c r="I343" s="210"/>
    </row>
    <row r="344" spans="1:9" ht="48" x14ac:dyDescent="0.25">
      <c r="A344" s="818">
        <v>44024</v>
      </c>
      <c r="B344" s="803" t="s">
        <v>9344</v>
      </c>
      <c r="C344" s="803" t="s">
        <v>2725</v>
      </c>
      <c r="D344" s="803" t="s">
        <v>8813</v>
      </c>
      <c r="E344" s="803" t="s">
        <v>9345</v>
      </c>
      <c r="F344" s="803" t="s">
        <v>8788</v>
      </c>
      <c r="G344" s="804">
        <v>2.1</v>
      </c>
      <c r="H344" s="969">
        <v>44200</v>
      </c>
      <c r="I344" s="210"/>
    </row>
    <row r="345" spans="1:9" ht="48" x14ac:dyDescent="0.25">
      <c r="A345" s="818">
        <v>44024</v>
      </c>
      <c r="B345" s="803" t="s">
        <v>9346</v>
      </c>
      <c r="C345" s="803" t="s">
        <v>2725</v>
      </c>
      <c r="D345" s="803" t="s">
        <v>8813</v>
      </c>
      <c r="E345" s="803" t="s">
        <v>9347</v>
      </c>
      <c r="F345" s="803" t="s">
        <v>8730</v>
      </c>
      <c r="G345" s="804">
        <v>2.1</v>
      </c>
      <c r="H345" s="969">
        <v>44200</v>
      </c>
      <c r="I345" s="210"/>
    </row>
    <row r="346" spans="1:9" ht="108" x14ac:dyDescent="0.25">
      <c r="A346" s="818">
        <v>44024</v>
      </c>
      <c r="B346" s="803" t="s">
        <v>9348</v>
      </c>
      <c r="C346" s="803" t="s">
        <v>2248</v>
      </c>
      <c r="D346" s="803" t="s">
        <v>8813</v>
      </c>
      <c r="E346" s="803" t="s">
        <v>9349</v>
      </c>
      <c r="F346" s="803" t="s">
        <v>8709</v>
      </c>
      <c r="G346" s="804">
        <v>2.1</v>
      </c>
      <c r="H346" s="969">
        <v>44200</v>
      </c>
      <c r="I346" s="210"/>
    </row>
    <row r="347" spans="1:9" ht="108" x14ac:dyDescent="0.25">
      <c r="A347" s="818">
        <v>44024</v>
      </c>
      <c r="B347" s="803" t="s">
        <v>9350</v>
      </c>
      <c r="C347" s="803" t="s">
        <v>2248</v>
      </c>
      <c r="D347" s="803" t="s">
        <v>8813</v>
      </c>
      <c r="E347" s="803" t="s">
        <v>9351</v>
      </c>
      <c r="F347" s="803" t="s">
        <v>9231</v>
      </c>
      <c r="G347" s="804">
        <v>2.1</v>
      </c>
      <c r="H347" s="969">
        <v>44200</v>
      </c>
      <c r="I347" s="210"/>
    </row>
    <row r="348" spans="1:9" ht="108" x14ac:dyDescent="0.25">
      <c r="A348" s="818">
        <v>44024</v>
      </c>
      <c r="B348" s="803" t="s">
        <v>9352</v>
      </c>
      <c r="C348" s="803" t="s">
        <v>2248</v>
      </c>
      <c r="D348" s="803" t="s">
        <v>8712</v>
      </c>
      <c r="E348" s="803" t="s">
        <v>9353</v>
      </c>
      <c r="F348" s="803" t="s">
        <v>9231</v>
      </c>
      <c r="G348" s="804">
        <v>2.1</v>
      </c>
      <c r="H348" s="969">
        <v>44200</v>
      </c>
      <c r="I348" s="210"/>
    </row>
    <row r="349" spans="1:9" ht="108" x14ac:dyDescent="0.25">
      <c r="A349" s="818">
        <v>44024</v>
      </c>
      <c r="B349" s="803" t="s">
        <v>9354</v>
      </c>
      <c r="C349" s="803" t="s">
        <v>2248</v>
      </c>
      <c r="D349" s="803" t="s">
        <v>8813</v>
      </c>
      <c r="E349" s="803" t="s">
        <v>9355</v>
      </c>
      <c r="F349" s="803" t="s">
        <v>8840</v>
      </c>
      <c r="G349" s="804">
        <v>2.1</v>
      </c>
      <c r="H349" s="969">
        <v>44200</v>
      </c>
      <c r="I349" s="210"/>
    </row>
    <row r="350" spans="1:9" ht="60" x14ac:dyDescent="0.25">
      <c r="A350" s="818">
        <v>44024</v>
      </c>
      <c r="B350" s="803" t="s">
        <v>9356</v>
      </c>
      <c r="C350" s="803" t="s">
        <v>2292</v>
      </c>
      <c r="D350" s="803" t="s">
        <v>8813</v>
      </c>
      <c r="E350" s="803" t="s">
        <v>9357</v>
      </c>
      <c r="F350" s="803" t="s">
        <v>8713</v>
      </c>
      <c r="G350" s="804">
        <v>2.1</v>
      </c>
      <c r="H350" s="969">
        <v>44200</v>
      </c>
      <c r="I350" s="210"/>
    </row>
    <row r="351" spans="1:9" ht="60" x14ac:dyDescent="0.25">
      <c r="A351" s="818">
        <v>44024</v>
      </c>
      <c r="B351" s="803" t="s">
        <v>9358</v>
      </c>
      <c r="C351" s="803" t="s">
        <v>2292</v>
      </c>
      <c r="D351" s="803" t="s">
        <v>8813</v>
      </c>
      <c r="E351" s="803" t="s">
        <v>9357</v>
      </c>
      <c r="F351" s="803" t="s">
        <v>8788</v>
      </c>
      <c r="G351" s="804">
        <v>2.1</v>
      </c>
      <c r="H351" s="969">
        <v>44200</v>
      </c>
      <c r="I351" s="210"/>
    </row>
    <row r="352" spans="1:9" ht="24" x14ac:dyDescent="0.25">
      <c r="A352" s="818">
        <v>44024</v>
      </c>
      <c r="B352" s="803" t="s">
        <v>8867</v>
      </c>
      <c r="C352" s="803" t="s">
        <v>1269</v>
      </c>
      <c r="D352" s="803" t="s">
        <v>8712</v>
      </c>
      <c r="E352" s="803" t="s">
        <v>9359</v>
      </c>
      <c r="F352" s="803" t="s">
        <v>9360</v>
      </c>
      <c r="G352" s="804">
        <v>2.1</v>
      </c>
      <c r="H352" s="969">
        <v>44200</v>
      </c>
      <c r="I352" s="210"/>
    </row>
    <row r="353" spans="1:9" ht="24" x14ac:dyDescent="0.25">
      <c r="A353" s="818">
        <v>44024</v>
      </c>
      <c r="B353" s="803" t="s">
        <v>9361</v>
      </c>
      <c r="C353" s="803" t="s">
        <v>1269</v>
      </c>
      <c r="D353" s="803" t="s">
        <v>8712</v>
      </c>
      <c r="E353" s="803" t="s">
        <v>9359</v>
      </c>
      <c r="F353" s="803" t="s">
        <v>8788</v>
      </c>
      <c r="G353" s="804">
        <v>2.1</v>
      </c>
      <c r="H353" s="969">
        <v>44200</v>
      </c>
      <c r="I353" s="210"/>
    </row>
    <row r="354" spans="1:9" ht="48" x14ac:dyDescent="0.25">
      <c r="A354" s="818">
        <v>44024</v>
      </c>
      <c r="B354" s="803" t="s">
        <v>9213</v>
      </c>
      <c r="C354" s="803" t="s">
        <v>9214</v>
      </c>
      <c r="D354" s="803" t="s">
        <v>8712</v>
      </c>
      <c r="E354" s="803" t="s">
        <v>9362</v>
      </c>
      <c r="F354" s="803" t="s">
        <v>9214</v>
      </c>
      <c r="G354" s="804">
        <v>2.1</v>
      </c>
      <c r="H354" s="969">
        <v>44200</v>
      </c>
      <c r="I354" s="210"/>
    </row>
    <row r="355" spans="1:9" ht="48" x14ac:dyDescent="0.25">
      <c r="A355" s="818">
        <v>44024</v>
      </c>
      <c r="B355" s="803" t="s">
        <v>9363</v>
      </c>
      <c r="C355" s="803" t="s">
        <v>8818</v>
      </c>
      <c r="D355" s="803" t="s">
        <v>8717</v>
      </c>
      <c r="E355" s="803" t="s">
        <v>9364</v>
      </c>
      <c r="F355" s="803" t="s">
        <v>9202</v>
      </c>
      <c r="G355" s="804">
        <v>2.1</v>
      </c>
      <c r="H355" s="969">
        <v>44200</v>
      </c>
      <c r="I355" s="210"/>
    </row>
    <row r="356" spans="1:9" ht="36" x14ac:dyDescent="0.25">
      <c r="A356" s="818">
        <v>44024</v>
      </c>
      <c r="B356" s="803" t="s">
        <v>9365</v>
      </c>
      <c r="C356" s="803" t="s">
        <v>9366</v>
      </c>
      <c r="D356" s="803" t="s">
        <v>8712</v>
      </c>
      <c r="E356" s="803" t="s">
        <v>9367</v>
      </c>
      <c r="F356" s="803" t="s">
        <v>8713</v>
      </c>
      <c r="G356" s="804">
        <v>2.1</v>
      </c>
      <c r="H356" s="969">
        <v>44200</v>
      </c>
      <c r="I356" s="210"/>
    </row>
    <row r="357" spans="1:9" x14ac:dyDescent="0.25">
      <c r="A357" s="818">
        <v>44024</v>
      </c>
      <c r="B357" s="803" t="s">
        <v>9368</v>
      </c>
      <c r="C357" s="803" t="s">
        <v>9214</v>
      </c>
      <c r="D357" s="803" t="s">
        <v>8719</v>
      </c>
      <c r="E357" s="803" t="s">
        <v>9369</v>
      </c>
      <c r="F357" s="803" t="s">
        <v>8933</v>
      </c>
      <c r="G357" s="804">
        <v>2.1</v>
      </c>
      <c r="H357" s="969">
        <v>44200</v>
      </c>
      <c r="I357" s="210"/>
    </row>
    <row r="358" spans="1:9" ht="48" x14ac:dyDescent="0.25">
      <c r="A358" s="818">
        <v>44024</v>
      </c>
      <c r="B358" s="803" t="s">
        <v>9370</v>
      </c>
      <c r="C358" s="803" t="s">
        <v>9371</v>
      </c>
      <c r="D358" s="803" t="s">
        <v>8712</v>
      </c>
      <c r="E358" s="803" t="s">
        <v>9372</v>
      </c>
      <c r="F358" s="803" t="s">
        <v>9231</v>
      </c>
      <c r="G358" s="804">
        <v>2.1</v>
      </c>
      <c r="H358" s="969">
        <v>44200</v>
      </c>
      <c r="I358" s="210"/>
    </row>
    <row r="359" spans="1:9" ht="60" x14ac:dyDescent="0.25">
      <c r="A359" s="818">
        <v>44024</v>
      </c>
      <c r="B359" s="803" t="s">
        <v>9373</v>
      </c>
      <c r="C359" s="803" t="s">
        <v>9371</v>
      </c>
      <c r="D359" s="803" t="s">
        <v>8813</v>
      </c>
      <c r="E359" s="803" t="s">
        <v>9374</v>
      </c>
      <c r="F359" s="803" t="s">
        <v>9231</v>
      </c>
      <c r="G359" s="804">
        <v>2.1</v>
      </c>
      <c r="H359" s="969">
        <v>44200</v>
      </c>
      <c r="I359" s="210"/>
    </row>
    <row r="360" spans="1:9" ht="60" x14ac:dyDescent="0.25">
      <c r="A360" s="818">
        <v>44024</v>
      </c>
      <c r="B360" s="803" t="s">
        <v>9375</v>
      </c>
      <c r="C360" s="803" t="s">
        <v>9371</v>
      </c>
      <c r="D360" s="803" t="s">
        <v>8813</v>
      </c>
      <c r="E360" s="803" t="s">
        <v>9376</v>
      </c>
      <c r="F360" s="803" t="s">
        <v>9231</v>
      </c>
      <c r="G360" s="804">
        <v>2.1</v>
      </c>
      <c r="H360" s="969">
        <v>44200</v>
      </c>
      <c r="I360" s="210"/>
    </row>
    <row r="361" spans="1:9" ht="48" x14ac:dyDescent="0.25">
      <c r="A361" s="818">
        <v>44024</v>
      </c>
      <c r="B361" s="803" t="s">
        <v>9377</v>
      </c>
      <c r="C361" s="803" t="s">
        <v>9371</v>
      </c>
      <c r="D361" s="803" t="s">
        <v>8712</v>
      </c>
      <c r="E361" s="803" t="s">
        <v>9378</v>
      </c>
      <c r="F361" s="803" t="s">
        <v>8725</v>
      </c>
      <c r="G361" s="804">
        <v>2.1</v>
      </c>
      <c r="H361" s="969">
        <v>44200</v>
      </c>
      <c r="I361" s="210"/>
    </row>
    <row r="362" spans="1:9" ht="48" x14ac:dyDescent="0.25">
      <c r="A362" s="818">
        <v>44024</v>
      </c>
      <c r="B362" s="803" t="s">
        <v>9370</v>
      </c>
      <c r="C362" s="803" t="s">
        <v>9371</v>
      </c>
      <c r="D362" s="803" t="s">
        <v>9095</v>
      </c>
      <c r="E362" s="803" t="s">
        <v>9379</v>
      </c>
      <c r="F362" s="803" t="s">
        <v>8840</v>
      </c>
      <c r="G362" s="804">
        <v>2.1</v>
      </c>
      <c r="H362" s="969">
        <v>44200</v>
      </c>
      <c r="I362" s="210"/>
    </row>
    <row r="363" spans="1:9" ht="48" x14ac:dyDescent="0.25">
      <c r="A363" s="818">
        <v>44024</v>
      </c>
      <c r="B363" s="803" t="s">
        <v>9380</v>
      </c>
      <c r="C363" s="803" t="s">
        <v>9371</v>
      </c>
      <c r="D363" s="803" t="s">
        <v>8813</v>
      </c>
      <c r="E363" s="803" t="s">
        <v>9381</v>
      </c>
      <c r="F363" s="803" t="s">
        <v>8840</v>
      </c>
      <c r="G363" s="804">
        <v>2.1</v>
      </c>
      <c r="H363" s="969">
        <v>44200</v>
      </c>
      <c r="I363" s="210"/>
    </row>
    <row r="364" spans="1:9" ht="36" x14ac:dyDescent="0.25">
      <c r="A364" s="818">
        <v>44024</v>
      </c>
      <c r="B364" s="803" t="s">
        <v>7967</v>
      </c>
      <c r="C364" s="803" t="s">
        <v>7967</v>
      </c>
      <c r="D364" s="803" t="s">
        <v>7973</v>
      </c>
      <c r="E364" s="803" t="s">
        <v>9382</v>
      </c>
      <c r="F364" s="803" t="s">
        <v>7973</v>
      </c>
      <c r="G364" s="804" t="s">
        <v>7973</v>
      </c>
      <c r="H364" s="969">
        <v>44200</v>
      </c>
      <c r="I364" s="210"/>
    </row>
    <row r="365" spans="1:9" ht="36" x14ac:dyDescent="0.25">
      <c r="A365" s="818">
        <v>44024</v>
      </c>
      <c r="B365" s="803" t="s">
        <v>9383</v>
      </c>
      <c r="C365" s="803" t="s">
        <v>943</v>
      </c>
      <c r="D365" s="803" t="s">
        <v>8813</v>
      </c>
      <c r="E365" s="803" t="s">
        <v>9384</v>
      </c>
      <c r="F365" s="803" t="s">
        <v>8713</v>
      </c>
      <c r="G365" s="804">
        <v>2.1</v>
      </c>
      <c r="H365" s="969">
        <v>44200</v>
      </c>
      <c r="I365" s="210"/>
    </row>
    <row r="366" spans="1:9" ht="36" x14ac:dyDescent="0.25">
      <c r="A366" s="818">
        <v>44024</v>
      </c>
      <c r="B366" s="803" t="s">
        <v>9213</v>
      </c>
      <c r="C366" s="803" t="s">
        <v>183</v>
      </c>
      <c r="D366" s="803" t="s">
        <v>8719</v>
      </c>
      <c r="E366" s="803" t="s">
        <v>9385</v>
      </c>
      <c r="F366" s="803" t="s">
        <v>8820</v>
      </c>
      <c r="G366" s="804">
        <v>2</v>
      </c>
      <c r="H366" s="969">
        <v>44200</v>
      </c>
      <c r="I366" s="210"/>
    </row>
    <row r="367" spans="1:9" ht="36" x14ac:dyDescent="0.25">
      <c r="A367" s="818">
        <v>44024</v>
      </c>
      <c r="B367" s="803" t="s">
        <v>9386</v>
      </c>
      <c r="C367" s="803" t="s">
        <v>9004</v>
      </c>
      <c r="D367" s="803" t="s">
        <v>8712</v>
      </c>
      <c r="E367" s="803" t="s">
        <v>9387</v>
      </c>
      <c r="F367" s="803" t="s">
        <v>8820</v>
      </c>
      <c r="G367" s="804">
        <v>2</v>
      </c>
      <c r="H367" s="969">
        <v>44200</v>
      </c>
      <c r="I367" s="210"/>
    </row>
    <row r="368" spans="1:9" ht="36" x14ac:dyDescent="0.25">
      <c r="A368" s="818">
        <v>44024</v>
      </c>
      <c r="B368" s="803" t="s">
        <v>9388</v>
      </c>
      <c r="C368" s="803" t="s">
        <v>9389</v>
      </c>
      <c r="D368" s="803" t="s">
        <v>8712</v>
      </c>
      <c r="E368" s="803" t="s">
        <v>9387</v>
      </c>
      <c r="F368" s="803" t="s">
        <v>8820</v>
      </c>
      <c r="G368" s="804">
        <v>2</v>
      </c>
      <c r="H368" s="969">
        <v>44200</v>
      </c>
      <c r="I368" s="210"/>
    </row>
    <row r="369" spans="1:9" ht="24" x14ac:dyDescent="0.25">
      <c r="A369" s="818">
        <v>44024</v>
      </c>
      <c r="B369" s="803" t="s">
        <v>9390</v>
      </c>
      <c r="C369" s="803" t="s">
        <v>191</v>
      </c>
      <c r="D369" s="803" t="s">
        <v>8712</v>
      </c>
      <c r="E369" s="803" t="s">
        <v>9387</v>
      </c>
      <c r="F369" s="803" t="s">
        <v>8820</v>
      </c>
      <c r="G369" s="804">
        <v>2</v>
      </c>
      <c r="H369" s="969">
        <v>44200</v>
      </c>
      <c r="I369" s="210"/>
    </row>
    <row r="370" spans="1:9" ht="24" x14ac:dyDescent="0.25">
      <c r="A370" s="818">
        <v>44024</v>
      </c>
      <c r="B370" s="803" t="s">
        <v>9391</v>
      </c>
      <c r="C370" s="803" t="s">
        <v>3983</v>
      </c>
      <c r="D370" s="803" t="s">
        <v>8712</v>
      </c>
      <c r="E370" s="803" t="s">
        <v>9387</v>
      </c>
      <c r="F370" s="803" t="s">
        <v>8820</v>
      </c>
      <c r="G370" s="804">
        <v>2</v>
      </c>
      <c r="H370" s="969">
        <v>44200</v>
      </c>
      <c r="I370" s="210"/>
    </row>
    <row r="371" spans="1:9" ht="48" x14ac:dyDescent="0.25">
      <c r="A371" s="818">
        <v>44024</v>
      </c>
      <c r="B371" s="803" t="s">
        <v>9392</v>
      </c>
      <c r="C371" s="803" t="s">
        <v>1049</v>
      </c>
      <c r="D371" s="803" t="s">
        <v>8838</v>
      </c>
      <c r="E371" s="803" t="s">
        <v>9393</v>
      </c>
      <c r="F371" s="803" t="s">
        <v>9298</v>
      </c>
      <c r="G371" s="804">
        <v>2.1</v>
      </c>
      <c r="H371" s="969">
        <v>44200</v>
      </c>
      <c r="I371" s="210"/>
    </row>
    <row r="372" spans="1:9" ht="48" x14ac:dyDescent="0.25">
      <c r="A372" s="818">
        <v>44024</v>
      </c>
      <c r="B372" s="803" t="s">
        <v>9394</v>
      </c>
      <c r="C372" s="803" t="s">
        <v>3862</v>
      </c>
      <c r="D372" s="803" t="s">
        <v>8712</v>
      </c>
      <c r="E372" s="803" t="s">
        <v>9395</v>
      </c>
      <c r="F372" s="803" t="s">
        <v>9202</v>
      </c>
      <c r="G372" s="804">
        <v>2.1</v>
      </c>
      <c r="H372" s="969">
        <v>44200</v>
      </c>
      <c r="I372" s="210"/>
    </row>
    <row r="373" spans="1:9" ht="36" x14ac:dyDescent="0.25">
      <c r="A373" s="818">
        <v>44024</v>
      </c>
      <c r="B373" s="803" t="s">
        <v>9396</v>
      </c>
      <c r="C373" s="803" t="s">
        <v>7973</v>
      </c>
      <c r="D373" s="803" t="s">
        <v>8728</v>
      </c>
      <c r="E373" s="803" t="s">
        <v>7973</v>
      </c>
      <c r="F373" s="803" t="s">
        <v>7973</v>
      </c>
      <c r="G373" s="804" t="s">
        <v>7973</v>
      </c>
      <c r="H373" s="969">
        <v>44200</v>
      </c>
      <c r="I373" s="210"/>
    </row>
    <row r="374" spans="1:9" ht="36" x14ac:dyDescent="0.25">
      <c r="A374" s="815" t="s">
        <v>9397</v>
      </c>
      <c r="B374" s="803" t="s">
        <v>9398</v>
      </c>
      <c r="C374" s="803" t="s">
        <v>2373</v>
      </c>
      <c r="D374" s="803" t="s">
        <v>8783</v>
      </c>
      <c r="E374" s="803" t="s">
        <v>9399</v>
      </c>
      <c r="F374" s="803" t="s">
        <v>8709</v>
      </c>
      <c r="G374" s="804">
        <v>2.1</v>
      </c>
      <c r="H374" s="970">
        <v>44198</v>
      </c>
      <c r="I374" s="210"/>
    </row>
    <row r="375" spans="1:9" ht="48" x14ac:dyDescent="0.25">
      <c r="A375" s="815" t="s">
        <v>9397</v>
      </c>
      <c r="B375" s="803" t="s">
        <v>9400</v>
      </c>
      <c r="C375" s="803" t="s">
        <v>2373</v>
      </c>
      <c r="D375" s="803" t="s">
        <v>8813</v>
      </c>
      <c r="E375" s="803" t="s">
        <v>9401</v>
      </c>
      <c r="F375" s="803" t="s">
        <v>8709</v>
      </c>
      <c r="G375" s="804">
        <v>2.1</v>
      </c>
      <c r="H375" s="970">
        <v>44198</v>
      </c>
      <c r="I375" s="210"/>
    </row>
    <row r="376" spans="1:9" ht="84" x14ac:dyDescent="0.25">
      <c r="A376" s="815" t="s">
        <v>9397</v>
      </c>
      <c r="B376" s="803" t="s">
        <v>9375</v>
      </c>
      <c r="C376" s="803" t="s">
        <v>9371</v>
      </c>
      <c r="D376" s="803" t="s">
        <v>8712</v>
      </c>
      <c r="E376" s="803" t="s">
        <v>9402</v>
      </c>
      <c r="F376" s="803" t="s">
        <v>8725</v>
      </c>
      <c r="G376" s="804">
        <v>2.1</v>
      </c>
      <c r="H376" s="970">
        <v>44200</v>
      </c>
      <c r="I376" s="210"/>
    </row>
    <row r="377" spans="1:9" ht="24" x14ac:dyDescent="0.25">
      <c r="A377" s="815" t="s">
        <v>9397</v>
      </c>
      <c r="B377" s="803" t="s">
        <v>9403</v>
      </c>
      <c r="C377" s="803" t="s">
        <v>9404</v>
      </c>
      <c r="D377" s="803" t="s">
        <v>7973</v>
      </c>
      <c r="E377" s="803" t="s">
        <v>9405</v>
      </c>
      <c r="F377" s="803" t="s">
        <v>8713</v>
      </c>
      <c r="G377" s="804">
        <v>2.1</v>
      </c>
      <c r="H377" s="970">
        <v>44200</v>
      </c>
      <c r="I377" s="210"/>
    </row>
    <row r="378" spans="1:9" ht="48" x14ac:dyDescent="0.25">
      <c r="A378" s="820" t="s">
        <v>9406</v>
      </c>
      <c r="B378" s="803" t="s">
        <v>9407</v>
      </c>
      <c r="C378" s="803" t="s">
        <v>8756</v>
      </c>
      <c r="D378" s="803" t="s">
        <v>8783</v>
      </c>
      <c r="E378" s="803" t="s">
        <v>9408</v>
      </c>
      <c r="F378" s="803" t="s">
        <v>8709</v>
      </c>
      <c r="G378" s="804">
        <v>2.1</v>
      </c>
      <c r="H378" s="967">
        <v>44205</v>
      </c>
      <c r="I378" s="210"/>
    </row>
    <row r="379" spans="1:9" ht="48" x14ac:dyDescent="0.25">
      <c r="A379" s="820" t="s">
        <v>9406</v>
      </c>
      <c r="B379" s="803" t="s">
        <v>9409</v>
      </c>
      <c r="C379" s="803" t="s">
        <v>9410</v>
      </c>
      <c r="D379" s="803" t="s">
        <v>8712</v>
      </c>
      <c r="E379" s="803" t="s">
        <v>9411</v>
      </c>
      <c r="F379" s="803" t="s">
        <v>9412</v>
      </c>
      <c r="G379" s="804">
        <v>2.1</v>
      </c>
      <c r="H379" s="967">
        <v>44200</v>
      </c>
      <c r="I379" s="210"/>
    </row>
    <row r="380" spans="1:9" ht="72" x14ac:dyDescent="0.25">
      <c r="A380" s="820" t="s">
        <v>9406</v>
      </c>
      <c r="B380" s="803" t="s">
        <v>9413</v>
      </c>
      <c r="C380" s="803" t="s">
        <v>9414</v>
      </c>
      <c r="D380" s="803" t="s">
        <v>8712</v>
      </c>
      <c r="E380" s="803" t="s">
        <v>9415</v>
      </c>
      <c r="F380" s="803" t="s">
        <v>8725</v>
      </c>
      <c r="G380" s="804">
        <v>2.1</v>
      </c>
      <c r="H380" s="967">
        <v>44200</v>
      </c>
      <c r="I380" s="210"/>
    </row>
    <row r="381" spans="1:9" ht="60" x14ac:dyDescent="0.25">
      <c r="A381" s="820" t="s">
        <v>9406</v>
      </c>
      <c r="B381" s="803" t="s">
        <v>9416</v>
      </c>
      <c r="C381" s="803" t="s">
        <v>2292</v>
      </c>
      <c r="D381" s="803" t="s">
        <v>8813</v>
      </c>
      <c r="E381" s="803" t="s">
        <v>9417</v>
      </c>
      <c r="F381" s="803" t="s">
        <v>8788</v>
      </c>
      <c r="G381" s="804">
        <v>2.1</v>
      </c>
      <c r="H381" s="967">
        <v>44200</v>
      </c>
      <c r="I381" s="210"/>
    </row>
    <row r="382" spans="1:9" ht="60" x14ac:dyDescent="0.25">
      <c r="A382" s="820" t="s">
        <v>9406</v>
      </c>
      <c r="B382" s="803" t="s">
        <v>9418</v>
      </c>
      <c r="C382" s="803" t="s">
        <v>2292</v>
      </c>
      <c r="D382" s="803" t="s">
        <v>8712</v>
      </c>
      <c r="E382" s="803" t="s">
        <v>9419</v>
      </c>
      <c r="F382" s="803" t="s">
        <v>8713</v>
      </c>
      <c r="G382" s="804">
        <v>2.1</v>
      </c>
      <c r="H382" s="967">
        <v>44200</v>
      </c>
      <c r="I382" s="210"/>
    </row>
    <row r="383" spans="1:9" ht="60" x14ac:dyDescent="0.25">
      <c r="A383" s="820" t="s">
        <v>9406</v>
      </c>
      <c r="B383" s="803" t="s">
        <v>9420</v>
      </c>
      <c r="C383" s="803" t="s">
        <v>2292</v>
      </c>
      <c r="D383" s="803" t="s">
        <v>8813</v>
      </c>
      <c r="E383" s="803" t="s">
        <v>9417</v>
      </c>
      <c r="F383" s="803" t="s">
        <v>8713</v>
      </c>
      <c r="G383" s="804">
        <v>2.1</v>
      </c>
      <c r="H383" s="967">
        <v>44200</v>
      </c>
      <c r="I383" s="210"/>
    </row>
    <row r="384" spans="1:9" ht="48" x14ac:dyDescent="0.25">
      <c r="A384" s="820" t="s">
        <v>9406</v>
      </c>
      <c r="B384" s="803" t="s">
        <v>9394</v>
      </c>
      <c r="C384" s="803" t="s">
        <v>3862</v>
      </c>
      <c r="D384" s="803" t="s">
        <v>8838</v>
      </c>
      <c r="E384" s="803" t="s">
        <v>9421</v>
      </c>
      <c r="F384" s="803" t="s">
        <v>9202</v>
      </c>
      <c r="G384" s="804">
        <v>2.1</v>
      </c>
      <c r="H384" s="967">
        <v>44200</v>
      </c>
      <c r="I384" s="210"/>
    </row>
    <row r="385" spans="1:9" ht="60" x14ac:dyDescent="0.25">
      <c r="A385" s="821" t="s">
        <v>9422</v>
      </c>
      <c r="B385" s="803" t="s">
        <v>3991</v>
      </c>
      <c r="C385" s="803" t="s">
        <v>9333</v>
      </c>
      <c r="D385" s="803" t="s">
        <v>8957</v>
      </c>
      <c r="E385" s="803" t="s">
        <v>9423</v>
      </c>
      <c r="F385" s="803" t="s">
        <v>8959</v>
      </c>
      <c r="G385" s="804" t="s">
        <v>7973</v>
      </c>
      <c r="H385" s="966">
        <v>44291</v>
      </c>
      <c r="I385" s="210"/>
    </row>
    <row r="386" spans="1:9" ht="36" x14ac:dyDescent="0.25">
      <c r="A386" s="821" t="s">
        <v>9422</v>
      </c>
      <c r="B386" s="803" t="s">
        <v>9321</v>
      </c>
      <c r="C386" s="803" t="s">
        <v>9322</v>
      </c>
      <c r="D386" s="803" t="s">
        <v>8719</v>
      </c>
      <c r="E386" s="803" t="s">
        <v>9424</v>
      </c>
      <c r="F386" s="803" t="s">
        <v>8709</v>
      </c>
      <c r="G386" s="804">
        <v>2.1</v>
      </c>
      <c r="H386" s="966">
        <v>44291</v>
      </c>
      <c r="I386" s="210"/>
    </row>
    <row r="387" spans="1:9" ht="108" x14ac:dyDescent="0.25">
      <c r="A387" s="821" t="s">
        <v>9422</v>
      </c>
      <c r="B387" s="803" t="s">
        <v>9425</v>
      </c>
      <c r="C387" s="803" t="s">
        <v>9325</v>
      </c>
      <c r="D387" s="803" t="s">
        <v>8719</v>
      </c>
      <c r="E387" s="803" t="s">
        <v>9424</v>
      </c>
      <c r="F387" s="803" t="s">
        <v>8709</v>
      </c>
      <c r="G387" s="804">
        <v>2.1</v>
      </c>
      <c r="H387" s="966">
        <v>44291</v>
      </c>
      <c r="I387" s="210"/>
    </row>
    <row r="388" spans="1:9" ht="36" x14ac:dyDescent="0.25">
      <c r="A388" s="821" t="s">
        <v>9422</v>
      </c>
      <c r="B388" s="803" t="s">
        <v>9426</v>
      </c>
      <c r="C388" s="803" t="s">
        <v>9327</v>
      </c>
      <c r="D388" s="803" t="s">
        <v>8719</v>
      </c>
      <c r="E388" s="803" t="s">
        <v>9424</v>
      </c>
      <c r="F388" s="803" t="s">
        <v>8709</v>
      </c>
      <c r="G388" s="804">
        <v>2.1</v>
      </c>
      <c r="H388" s="966">
        <v>44291</v>
      </c>
      <c r="I388" s="210"/>
    </row>
    <row r="389" spans="1:9" ht="108" x14ac:dyDescent="0.25">
      <c r="A389" s="821" t="s">
        <v>9422</v>
      </c>
      <c r="B389" s="803" t="s">
        <v>9055</v>
      </c>
      <c r="C389" s="803" t="s">
        <v>9427</v>
      </c>
      <c r="D389" s="803" t="s">
        <v>8712</v>
      </c>
      <c r="E389" s="803" t="s">
        <v>9428</v>
      </c>
      <c r="F389" s="803" t="s">
        <v>8709</v>
      </c>
      <c r="G389" s="804">
        <v>2.1</v>
      </c>
      <c r="H389" s="966">
        <v>44291</v>
      </c>
      <c r="I389" s="210"/>
    </row>
    <row r="390" spans="1:9" ht="84" x14ac:dyDescent="0.25">
      <c r="A390" s="821" t="s">
        <v>9422</v>
      </c>
      <c r="B390" s="803" t="s">
        <v>9429</v>
      </c>
      <c r="C390" s="803" t="s">
        <v>9325</v>
      </c>
      <c r="D390" s="803" t="s">
        <v>8712</v>
      </c>
      <c r="E390" s="803" t="s">
        <v>9430</v>
      </c>
      <c r="F390" s="803" t="s">
        <v>8730</v>
      </c>
      <c r="G390" s="804">
        <v>2.1</v>
      </c>
      <c r="H390" s="966">
        <v>44291</v>
      </c>
      <c r="I390" s="210"/>
    </row>
    <row r="391" spans="1:9" ht="48" x14ac:dyDescent="0.25">
      <c r="A391" s="821" t="s">
        <v>9422</v>
      </c>
      <c r="B391" s="803" t="s">
        <v>9330</v>
      </c>
      <c r="C391" s="803" t="s">
        <v>2725</v>
      </c>
      <c r="D391" s="803" t="s">
        <v>8712</v>
      </c>
      <c r="E391" s="803" t="s">
        <v>9430</v>
      </c>
      <c r="F391" s="803" t="s">
        <v>8730</v>
      </c>
      <c r="G391" s="804">
        <v>2.1</v>
      </c>
      <c r="H391" s="966">
        <v>44291</v>
      </c>
      <c r="I391" s="210"/>
    </row>
    <row r="392" spans="1:9" ht="24" x14ac:dyDescent="0.25">
      <c r="A392" s="821" t="s">
        <v>9422</v>
      </c>
      <c r="B392" s="803" t="s">
        <v>9332</v>
      </c>
      <c r="C392" s="803" t="s">
        <v>877</v>
      </c>
      <c r="D392" s="803" t="s">
        <v>8712</v>
      </c>
      <c r="E392" s="803" t="s">
        <v>9431</v>
      </c>
      <c r="F392" s="803" t="s">
        <v>8730</v>
      </c>
      <c r="G392" s="804">
        <v>2.1</v>
      </c>
      <c r="H392" s="966">
        <v>44291</v>
      </c>
      <c r="I392" s="210"/>
    </row>
    <row r="393" spans="1:9" ht="84" x14ac:dyDescent="0.25">
      <c r="A393" s="822">
        <v>44292</v>
      </c>
      <c r="B393" s="803" t="s">
        <v>9432</v>
      </c>
      <c r="C393" s="803" t="s">
        <v>9433</v>
      </c>
      <c r="D393" s="803" t="s">
        <v>9434</v>
      </c>
      <c r="E393" s="803" t="s">
        <v>9435</v>
      </c>
      <c r="F393" s="803" t="s">
        <v>9436</v>
      </c>
      <c r="G393" s="804">
        <v>2.1</v>
      </c>
      <c r="H393" s="971">
        <v>44205</v>
      </c>
      <c r="I393" s="210"/>
    </row>
    <row r="394" spans="1:9" ht="36" x14ac:dyDescent="0.25">
      <c r="A394" s="822">
        <v>44292</v>
      </c>
      <c r="B394" s="803" t="s">
        <v>9437</v>
      </c>
      <c r="C394" s="803" t="s">
        <v>3973</v>
      </c>
      <c r="D394" s="803" t="s">
        <v>8712</v>
      </c>
      <c r="E394" s="803" t="s">
        <v>9438</v>
      </c>
      <c r="F394" s="803" t="s">
        <v>8754</v>
      </c>
      <c r="G394" s="804">
        <v>2</v>
      </c>
      <c r="H394" s="971">
        <v>44205</v>
      </c>
      <c r="I394" s="210"/>
    </row>
    <row r="395" spans="1:9" x14ac:dyDescent="0.25">
      <c r="A395" s="822">
        <v>44292</v>
      </c>
      <c r="B395" s="803" t="s">
        <v>9039</v>
      </c>
      <c r="C395" s="803" t="s">
        <v>3973</v>
      </c>
      <c r="D395" s="803" t="s">
        <v>8719</v>
      </c>
      <c r="E395" s="803" t="s">
        <v>9369</v>
      </c>
      <c r="F395" s="803" t="s">
        <v>8754</v>
      </c>
      <c r="G395" s="804">
        <v>2</v>
      </c>
      <c r="H395" s="971">
        <v>44205</v>
      </c>
      <c r="I395" s="210"/>
    </row>
    <row r="396" spans="1:9" ht="84" x14ac:dyDescent="0.25">
      <c r="A396" s="822">
        <v>44292</v>
      </c>
      <c r="B396" s="803" t="s">
        <v>9034</v>
      </c>
      <c r="C396" s="803" t="s">
        <v>824</v>
      </c>
      <c r="D396" s="803" t="s">
        <v>8712</v>
      </c>
      <c r="E396" s="803" t="s">
        <v>9439</v>
      </c>
      <c r="F396" s="803" t="s">
        <v>8754</v>
      </c>
      <c r="G396" s="804">
        <v>2</v>
      </c>
      <c r="H396" s="971">
        <v>44205</v>
      </c>
      <c r="I396" s="210"/>
    </row>
    <row r="397" spans="1:9" ht="48" x14ac:dyDescent="0.25">
      <c r="A397" s="822">
        <v>44292</v>
      </c>
      <c r="B397" s="803" t="s">
        <v>9392</v>
      </c>
      <c r="C397" s="803" t="s">
        <v>824</v>
      </c>
      <c r="D397" s="803" t="s">
        <v>8838</v>
      </c>
      <c r="E397" s="803" t="s">
        <v>9393</v>
      </c>
      <c r="F397" s="803" t="s">
        <v>8754</v>
      </c>
      <c r="G397" s="804">
        <v>2</v>
      </c>
      <c r="H397" s="971">
        <v>44205</v>
      </c>
      <c r="I397" s="210"/>
    </row>
    <row r="398" spans="1:9" ht="48" x14ac:dyDescent="0.25">
      <c r="A398" s="822">
        <v>44292</v>
      </c>
      <c r="B398" s="803" t="s">
        <v>9039</v>
      </c>
      <c r="C398" s="803" t="s">
        <v>663</v>
      </c>
      <c r="D398" s="803" t="s">
        <v>8719</v>
      </c>
      <c r="E398" s="803" t="s">
        <v>9440</v>
      </c>
      <c r="F398" s="803" t="s">
        <v>9040</v>
      </c>
      <c r="G398" s="804">
        <v>2</v>
      </c>
      <c r="H398" s="971">
        <v>44205</v>
      </c>
      <c r="I398" s="210"/>
    </row>
    <row r="399" spans="1:9" ht="60" x14ac:dyDescent="0.25">
      <c r="A399" s="822">
        <v>44292</v>
      </c>
      <c r="B399" s="803" t="s">
        <v>9437</v>
      </c>
      <c r="C399" s="803" t="s">
        <v>663</v>
      </c>
      <c r="D399" s="803" t="s">
        <v>8813</v>
      </c>
      <c r="E399" s="803" t="s">
        <v>9441</v>
      </c>
      <c r="F399" s="803" t="s">
        <v>9040</v>
      </c>
      <c r="G399" s="804">
        <v>2</v>
      </c>
      <c r="H399" s="971">
        <v>44205</v>
      </c>
      <c r="I399" s="210"/>
    </row>
    <row r="400" spans="1:9" ht="84" x14ac:dyDescent="0.25">
      <c r="A400" s="822">
        <v>44292</v>
      </c>
      <c r="B400" s="803" t="s">
        <v>9442</v>
      </c>
      <c r="C400" s="803" t="s">
        <v>877</v>
      </c>
      <c r="D400" s="803" t="s">
        <v>8813</v>
      </c>
      <c r="E400" s="803" t="s">
        <v>9443</v>
      </c>
      <c r="F400" s="803" t="s">
        <v>8730</v>
      </c>
      <c r="G400" s="804">
        <v>2.1</v>
      </c>
      <c r="H400" s="971">
        <v>44205</v>
      </c>
      <c r="I400" s="210"/>
    </row>
    <row r="401" spans="1:9" ht="84" x14ac:dyDescent="0.25">
      <c r="A401" s="822">
        <v>44292</v>
      </c>
      <c r="B401" s="803" t="s">
        <v>9198</v>
      </c>
      <c r="C401" s="803" t="s">
        <v>2725</v>
      </c>
      <c r="D401" s="803" t="s">
        <v>8813</v>
      </c>
      <c r="E401" s="803" t="s">
        <v>9444</v>
      </c>
      <c r="F401" s="803" t="s">
        <v>8788</v>
      </c>
      <c r="G401" s="804">
        <v>2.1</v>
      </c>
      <c r="H401" s="971">
        <v>44205</v>
      </c>
      <c r="I401" s="210"/>
    </row>
    <row r="402" spans="1:9" ht="72" x14ac:dyDescent="0.25">
      <c r="A402" s="822">
        <v>44292</v>
      </c>
      <c r="B402" s="803" t="s">
        <v>9445</v>
      </c>
      <c r="C402" s="803" t="s">
        <v>2725</v>
      </c>
      <c r="D402" s="803" t="s">
        <v>8813</v>
      </c>
      <c r="E402" s="803" t="s">
        <v>9446</v>
      </c>
      <c r="F402" s="803" t="s">
        <v>8788</v>
      </c>
      <c r="G402" s="804">
        <v>2.1</v>
      </c>
      <c r="H402" s="971">
        <v>44205</v>
      </c>
      <c r="I402" s="210"/>
    </row>
    <row r="403" spans="1:9" ht="24" x14ac:dyDescent="0.25">
      <c r="A403" s="822">
        <v>44292</v>
      </c>
      <c r="B403" s="803" t="s">
        <v>3991</v>
      </c>
      <c r="C403" s="803" t="s">
        <v>9109</v>
      </c>
      <c r="D403" s="803" t="s">
        <v>8957</v>
      </c>
      <c r="E403" s="803" t="s">
        <v>9447</v>
      </c>
      <c r="F403" s="803" t="s">
        <v>8959</v>
      </c>
      <c r="G403" s="804" t="s">
        <v>7973</v>
      </c>
      <c r="H403" s="971">
        <v>44205</v>
      </c>
      <c r="I403" s="210"/>
    </row>
    <row r="404" spans="1:9" ht="24" x14ac:dyDescent="0.25">
      <c r="A404" s="822">
        <v>44292</v>
      </c>
      <c r="B404" s="803" t="s">
        <v>3991</v>
      </c>
      <c r="C404" s="803" t="s">
        <v>9448</v>
      </c>
      <c r="D404" s="803" t="s">
        <v>8957</v>
      </c>
      <c r="E404" s="803" t="s">
        <v>9449</v>
      </c>
      <c r="F404" s="803" t="s">
        <v>8959</v>
      </c>
      <c r="G404" s="804" t="s">
        <v>7973</v>
      </c>
      <c r="H404" s="971">
        <v>44205</v>
      </c>
      <c r="I404" s="210"/>
    </row>
    <row r="405" spans="1:9" ht="72" x14ac:dyDescent="0.25">
      <c r="A405" s="822">
        <v>44292</v>
      </c>
      <c r="B405" s="803" t="s">
        <v>8882</v>
      </c>
      <c r="C405" s="803" t="s">
        <v>9450</v>
      </c>
      <c r="D405" s="803" t="s">
        <v>8813</v>
      </c>
      <c r="E405" s="803" t="s">
        <v>9451</v>
      </c>
      <c r="F405" s="803" t="s">
        <v>8709</v>
      </c>
      <c r="G405" s="804">
        <v>2.1</v>
      </c>
      <c r="H405" s="971">
        <v>44205</v>
      </c>
      <c r="I405" s="210"/>
    </row>
    <row r="406" spans="1:9" ht="36" x14ac:dyDescent="0.25">
      <c r="A406" s="822">
        <v>44292</v>
      </c>
      <c r="B406" s="803" t="s">
        <v>9452</v>
      </c>
      <c r="C406" s="803" t="s">
        <v>9450</v>
      </c>
      <c r="D406" s="803" t="s">
        <v>8813</v>
      </c>
      <c r="E406" s="803" t="s">
        <v>9453</v>
      </c>
      <c r="F406" s="803" t="s">
        <v>8709</v>
      </c>
      <c r="G406" s="804">
        <v>2.1</v>
      </c>
      <c r="H406" s="971">
        <v>44205</v>
      </c>
      <c r="I406" s="210"/>
    </row>
    <row r="407" spans="1:9" ht="48" x14ac:dyDescent="0.25">
      <c r="A407" s="822">
        <v>44292</v>
      </c>
      <c r="B407" s="803" t="s">
        <v>9454</v>
      </c>
      <c r="C407" s="803" t="s">
        <v>7888</v>
      </c>
      <c r="D407" s="803" t="s">
        <v>8813</v>
      </c>
      <c r="E407" s="803" t="s">
        <v>9455</v>
      </c>
      <c r="F407" s="803" t="s">
        <v>7973</v>
      </c>
      <c r="G407" s="804" t="s">
        <v>7973</v>
      </c>
      <c r="H407" s="971">
        <v>44205</v>
      </c>
      <c r="I407" s="210"/>
    </row>
    <row r="408" spans="1:9" ht="36" x14ac:dyDescent="0.25">
      <c r="A408" s="822">
        <v>44292</v>
      </c>
      <c r="B408" s="803" t="s">
        <v>9456</v>
      </c>
      <c r="C408" s="803" t="s">
        <v>9457</v>
      </c>
      <c r="D408" s="803" t="s">
        <v>8712</v>
      </c>
      <c r="E408" s="803" t="s">
        <v>9458</v>
      </c>
      <c r="F408" s="803" t="s">
        <v>8709</v>
      </c>
      <c r="G408" s="804">
        <v>2.1</v>
      </c>
      <c r="H408" s="971">
        <v>44205</v>
      </c>
      <c r="I408" s="210"/>
    </row>
    <row r="409" spans="1:9" ht="24" x14ac:dyDescent="0.25">
      <c r="A409" s="822">
        <v>44292</v>
      </c>
      <c r="B409" s="803" t="s">
        <v>9459</v>
      </c>
      <c r="C409" s="803" t="s">
        <v>972</v>
      </c>
      <c r="D409" s="803" t="s">
        <v>8813</v>
      </c>
      <c r="E409" s="823" t="s">
        <v>9460</v>
      </c>
      <c r="F409" s="803" t="s">
        <v>8730</v>
      </c>
      <c r="G409" s="804">
        <v>2.1</v>
      </c>
      <c r="H409" s="971">
        <v>44205</v>
      </c>
      <c r="I409" s="210"/>
    </row>
    <row r="410" spans="1:9" ht="36" x14ac:dyDescent="0.25">
      <c r="A410" s="822">
        <v>44292</v>
      </c>
      <c r="B410" s="803" t="s">
        <v>3991</v>
      </c>
      <c r="C410" s="803" t="s">
        <v>9238</v>
      </c>
      <c r="D410" s="803" t="s">
        <v>8957</v>
      </c>
      <c r="E410" s="803" t="s">
        <v>9461</v>
      </c>
      <c r="F410" s="803" t="s">
        <v>8959</v>
      </c>
      <c r="G410" s="813" t="s">
        <v>7973</v>
      </c>
      <c r="H410" s="971">
        <v>44205</v>
      </c>
      <c r="I410" s="210"/>
    </row>
    <row r="411" spans="1:9" ht="36" x14ac:dyDescent="0.25">
      <c r="A411" s="822">
        <v>44292</v>
      </c>
      <c r="B411" s="803" t="s">
        <v>9462</v>
      </c>
      <c r="C411" s="803" t="s">
        <v>1529</v>
      </c>
      <c r="D411" s="803" t="s">
        <v>8712</v>
      </c>
      <c r="E411" s="803" t="s">
        <v>9463</v>
      </c>
      <c r="F411" s="803" t="s">
        <v>8713</v>
      </c>
      <c r="G411" s="804">
        <v>2.1</v>
      </c>
      <c r="H411" s="971">
        <v>44205</v>
      </c>
      <c r="I411" s="210"/>
    </row>
    <row r="412" spans="1:9" ht="24" x14ac:dyDescent="0.25">
      <c r="A412" s="822">
        <v>44292</v>
      </c>
      <c r="B412" s="803" t="s">
        <v>9464</v>
      </c>
      <c r="C412" s="803" t="s">
        <v>1627</v>
      </c>
      <c r="D412" s="803" t="s">
        <v>8712</v>
      </c>
      <c r="E412" s="803" t="s">
        <v>9465</v>
      </c>
      <c r="F412" s="803" t="s">
        <v>8713</v>
      </c>
      <c r="G412" s="804">
        <v>2.1</v>
      </c>
      <c r="H412" s="971">
        <v>44205</v>
      </c>
      <c r="I412" s="210"/>
    </row>
    <row r="413" spans="1:9" ht="36" x14ac:dyDescent="0.25">
      <c r="A413" s="822">
        <v>44292</v>
      </c>
      <c r="B413" s="803" t="s">
        <v>9466</v>
      </c>
      <c r="C413" s="803" t="s">
        <v>1627</v>
      </c>
      <c r="D413" s="803" t="s">
        <v>8813</v>
      </c>
      <c r="E413" s="803" t="s">
        <v>9467</v>
      </c>
      <c r="F413" s="803" t="s">
        <v>8713</v>
      </c>
      <c r="G413" s="804">
        <v>2.1</v>
      </c>
      <c r="H413" s="971">
        <v>44205</v>
      </c>
      <c r="I413" s="210"/>
    </row>
    <row r="414" spans="1:9" ht="24" x14ac:dyDescent="0.25">
      <c r="A414" s="822">
        <v>44292</v>
      </c>
      <c r="B414" s="803" t="s">
        <v>9468</v>
      </c>
      <c r="C414" s="803" t="s">
        <v>1823</v>
      </c>
      <c r="D414" s="803" t="s">
        <v>8813</v>
      </c>
      <c r="E414" s="803" t="s">
        <v>9469</v>
      </c>
      <c r="F414" s="803" t="s">
        <v>8713</v>
      </c>
      <c r="G414" s="804">
        <v>2.1</v>
      </c>
      <c r="H414" s="971">
        <v>44205</v>
      </c>
      <c r="I414" s="210"/>
    </row>
    <row r="415" spans="1:9" ht="36" x14ac:dyDescent="0.25">
      <c r="A415" s="822">
        <v>44292</v>
      </c>
      <c r="B415" s="803" t="s">
        <v>9011</v>
      </c>
      <c r="C415" s="803" t="s">
        <v>1668</v>
      </c>
      <c r="D415" s="803" t="s">
        <v>8712</v>
      </c>
      <c r="E415" s="803" t="s">
        <v>9470</v>
      </c>
      <c r="F415" s="803" t="s">
        <v>8713</v>
      </c>
      <c r="G415" s="804">
        <v>2.1</v>
      </c>
      <c r="H415" s="971">
        <v>44205</v>
      </c>
      <c r="I415" s="210"/>
    </row>
    <row r="416" spans="1:9" ht="60" x14ac:dyDescent="0.25">
      <c r="A416" s="822">
        <v>44292</v>
      </c>
      <c r="B416" s="803" t="s">
        <v>9471</v>
      </c>
      <c r="C416" s="803" t="s">
        <v>8835</v>
      </c>
      <c r="D416" s="803" t="s">
        <v>8813</v>
      </c>
      <c r="E416" s="803" t="s">
        <v>9472</v>
      </c>
      <c r="F416" s="803" t="s">
        <v>8713</v>
      </c>
      <c r="G416" s="804">
        <v>2.1</v>
      </c>
      <c r="H416" s="971">
        <v>44205</v>
      </c>
      <c r="I416" s="210"/>
    </row>
    <row r="417" spans="1:9" ht="60" x14ac:dyDescent="0.25">
      <c r="A417" s="822">
        <v>44292</v>
      </c>
      <c r="B417" s="803" t="s">
        <v>9473</v>
      </c>
      <c r="C417" s="803" t="s">
        <v>322</v>
      </c>
      <c r="D417" s="803" t="s">
        <v>8813</v>
      </c>
      <c r="E417" s="803" t="s">
        <v>9474</v>
      </c>
      <c r="F417" s="803" t="s">
        <v>4190</v>
      </c>
      <c r="G417" s="804">
        <v>2</v>
      </c>
      <c r="H417" s="971">
        <v>44205</v>
      </c>
      <c r="I417" s="210"/>
    </row>
    <row r="418" spans="1:9" ht="36" x14ac:dyDescent="0.25">
      <c r="A418" s="822">
        <v>44292</v>
      </c>
      <c r="B418" s="803" t="s">
        <v>9365</v>
      </c>
      <c r="C418" s="803" t="s">
        <v>9366</v>
      </c>
      <c r="D418" s="803" t="s">
        <v>8712</v>
      </c>
      <c r="E418" s="803" t="s">
        <v>9475</v>
      </c>
      <c r="F418" s="803" t="s">
        <v>8709</v>
      </c>
      <c r="G418" s="804">
        <v>2.1</v>
      </c>
      <c r="H418" s="971">
        <v>44205</v>
      </c>
      <c r="I418" s="210"/>
    </row>
    <row r="419" spans="1:9" ht="96" x14ac:dyDescent="0.25">
      <c r="A419" s="822">
        <v>44292</v>
      </c>
      <c r="B419" s="803" t="s">
        <v>9476</v>
      </c>
      <c r="C419" s="803" t="s">
        <v>1889</v>
      </c>
      <c r="D419" s="803" t="s">
        <v>8724</v>
      </c>
      <c r="E419" s="803" t="s">
        <v>9477</v>
      </c>
      <c r="F419" s="803" t="s">
        <v>8785</v>
      </c>
      <c r="G419" s="804">
        <v>2.1</v>
      </c>
      <c r="H419" s="971">
        <v>44205</v>
      </c>
      <c r="I419" s="210"/>
    </row>
    <row r="420" spans="1:9" ht="36" x14ac:dyDescent="0.25">
      <c r="A420" s="822">
        <v>44292</v>
      </c>
      <c r="B420" s="803" t="s">
        <v>9478</v>
      </c>
      <c r="C420" s="803" t="s">
        <v>2393</v>
      </c>
      <c r="D420" s="803" t="s">
        <v>8724</v>
      </c>
      <c r="E420" s="803" t="s">
        <v>9479</v>
      </c>
      <c r="F420" s="803" t="s">
        <v>8709</v>
      </c>
      <c r="G420" s="804">
        <v>2.1</v>
      </c>
      <c r="H420" s="971">
        <v>44205</v>
      </c>
      <c r="I420" s="210"/>
    </row>
    <row r="421" spans="1:9" ht="48" x14ac:dyDescent="0.25">
      <c r="A421" s="822">
        <v>44292</v>
      </c>
      <c r="B421" s="803" t="s">
        <v>9480</v>
      </c>
      <c r="C421" s="803" t="s">
        <v>1646</v>
      </c>
      <c r="D421" s="803" t="s">
        <v>8712</v>
      </c>
      <c r="E421" s="803" t="s">
        <v>9481</v>
      </c>
      <c r="F421" s="803" t="s">
        <v>8709</v>
      </c>
      <c r="G421" s="804">
        <v>2.1</v>
      </c>
      <c r="H421" s="971">
        <v>44205</v>
      </c>
      <c r="I421" s="210"/>
    </row>
    <row r="422" spans="1:9" ht="60" x14ac:dyDescent="0.25">
      <c r="A422" s="822">
        <v>44292</v>
      </c>
      <c r="B422" s="803" t="s">
        <v>9482</v>
      </c>
      <c r="C422" s="803" t="s">
        <v>8042</v>
      </c>
      <c r="D422" s="803" t="s">
        <v>8712</v>
      </c>
      <c r="E422" s="803" t="s">
        <v>9483</v>
      </c>
      <c r="F422" s="803" t="s">
        <v>8709</v>
      </c>
      <c r="G422" s="804">
        <v>2.1</v>
      </c>
      <c r="H422" s="971">
        <v>44205</v>
      </c>
      <c r="I422" s="210"/>
    </row>
    <row r="423" spans="1:9" ht="36" x14ac:dyDescent="0.25">
      <c r="A423" s="822">
        <v>44292</v>
      </c>
      <c r="B423" s="803" t="s">
        <v>9484</v>
      </c>
      <c r="C423" s="803" t="s">
        <v>2558</v>
      </c>
      <c r="D423" s="803" t="s">
        <v>8783</v>
      </c>
      <c r="E423" s="803" t="s">
        <v>9336</v>
      </c>
      <c r="F423" s="803" t="s">
        <v>8709</v>
      </c>
      <c r="G423" s="804">
        <v>2.1</v>
      </c>
      <c r="H423" s="971">
        <v>44205</v>
      </c>
      <c r="I423" s="210"/>
    </row>
    <row r="424" spans="1:9" ht="276" x14ac:dyDescent="0.25">
      <c r="A424" s="822">
        <v>44292</v>
      </c>
      <c r="B424" s="803" t="s">
        <v>9485</v>
      </c>
      <c r="C424" s="803" t="s">
        <v>8756</v>
      </c>
      <c r="D424" s="803" t="s">
        <v>8783</v>
      </c>
      <c r="E424" s="803" t="s">
        <v>9486</v>
      </c>
      <c r="F424" s="803" t="s">
        <v>8709</v>
      </c>
      <c r="G424" s="804">
        <v>2.1</v>
      </c>
      <c r="H424" s="971">
        <v>44205</v>
      </c>
      <c r="I424" s="210"/>
    </row>
    <row r="425" spans="1:9" ht="300" x14ac:dyDescent="0.25">
      <c r="A425" s="822">
        <v>44292</v>
      </c>
      <c r="B425" s="803" t="s">
        <v>9487</v>
      </c>
      <c r="C425" s="803" t="s">
        <v>8756</v>
      </c>
      <c r="D425" s="803" t="s">
        <v>8783</v>
      </c>
      <c r="E425" s="803" t="s">
        <v>9488</v>
      </c>
      <c r="F425" s="803" t="s">
        <v>8709</v>
      </c>
      <c r="G425" s="804">
        <v>2.1</v>
      </c>
      <c r="H425" s="971">
        <v>44205</v>
      </c>
      <c r="I425" s="210"/>
    </row>
    <row r="426" spans="1:9" ht="108" x14ac:dyDescent="0.25">
      <c r="A426" s="822">
        <v>44292</v>
      </c>
      <c r="B426" s="803" t="s">
        <v>9489</v>
      </c>
      <c r="C426" s="803" t="s">
        <v>9490</v>
      </c>
      <c r="D426" s="803" t="s">
        <v>8783</v>
      </c>
      <c r="E426" s="803" t="s">
        <v>9491</v>
      </c>
      <c r="F426" s="803" t="s">
        <v>8820</v>
      </c>
      <c r="G426" s="804">
        <v>2</v>
      </c>
      <c r="H426" s="971">
        <v>44205</v>
      </c>
      <c r="I426" s="210"/>
    </row>
    <row r="427" spans="1:9" ht="360" x14ac:dyDescent="0.25">
      <c r="A427" s="822">
        <v>44292</v>
      </c>
      <c r="B427" s="803" t="s">
        <v>9492</v>
      </c>
      <c r="C427" s="803" t="s">
        <v>8756</v>
      </c>
      <c r="D427" s="803" t="s">
        <v>8783</v>
      </c>
      <c r="E427" s="803" t="s">
        <v>9493</v>
      </c>
      <c r="F427" s="803" t="s">
        <v>8730</v>
      </c>
      <c r="G427" s="804">
        <v>2.1</v>
      </c>
      <c r="H427" s="971">
        <v>44205</v>
      </c>
      <c r="I427" s="210"/>
    </row>
    <row r="428" spans="1:9" ht="360" x14ac:dyDescent="0.25">
      <c r="A428" s="822">
        <v>44292</v>
      </c>
      <c r="B428" s="803" t="s">
        <v>9494</v>
      </c>
      <c r="C428" s="803" t="s">
        <v>8756</v>
      </c>
      <c r="D428" s="803" t="s">
        <v>8783</v>
      </c>
      <c r="E428" s="803" t="s">
        <v>9495</v>
      </c>
      <c r="F428" s="803" t="s">
        <v>8785</v>
      </c>
      <c r="G428" s="804">
        <v>2.1</v>
      </c>
      <c r="H428" s="971">
        <v>44205</v>
      </c>
      <c r="I428" s="210"/>
    </row>
    <row r="429" spans="1:9" ht="60" x14ac:dyDescent="0.25">
      <c r="A429" s="822">
        <v>44292</v>
      </c>
      <c r="B429" s="803" t="s">
        <v>9496</v>
      </c>
      <c r="C429" s="803" t="s">
        <v>9497</v>
      </c>
      <c r="D429" s="803" t="s">
        <v>8724</v>
      </c>
      <c r="E429" s="803" t="s">
        <v>9498</v>
      </c>
      <c r="F429" s="803" t="s">
        <v>8840</v>
      </c>
      <c r="G429" s="804">
        <v>2.1</v>
      </c>
      <c r="H429" s="971">
        <v>44205</v>
      </c>
      <c r="I429" s="210"/>
    </row>
    <row r="430" spans="1:9" ht="36" x14ac:dyDescent="0.25">
      <c r="A430" s="822">
        <v>44292</v>
      </c>
      <c r="B430" s="803" t="s">
        <v>3991</v>
      </c>
      <c r="C430" s="803" t="s">
        <v>9499</v>
      </c>
      <c r="D430" s="803" t="s">
        <v>8957</v>
      </c>
      <c r="E430" s="803" t="s">
        <v>9500</v>
      </c>
      <c r="F430" s="803" t="s">
        <v>8959</v>
      </c>
      <c r="G430" s="804" t="s">
        <v>7973</v>
      </c>
      <c r="H430" s="971">
        <v>44205</v>
      </c>
      <c r="I430" s="210"/>
    </row>
    <row r="431" spans="1:9" ht="24" x14ac:dyDescent="0.25">
      <c r="A431" s="822">
        <v>44292</v>
      </c>
      <c r="B431" s="803" t="s">
        <v>3991</v>
      </c>
      <c r="C431" s="803" t="s">
        <v>9097</v>
      </c>
      <c r="D431" s="803" t="s">
        <v>8957</v>
      </c>
      <c r="E431" s="803" t="s">
        <v>9501</v>
      </c>
      <c r="F431" s="803" t="s">
        <v>8959</v>
      </c>
      <c r="G431" s="804" t="s">
        <v>7973</v>
      </c>
      <c r="H431" s="971">
        <v>44205</v>
      </c>
      <c r="I431" s="210"/>
    </row>
    <row r="432" spans="1:9" ht="36" x14ac:dyDescent="0.25">
      <c r="A432" s="824" t="s">
        <v>9502</v>
      </c>
      <c r="B432" s="803" t="s">
        <v>9464</v>
      </c>
      <c r="C432" s="803" t="s">
        <v>2393</v>
      </c>
      <c r="D432" s="803" t="s">
        <v>8712</v>
      </c>
      <c r="E432" s="803" t="s">
        <v>9503</v>
      </c>
      <c r="F432" s="803" t="s">
        <v>8709</v>
      </c>
      <c r="G432" s="804" t="s">
        <v>7973</v>
      </c>
      <c r="H432" s="971">
        <v>44205</v>
      </c>
      <c r="I432" s="210"/>
    </row>
    <row r="433" spans="1:9" ht="36" x14ac:dyDescent="0.25">
      <c r="A433" s="824" t="s">
        <v>9502</v>
      </c>
      <c r="B433" s="803" t="s">
        <v>9504</v>
      </c>
      <c r="C433" s="803" t="s">
        <v>1529</v>
      </c>
      <c r="D433" s="803" t="s">
        <v>8712</v>
      </c>
      <c r="E433" s="803" t="s">
        <v>9505</v>
      </c>
      <c r="F433" s="803" t="s">
        <v>8709</v>
      </c>
      <c r="G433" s="804" t="s">
        <v>7973</v>
      </c>
      <c r="H433" s="971">
        <v>44205</v>
      </c>
      <c r="I433" s="210"/>
    </row>
    <row r="434" spans="1:9" ht="36" x14ac:dyDescent="0.25">
      <c r="A434" s="824" t="s">
        <v>9502</v>
      </c>
      <c r="B434" s="803" t="s">
        <v>9176</v>
      </c>
      <c r="C434" s="803" t="s">
        <v>9506</v>
      </c>
      <c r="D434" s="803" t="s">
        <v>8712</v>
      </c>
      <c r="E434" s="803" t="s">
        <v>9505</v>
      </c>
      <c r="F434" s="803" t="s">
        <v>8840</v>
      </c>
      <c r="G434" s="804" t="s">
        <v>7973</v>
      </c>
      <c r="H434" s="971">
        <v>44205</v>
      </c>
      <c r="I434" s="210"/>
    </row>
    <row r="435" spans="1:9" ht="24" x14ac:dyDescent="0.25">
      <c r="A435" s="824" t="s">
        <v>9507</v>
      </c>
      <c r="B435" s="803" t="s">
        <v>9176</v>
      </c>
      <c r="C435" s="803" t="s">
        <v>9506</v>
      </c>
      <c r="D435" s="803" t="s">
        <v>9095</v>
      </c>
      <c r="E435" s="803" t="s">
        <v>9508</v>
      </c>
      <c r="F435" s="803" t="s">
        <v>8840</v>
      </c>
      <c r="G435" s="804" t="s">
        <v>7973</v>
      </c>
      <c r="H435" s="971">
        <v>44205</v>
      </c>
      <c r="I435" s="210"/>
    </row>
    <row r="436" spans="1:9" ht="36" x14ac:dyDescent="0.25">
      <c r="A436" s="825">
        <v>44236</v>
      </c>
      <c r="B436" s="803" t="s">
        <v>9509</v>
      </c>
      <c r="C436" s="803" t="s">
        <v>9322</v>
      </c>
      <c r="D436" s="803" t="s">
        <v>8838</v>
      </c>
      <c r="E436" s="826" t="s">
        <v>9510</v>
      </c>
      <c r="F436" s="803" t="s">
        <v>8709</v>
      </c>
      <c r="G436" s="804">
        <v>2.1</v>
      </c>
      <c r="H436" s="972" t="s">
        <v>9511</v>
      </c>
      <c r="I436" s="210"/>
    </row>
    <row r="437" spans="1:9" ht="96" x14ac:dyDescent="0.25">
      <c r="A437" s="825">
        <v>44236</v>
      </c>
      <c r="B437" s="803" t="s">
        <v>9512</v>
      </c>
      <c r="C437" s="803" t="s">
        <v>9325</v>
      </c>
      <c r="D437" s="803" t="s">
        <v>8838</v>
      </c>
      <c r="E437" s="826" t="s">
        <v>9510</v>
      </c>
      <c r="F437" s="803" t="s">
        <v>8709</v>
      </c>
      <c r="G437" s="804">
        <v>2.1</v>
      </c>
      <c r="H437" s="972" t="s">
        <v>9511</v>
      </c>
      <c r="I437" s="210"/>
    </row>
    <row r="438" spans="1:9" ht="36" x14ac:dyDescent="0.25">
      <c r="A438" s="825">
        <v>44236</v>
      </c>
      <c r="B438" s="803" t="s">
        <v>9513</v>
      </c>
      <c r="C438" s="803" t="s">
        <v>9327</v>
      </c>
      <c r="D438" s="803" t="s">
        <v>8838</v>
      </c>
      <c r="E438" s="826" t="s">
        <v>9510</v>
      </c>
      <c r="F438" s="803" t="s">
        <v>8709</v>
      </c>
      <c r="G438" s="804">
        <v>2.1</v>
      </c>
      <c r="H438" s="972" t="s">
        <v>9511</v>
      </c>
      <c r="I438" s="210"/>
    </row>
    <row r="439" spans="1:9" ht="36" x14ac:dyDescent="0.25">
      <c r="A439" s="827">
        <v>44267</v>
      </c>
      <c r="B439" s="803" t="s">
        <v>9514</v>
      </c>
      <c r="C439" s="803" t="s">
        <v>2333</v>
      </c>
      <c r="D439" s="803" t="s">
        <v>8813</v>
      </c>
      <c r="E439" s="828" t="s">
        <v>9515</v>
      </c>
      <c r="F439" s="803" t="s">
        <v>8709</v>
      </c>
      <c r="G439" s="804">
        <v>2.1</v>
      </c>
      <c r="H439" s="965" t="s">
        <v>9516</v>
      </c>
      <c r="I439" s="210"/>
    </row>
    <row r="440" spans="1:9" ht="36" x14ac:dyDescent="0.25">
      <c r="A440" s="827">
        <v>44267</v>
      </c>
      <c r="B440" s="803" t="s">
        <v>9517</v>
      </c>
      <c r="C440" s="803" t="s">
        <v>2333</v>
      </c>
      <c r="D440" s="803" t="s">
        <v>8712</v>
      </c>
      <c r="E440" s="828" t="s">
        <v>9419</v>
      </c>
      <c r="F440" s="803" t="s">
        <v>8709</v>
      </c>
      <c r="G440" s="804">
        <v>2.1</v>
      </c>
      <c r="H440" s="965" t="s">
        <v>9516</v>
      </c>
      <c r="I440" s="210"/>
    </row>
    <row r="441" spans="1:9" ht="36" x14ac:dyDescent="0.25">
      <c r="A441" s="827">
        <v>44267</v>
      </c>
      <c r="B441" s="803" t="s">
        <v>9517</v>
      </c>
      <c r="C441" s="803" t="s">
        <v>9518</v>
      </c>
      <c r="D441" s="803" t="s">
        <v>8728</v>
      </c>
      <c r="E441" s="828" t="s">
        <v>9519</v>
      </c>
      <c r="F441" s="803" t="s">
        <v>7973</v>
      </c>
      <c r="G441" s="804">
        <v>2.1</v>
      </c>
      <c r="H441" s="965" t="s">
        <v>9516</v>
      </c>
      <c r="I441" s="210"/>
    </row>
    <row r="442" spans="1:9" ht="36" x14ac:dyDescent="0.25">
      <c r="A442" s="827">
        <v>44267</v>
      </c>
      <c r="B442" s="803" t="s">
        <v>9520</v>
      </c>
      <c r="C442" s="803" t="s">
        <v>2333</v>
      </c>
      <c r="D442" s="803" t="s">
        <v>8712</v>
      </c>
      <c r="E442" s="828" t="s">
        <v>9521</v>
      </c>
      <c r="F442" s="803" t="s">
        <v>8709</v>
      </c>
      <c r="G442" s="804">
        <v>2.1</v>
      </c>
      <c r="H442" s="965" t="s">
        <v>9516</v>
      </c>
      <c r="I442" s="210"/>
    </row>
    <row r="443" spans="1:9" ht="36" x14ac:dyDescent="0.25">
      <c r="A443" s="827">
        <v>44267</v>
      </c>
      <c r="B443" s="803" t="s">
        <v>9522</v>
      </c>
      <c r="C443" s="803" t="s">
        <v>2333</v>
      </c>
      <c r="D443" s="803" t="s">
        <v>8813</v>
      </c>
      <c r="E443" s="828" t="s">
        <v>9523</v>
      </c>
      <c r="F443" s="803" t="s">
        <v>8730</v>
      </c>
      <c r="G443" s="804">
        <v>2.1</v>
      </c>
      <c r="H443" s="965" t="s">
        <v>9516</v>
      </c>
      <c r="I443" s="210"/>
    </row>
    <row r="444" spans="1:9" ht="36" x14ac:dyDescent="0.25">
      <c r="A444" s="827">
        <v>44267</v>
      </c>
      <c r="B444" s="803" t="s">
        <v>9514</v>
      </c>
      <c r="C444" s="803" t="s">
        <v>2333</v>
      </c>
      <c r="D444" s="803" t="s">
        <v>8813</v>
      </c>
      <c r="E444" s="828" t="s">
        <v>9515</v>
      </c>
      <c r="F444" s="803" t="s">
        <v>8730</v>
      </c>
      <c r="G444" s="804">
        <v>2.1</v>
      </c>
      <c r="H444" s="965" t="s">
        <v>9516</v>
      </c>
      <c r="I444" s="210"/>
    </row>
    <row r="445" spans="1:9" ht="48" x14ac:dyDescent="0.25">
      <c r="A445" s="827">
        <v>44267</v>
      </c>
      <c r="B445" s="803" t="s">
        <v>9524</v>
      </c>
      <c r="C445" s="803" t="s">
        <v>2333</v>
      </c>
      <c r="D445" s="803" t="s">
        <v>8813</v>
      </c>
      <c r="E445" s="828" t="s">
        <v>9525</v>
      </c>
      <c r="F445" s="803" t="s">
        <v>8730</v>
      </c>
      <c r="G445" s="804">
        <v>2.1</v>
      </c>
      <c r="H445" s="965" t="s">
        <v>9516</v>
      </c>
      <c r="I445" s="210"/>
    </row>
    <row r="446" spans="1:9" ht="24" x14ac:dyDescent="0.25">
      <c r="A446" s="827">
        <v>44267</v>
      </c>
      <c r="B446" s="803" t="s">
        <v>3991</v>
      </c>
      <c r="C446" s="803" t="s">
        <v>9333</v>
      </c>
      <c r="D446" s="803" t="s">
        <v>9526</v>
      </c>
      <c r="E446" s="828" t="s">
        <v>9527</v>
      </c>
      <c r="F446" s="803" t="s">
        <v>8959</v>
      </c>
      <c r="G446" s="804" t="s">
        <v>7973</v>
      </c>
      <c r="H446" s="965" t="s">
        <v>9516</v>
      </c>
      <c r="I446" s="210"/>
    </row>
    <row r="447" spans="1:9" ht="36" x14ac:dyDescent="0.25">
      <c r="A447" s="827">
        <v>44451</v>
      </c>
      <c r="B447" s="803" t="s">
        <v>9520</v>
      </c>
      <c r="C447" s="803" t="s">
        <v>2333</v>
      </c>
      <c r="D447" s="803" t="s">
        <v>8712</v>
      </c>
      <c r="E447" s="828" t="s">
        <v>9521</v>
      </c>
      <c r="F447" s="803" t="s">
        <v>8730</v>
      </c>
      <c r="G447" s="804">
        <v>2.1</v>
      </c>
      <c r="H447" s="965" t="s">
        <v>9516</v>
      </c>
      <c r="I447" s="210"/>
    </row>
    <row r="448" spans="1:9" ht="36" x14ac:dyDescent="0.25">
      <c r="A448" s="829" t="s">
        <v>9528</v>
      </c>
      <c r="B448" s="814" t="s">
        <v>7973</v>
      </c>
      <c r="C448" s="803" t="s">
        <v>423</v>
      </c>
      <c r="D448" s="803" t="s">
        <v>7973</v>
      </c>
      <c r="E448" s="830" t="s">
        <v>9529</v>
      </c>
      <c r="F448" s="814" t="s">
        <v>7973</v>
      </c>
      <c r="G448" s="813" t="s">
        <v>7973</v>
      </c>
      <c r="H448" s="973" t="s">
        <v>9530</v>
      </c>
      <c r="I448" s="210"/>
    </row>
    <row r="449" spans="1:9" ht="72" x14ac:dyDescent="0.25">
      <c r="A449" s="829" t="s">
        <v>9528</v>
      </c>
      <c r="B449" s="803" t="s">
        <v>9531</v>
      </c>
      <c r="C449" s="803" t="s">
        <v>9532</v>
      </c>
      <c r="D449" s="803" t="s">
        <v>8838</v>
      </c>
      <c r="E449" s="831" t="s">
        <v>9533</v>
      </c>
      <c r="F449" s="803" t="s">
        <v>8754</v>
      </c>
      <c r="G449" s="804">
        <v>2.1</v>
      </c>
      <c r="H449" s="973" t="s">
        <v>9534</v>
      </c>
      <c r="I449" s="210"/>
    </row>
    <row r="450" spans="1:9" ht="60" x14ac:dyDescent="0.25">
      <c r="A450" s="829" t="s">
        <v>9528</v>
      </c>
      <c r="B450" s="803" t="s">
        <v>9531</v>
      </c>
      <c r="C450" s="803" t="s">
        <v>2433</v>
      </c>
      <c r="D450" s="803" t="s">
        <v>8712</v>
      </c>
      <c r="E450" s="830" t="s">
        <v>9704</v>
      </c>
      <c r="F450" s="803" t="s">
        <v>8840</v>
      </c>
      <c r="G450" s="804">
        <v>2.1</v>
      </c>
      <c r="H450" s="973" t="s">
        <v>9534</v>
      </c>
      <c r="I450" s="210"/>
    </row>
    <row r="451" spans="1:9" ht="36" x14ac:dyDescent="0.25">
      <c r="A451" s="829" t="s">
        <v>9528</v>
      </c>
      <c r="B451" s="803" t="s">
        <v>9535</v>
      </c>
      <c r="C451" s="803" t="s">
        <v>1243</v>
      </c>
      <c r="D451" s="803" t="s">
        <v>8712</v>
      </c>
      <c r="E451" s="830" t="s">
        <v>9536</v>
      </c>
      <c r="F451" s="803" t="s">
        <v>9537</v>
      </c>
      <c r="G451" s="804">
        <v>2.1</v>
      </c>
      <c r="H451" s="973" t="s">
        <v>9534</v>
      </c>
      <c r="I451" s="210"/>
    </row>
    <row r="452" spans="1:9" ht="60" x14ac:dyDescent="0.25">
      <c r="A452" s="829" t="s">
        <v>9528</v>
      </c>
      <c r="B452" s="803" t="s">
        <v>9538</v>
      </c>
      <c r="C452" s="803" t="s">
        <v>1049</v>
      </c>
      <c r="D452" s="803" t="s">
        <v>8813</v>
      </c>
      <c r="E452" s="830" t="s">
        <v>9539</v>
      </c>
      <c r="F452" s="803" t="s">
        <v>8886</v>
      </c>
      <c r="G452" s="804">
        <v>2.1</v>
      </c>
      <c r="H452" s="973" t="s">
        <v>9534</v>
      </c>
      <c r="I452" s="210"/>
    </row>
    <row r="453" spans="1:9" ht="48" x14ac:dyDescent="0.25">
      <c r="A453" s="825">
        <v>44867</v>
      </c>
      <c r="B453" s="803" t="s">
        <v>9540</v>
      </c>
      <c r="C453" s="803" t="s">
        <v>9541</v>
      </c>
      <c r="D453" s="803" t="s">
        <v>8813</v>
      </c>
      <c r="E453" s="826" t="s">
        <v>9542</v>
      </c>
      <c r="F453" s="803" t="s">
        <v>4190</v>
      </c>
      <c r="G453" s="804">
        <v>2</v>
      </c>
      <c r="H453" s="972">
        <v>44564</v>
      </c>
      <c r="I453" s="210"/>
    </row>
    <row r="454" spans="1:9" ht="72" x14ac:dyDescent="0.25">
      <c r="A454" s="825">
        <v>44867</v>
      </c>
      <c r="B454" s="803" t="s">
        <v>9473</v>
      </c>
      <c r="C454" s="803" t="s">
        <v>322</v>
      </c>
      <c r="D454" s="803" t="s">
        <v>8712</v>
      </c>
      <c r="E454" s="826" t="s">
        <v>9705</v>
      </c>
      <c r="F454" s="803" t="s">
        <v>4190</v>
      </c>
      <c r="G454" s="804">
        <v>2</v>
      </c>
      <c r="H454" s="972">
        <v>44564</v>
      </c>
      <c r="I454" s="210"/>
    </row>
    <row r="455" spans="1:9" ht="48" x14ac:dyDescent="0.25">
      <c r="A455" s="832" t="s">
        <v>9543</v>
      </c>
      <c r="B455" s="803" t="s">
        <v>9544</v>
      </c>
      <c r="C455" s="803" t="s">
        <v>1737</v>
      </c>
      <c r="D455" s="803" t="s">
        <v>8712</v>
      </c>
      <c r="E455" s="833" t="s">
        <v>9545</v>
      </c>
      <c r="F455" s="803" t="s">
        <v>3995</v>
      </c>
      <c r="G455" s="804">
        <v>2.1</v>
      </c>
      <c r="H455" s="974" t="s">
        <v>9546</v>
      </c>
      <c r="I455" s="210"/>
    </row>
    <row r="456" spans="1:9" ht="36" x14ac:dyDescent="0.25">
      <c r="A456" s="832" t="s">
        <v>9543</v>
      </c>
      <c r="B456" s="803" t="s">
        <v>9547</v>
      </c>
      <c r="C456" s="803" t="s">
        <v>1737</v>
      </c>
      <c r="D456" s="803" t="s">
        <v>8712</v>
      </c>
      <c r="E456" s="833" t="s">
        <v>9548</v>
      </c>
      <c r="F456" s="803" t="s">
        <v>3995</v>
      </c>
      <c r="G456" s="804">
        <v>2.1</v>
      </c>
      <c r="H456" s="974" t="s">
        <v>9546</v>
      </c>
      <c r="I456" s="210"/>
    </row>
    <row r="457" spans="1:9" ht="24" x14ac:dyDescent="0.25">
      <c r="A457" s="832" t="s">
        <v>9543</v>
      </c>
      <c r="B457" s="803" t="s">
        <v>9549</v>
      </c>
      <c r="C457" s="803" t="s">
        <v>1737</v>
      </c>
      <c r="D457" s="803" t="s">
        <v>8717</v>
      </c>
      <c r="E457" s="833" t="s">
        <v>9550</v>
      </c>
      <c r="F457" s="803" t="s">
        <v>8713</v>
      </c>
      <c r="G457" s="804">
        <v>2.1</v>
      </c>
      <c r="H457" s="974" t="s">
        <v>9546</v>
      </c>
      <c r="I457" s="210"/>
    </row>
    <row r="458" spans="1:9" ht="36" x14ac:dyDescent="0.25">
      <c r="A458" s="832" t="s">
        <v>9543</v>
      </c>
      <c r="B458" s="803" t="s">
        <v>9551</v>
      </c>
      <c r="C458" s="803" t="s">
        <v>1737</v>
      </c>
      <c r="D458" s="803" t="s">
        <v>8813</v>
      </c>
      <c r="E458" s="833" t="s">
        <v>9552</v>
      </c>
      <c r="F458" s="803" t="s">
        <v>3995</v>
      </c>
      <c r="G458" s="804">
        <v>2.1</v>
      </c>
      <c r="H458" s="974" t="s">
        <v>9546</v>
      </c>
      <c r="I458" s="210"/>
    </row>
    <row r="459" spans="1:9" ht="48" x14ac:dyDescent="0.25">
      <c r="A459" s="832" t="s">
        <v>9543</v>
      </c>
      <c r="B459" s="803" t="s">
        <v>9473</v>
      </c>
      <c r="C459" s="803" t="s">
        <v>322</v>
      </c>
      <c r="D459" s="803" t="s">
        <v>8712</v>
      </c>
      <c r="E459" s="833" t="s">
        <v>9553</v>
      </c>
      <c r="F459" s="803" t="s">
        <v>4190</v>
      </c>
      <c r="G459" s="804">
        <v>2</v>
      </c>
      <c r="H459" s="974" t="s">
        <v>9546</v>
      </c>
      <c r="I459" s="210"/>
    </row>
    <row r="460" spans="1:9" ht="48" x14ac:dyDescent="0.25">
      <c r="A460" s="832" t="s">
        <v>9543</v>
      </c>
      <c r="B460" s="803" t="s">
        <v>9554</v>
      </c>
      <c r="C460" s="803" t="s">
        <v>322</v>
      </c>
      <c r="D460" s="803" t="s">
        <v>8712</v>
      </c>
      <c r="E460" s="833" t="s">
        <v>9555</v>
      </c>
      <c r="F460" s="803" t="s">
        <v>4190</v>
      </c>
      <c r="G460" s="804">
        <v>2</v>
      </c>
      <c r="H460" s="974" t="s">
        <v>9546</v>
      </c>
      <c r="I460" s="210"/>
    </row>
    <row r="461" spans="1:9" ht="24" x14ac:dyDescent="0.25">
      <c r="A461" s="832" t="s">
        <v>9543</v>
      </c>
      <c r="B461" s="803" t="s">
        <v>9556</v>
      </c>
      <c r="C461" s="803" t="s">
        <v>322</v>
      </c>
      <c r="D461" s="803" t="s">
        <v>8813</v>
      </c>
      <c r="E461" s="833" t="s">
        <v>9557</v>
      </c>
      <c r="F461" s="803" t="s">
        <v>4190</v>
      </c>
      <c r="G461" s="804">
        <v>2</v>
      </c>
      <c r="H461" s="974" t="s">
        <v>9546</v>
      </c>
      <c r="I461" s="210"/>
    </row>
    <row r="462" spans="1:9" ht="48" x14ac:dyDescent="0.25">
      <c r="A462" s="832" t="s">
        <v>9543</v>
      </c>
      <c r="B462" s="803" t="s">
        <v>9558</v>
      </c>
      <c r="C462" s="803" t="s">
        <v>322</v>
      </c>
      <c r="D462" s="803" t="s">
        <v>8813</v>
      </c>
      <c r="E462" s="833" t="s">
        <v>9559</v>
      </c>
      <c r="F462" s="803" t="s">
        <v>4190</v>
      </c>
      <c r="G462" s="804">
        <v>2</v>
      </c>
      <c r="H462" s="974" t="s">
        <v>9546</v>
      </c>
      <c r="I462" s="210"/>
    </row>
    <row r="463" spans="1:9" ht="120" x14ac:dyDescent="0.25">
      <c r="A463" s="834" t="s">
        <v>9560</v>
      </c>
      <c r="B463" s="803" t="s">
        <v>9561</v>
      </c>
      <c r="C463" s="803" t="s">
        <v>9562</v>
      </c>
      <c r="D463" s="803" t="s">
        <v>9563</v>
      </c>
      <c r="E463" s="835" t="s">
        <v>9564</v>
      </c>
      <c r="F463" s="803" t="s">
        <v>9565</v>
      </c>
      <c r="G463" s="804" t="s">
        <v>9566</v>
      </c>
      <c r="H463" s="836">
        <v>44805</v>
      </c>
      <c r="I463" s="210"/>
    </row>
    <row r="464" spans="1:9" ht="72" x14ac:dyDescent="0.25">
      <c r="A464" s="841">
        <v>44867</v>
      </c>
      <c r="B464" s="842" t="s">
        <v>3991</v>
      </c>
      <c r="C464" s="842" t="s">
        <v>9567</v>
      </c>
      <c r="D464" s="842" t="s">
        <v>8957</v>
      </c>
      <c r="E464" s="842" t="s">
        <v>9568</v>
      </c>
      <c r="F464" s="843" t="s">
        <v>8959</v>
      </c>
      <c r="G464" s="844"/>
      <c r="H464" s="845">
        <v>44755</v>
      </c>
      <c r="I464" s="210"/>
    </row>
    <row r="465" spans="1:9" ht="48" x14ac:dyDescent="0.25">
      <c r="A465" s="841">
        <v>44867</v>
      </c>
      <c r="B465" s="842" t="s">
        <v>3991</v>
      </c>
      <c r="C465" s="842" t="s">
        <v>9569</v>
      </c>
      <c r="D465" s="842" t="s">
        <v>8957</v>
      </c>
      <c r="E465" s="842" t="s">
        <v>9570</v>
      </c>
      <c r="F465" s="843" t="s">
        <v>8959</v>
      </c>
      <c r="G465" s="844"/>
      <c r="H465" s="845">
        <v>44755</v>
      </c>
      <c r="I465" s="210"/>
    </row>
    <row r="466" spans="1:9" ht="24" x14ac:dyDescent="0.25">
      <c r="A466" s="841">
        <v>44867</v>
      </c>
      <c r="B466" s="842" t="s">
        <v>3991</v>
      </c>
      <c r="C466" s="842" t="s">
        <v>9571</v>
      </c>
      <c r="D466" s="842" t="s">
        <v>8707</v>
      </c>
      <c r="E466" s="842" t="s">
        <v>9572</v>
      </c>
      <c r="F466" s="843" t="s">
        <v>8959</v>
      </c>
      <c r="G466" s="844"/>
      <c r="H466" s="845">
        <v>44755</v>
      </c>
      <c r="I466" s="210"/>
    </row>
    <row r="467" spans="1:9" ht="108" x14ac:dyDescent="0.25">
      <c r="A467" s="841">
        <v>44867</v>
      </c>
      <c r="B467" s="842" t="s">
        <v>8756</v>
      </c>
      <c r="C467" s="842" t="s">
        <v>9573</v>
      </c>
      <c r="D467" s="842" t="s">
        <v>8707</v>
      </c>
      <c r="E467" s="842" t="s">
        <v>9574</v>
      </c>
      <c r="F467" s="846" t="s">
        <v>9235</v>
      </c>
      <c r="G467" s="844">
        <v>2.1</v>
      </c>
      <c r="H467" s="845">
        <v>44755</v>
      </c>
      <c r="I467" s="210"/>
    </row>
    <row r="468" spans="1:9" ht="409.5" x14ac:dyDescent="0.25">
      <c r="A468" s="841">
        <v>44867</v>
      </c>
      <c r="B468" s="847" t="s">
        <v>8756</v>
      </c>
      <c r="C468" s="847" t="s">
        <v>9575</v>
      </c>
      <c r="D468" s="847" t="s">
        <v>8707</v>
      </c>
      <c r="E468" s="847" t="s">
        <v>9576</v>
      </c>
      <c r="F468" s="848" t="s">
        <v>8709</v>
      </c>
      <c r="G468" s="849">
        <v>2.1</v>
      </c>
      <c r="H468" s="845">
        <v>44755</v>
      </c>
      <c r="I468" s="210"/>
    </row>
    <row r="469" spans="1:9" ht="409.5" x14ac:dyDescent="0.25">
      <c r="A469" s="841">
        <v>44867</v>
      </c>
      <c r="B469" s="847" t="s">
        <v>8756</v>
      </c>
      <c r="C469" s="847" t="s">
        <v>9577</v>
      </c>
      <c r="D469" s="847" t="s">
        <v>8707</v>
      </c>
      <c r="E469" s="847" t="s">
        <v>9578</v>
      </c>
      <c r="F469" s="848" t="s">
        <v>8709</v>
      </c>
      <c r="G469" s="849">
        <v>2.1</v>
      </c>
      <c r="H469" s="845">
        <v>44755</v>
      </c>
      <c r="I469" s="210"/>
    </row>
    <row r="470" spans="1:9" ht="36" x14ac:dyDescent="0.25">
      <c r="A470" s="850">
        <v>44867</v>
      </c>
      <c r="B470" s="851" t="s">
        <v>9535</v>
      </c>
      <c r="C470" s="851" t="s">
        <v>1243</v>
      </c>
      <c r="D470" s="851" t="s">
        <v>8712</v>
      </c>
      <c r="E470" s="851" t="s">
        <v>9579</v>
      </c>
      <c r="F470" s="852" t="s">
        <v>9537</v>
      </c>
      <c r="G470" s="853">
        <v>2.1</v>
      </c>
      <c r="H470" s="854">
        <v>44755</v>
      </c>
      <c r="I470" s="210"/>
    </row>
    <row r="471" spans="1:9" ht="24" x14ac:dyDescent="0.25">
      <c r="A471" s="855">
        <v>44867</v>
      </c>
      <c r="B471" s="856" t="s">
        <v>9580</v>
      </c>
      <c r="C471" s="856" t="s">
        <v>173</v>
      </c>
      <c r="D471" s="856" t="s">
        <v>8813</v>
      </c>
      <c r="E471" s="856" t="s">
        <v>9581</v>
      </c>
      <c r="F471" s="857" t="s">
        <v>8810</v>
      </c>
      <c r="G471" s="858">
        <v>2.1</v>
      </c>
      <c r="H471" s="859">
        <v>44755</v>
      </c>
      <c r="I471" s="210"/>
    </row>
    <row r="472" spans="1:9" ht="24" x14ac:dyDescent="0.25">
      <c r="A472" s="860">
        <v>44876</v>
      </c>
      <c r="B472" s="861" t="s">
        <v>9043</v>
      </c>
      <c r="C472" s="861" t="s">
        <v>9582</v>
      </c>
      <c r="D472" s="861" t="s">
        <v>8813</v>
      </c>
      <c r="E472" s="861" t="s">
        <v>9583</v>
      </c>
      <c r="F472" s="862" t="s">
        <v>9040</v>
      </c>
      <c r="G472" s="863" t="s">
        <v>142</v>
      </c>
      <c r="H472" s="864">
        <v>44886</v>
      </c>
      <c r="I472" s="210"/>
    </row>
    <row r="473" spans="1:9" ht="36" x14ac:dyDescent="0.25">
      <c r="A473" s="860">
        <v>44876</v>
      </c>
      <c r="B473" s="861" t="s">
        <v>9584</v>
      </c>
      <c r="C473" s="861" t="s">
        <v>2558</v>
      </c>
      <c r="D473" s="861" t="s">
        <v>8728</v>
      </c>
      <c r="E473" s="861" t="s">
        <v>9129</v>
      </c>
      <c r="F473" s="865" t="s">
        <v>9585</v>
      </c>
      <c r="G473" s="866" t="s">
        <v>3805</v>
      </c>
      <c r="H473" s="867">
        <v>44886</v>
      </c>
      <c r="I473" s="210"/>
    </row>
    <row r="474" spans="1:9" ht="24" x14ac:dyDescent="0.25">
      <c r="A474" s="860">
        <v>44876</v>
      </c>
      <c r="B474" s="861" t="s">
        <v>9198</v>
      </c>
      <c r="C474" s="861" t="s">
        <v>9586</v>
      </c>
      <c r="D474" s="861" t="s">
        <v>9587</v>
      </c>
      <c r="E474" s="861" t="s">
        <v>9588</v>
      </c>
      <c r="F474" s="868" t="s">
        <v>8788</v>
      </c>
      <c r="G474" s="863" t="s">
        <v>3805</v>
      </c>
      <c r="H474" s="864">
        <v>44886</v>
      </c>
      <c r="I474" s="210"/>
    </row>
    <row r="475" spans="1:9" ht="36" x14ac:dyDescent="0.25">
      <c r="A475" s="860">
        <v>44876</v>
      </c>
      <c r="B475" s="861" t="s">
        <v>9589</v>
      </c>
      <c r="C475" s="861" t="s">
        <v>2333</v>
      </c>
      <c r="D475" s="861" t="s">
        <v>8813</v>
      </c>
      <c r="E475" s="869" t="s">
        <v>9590</v>
      </c>
      <c r="F475" s="867" t="s">
        <v>3995</v>
      </c>
      <c r="G475" s="866">
        <v>2.1</v>
      </c>
      <c r="H475" s="867">
        <v>44886</v>
      </c>
      <c r="I475" s="210"/>
    </row>
    <row r="476" spans="1:9" ht="24" x14ac:dyDescent="0.25">
      <c r="A476" s="860">
        <v>44876</v>
      </c>
      <c r="B476" s="870" t="s">
        <v>9591</v>
      </c>
      <c r="C476" s="870" t="s">
        <v>9592</v>
      </c>
      <c r="D476" s="870" t="s">
        <v>8712</v>
      </c>
      <c r="E476" s="870" t="s">
        <v>9593</v>
      </c>
      <c r="F476" s="871" t="s">
        <v>8754</v>
      </c>
      <c r="G476" s="872" t="s">
        <v>142</v>
      </c>
      <c r="H476" s="871">
        <v>44927</v>
      </c>
      <c r="I476" s="210"/>
    </row>
    <row r="477" spans="1:9" ht="36" x14ac:dyDescent="0.25">
      <c r="A477" s="860">
        <v>44876</v>
      </c>
      <c r="B477" s="873" t="s">
        <v>9594</v>
      </c>
      <c r="C477" s="873" t="s">
        <v>9592</v>
      </c>
      <c r="D477" s="873" t="s">
        <v>8712</v>
      </c>
      <c r="E477" s="873" t="s">
        <v>9595</v>
      </c>
      <c r="F477" s="874" t="s">
        <v>3995</v>
      </c>
      <c r="G477" s="875">
        <v>2.1</v>
      </c>
      <c r="H477" s="874">
        <v>44927</v>
      </c>
      <c r="I477" s="210"/>
    </row>
    <row r="478" spans="1:9" ht="36" x14ac:dyDescent="0.25">
      <c r="A478" s="860">
        <v>44876</v>
      </c>
      <c r="B478" s="873" t="s">
        <v>9596</v>
      </c>
      <c r="C478" s="873" t="s">
        <v>9592</v>
      </c>
      <c r="D478" s="873" t="s">
        <v>8813</v>
      </c>
      <c r="E478" s="873" t="s">
        <v>9597</v>
      </c>
      <c r="F478" s="874" t="s">
        <v>3995</v>
      </c>
      <c r="G478" s="875">
        <v>2.1</v>
      </c>
      <c r="H478" s="874">
        <v>44927</v>
      </c>
      <c r="I478" s="210"/>
    </row>
    <row r="479" spans="1:9" ht="36" x14ac:dyDescent="0.25">
      <c r="A479" s="860">
        <v>44876</v>
      </c>
      <c r="B479" s="873" t="s">
        <v>9598</v>
      </c>
      <c r="C479" s="873" t="s">
        <v>9592</v>
      </c>
      <c r="D479" s="873" t="s">
        <v>8712</v>
      </c>
      <c r="E479" s="873" t="s">
        <v>9595</v>
      </c>
      <c r="F479" s="874" t="s">
        <v>823</v>
      </c>
      <c r="G479" s="875">
        <v>2.1</v>
      </c>
      <c r="H479" s="874">
        <v>44927</v>
      </c>
      <c r="I479" s="210"/>
    </row>
    <row r="480" spans="1:9" ht="36" x14ac:dyDescent="0.25">
      <c r="A480" s="860">
        <v>44876</v>
      </c>
      <c r="B480" s="873" t="s">
        <v>9599</v>
      </c>
      <c r="C480" s="873" t="s">
        <v>9592</v>
      </c>
      <c r="D480" s="873" t="s">
        <v>8813</v>
      </c>
      <c r="E480" s="873" t="s">
        <v>9597</v>
      </c>
      <c r="F480" s="874" t="s">
        <v>823</v>
      </c>
      <c r="G480" s="875">
        <v>2.1</v>
      </c>
      <c r="H480" s="874">
        <v>44927</v>
      </c>
      <c r="I480" s="210"/>
    </row>
    <row r="481" spans="1:9" ht="36" x14ac:dyDescent="0.25">
      <c r="A481" s="860">
        <v>44876</v>
      </c>
      <c r="B481" s="873" t="s">
        <v>9600</v>
      </c>
      <c r="C481" s="873" t="s">
        <v>9592</v>
      </c>
      <c r="D481" s="873" t="s">
        <v>8712</v>
      </c>
      <c r="E481" s="873" t="s">
        <v>9595</v>
      </c>
      <c r="F481" s="874" t="s">
        <v>8788</v>
      </c>
      <c r="G481" s="875">
        <v>2.1</v>
      </c>
      <c r="H481" s="874">
        <v>44927</v>
      </c>
      <c r="I481" s="210"/>
    </row>
    <row r="482" spans="1:9" ht="36" x14ac:dyDescent="0.25">
      <c r="A482" s="860">
        <v>44876</v>
      </c>
      <c r="B482" s="873" t="s">
        <v>9601</v>
      </c>
      <c r="C482" s="873" t="s">
        <v>9592</v>
      </c>
      <c r="D482" s="873" t="s">
        <v>8813</v>
      </c>
      <c r="E482" s="873" t="s">
        <v>9597</v>
      </c>
      <c r="F482" s="874" t="s">
        <v>8788</v>
      </c>
      <c r="G482" s="875" t="s">
        <v>3805</v>
      </c>
      <c r="H482" s="874">
        <v>44927</v>
      </c>
      <c r="I482" s="210"/>
    </row>
    <row r="483" spans="1:9" ht="48" x14ac:dyDescent="0.25">
      <c r="A483" s="860">
        <v>44876</v>
      </c>
      <c r="B483" s="876" t="s">
        <v>9602</v>
      </c>
      <c r="C483" s="876" t="s">
        <v>9592</v>
      </c>
      <c r="D483" s="876" t="s">
        <v>8813</v>
      </c>
      <c r="E483" s="876" t="s">
        <v>9603</v>
      </c>
      <c r="F483" s="877" t="s">
        <v>9604</v>
      </c>
      <c r="G483" s="878">
        <v>2.1</v>
      </c>
      <c r="H483" s="879">
        <v>44927</v>
      </c>
      <c r="I483" s="210"/>
    </row>
    <row r="484" spans="1:9" ht="24" x14ac:dyDescent="0.25">
      <c r="A484" s="860">
        <v>44876</v>
      </c>
      <c r="B484" s="880" t="s">
        <v>9454</v>
      </c>
      <c r="C484" s="880" t="s">
        <v>7972</v>
      </c>
      <c r="D484" s="880"/>
      <c r="E484" s="880" t="s">
        <v>9605</v>
      </c>
      <c r="F484" s="881"/>
      <c r="G484" s="882"/>
      <c r="H484" s="883">
        <v>44927</v>
      </c>
      <c r="I484" s="210"/>
    </row>
    <row r="485" spans="1:9" ht="48" x14ac:dyDescent="0.25">
      <c r="A485" s="860">
        <v>44894</v>
      </c>
      <c r="B485" s="873" t="s">
        <v>9606</v>
      </c>
      <c r="C485" s="873" t="s">
        <v>9592</v>
      </c>
      <c r="D485" s="884" t="s">
        <v>8728</v>
      </c>
      <c r="E485" s="884" t="s">
        <v>9129</v>
      </c>
      <c r="F485" s="885" t="s">
        <v>9604</v>
      </c>
      <c r="G485" s="886">
        <v>2.1</v>
      </c>
      <c r="H485" s="874">
        <v>44927</v>
      </c>
      <c r="I485" s="210"/>
    </row>
    <row r="486" spans="1:9" ht="36" x14ac:dyDescent="0.25">
      <c r="A486" s="887">
        <v>44894</v>
      </c>
      <c r="B486" s="861" t="s">
        <v>9584</v>
      </c>
      <c r="C486" s="861" t="s">
        <v>2558</v>
      </c>
      <c r="D486" s="861" t="s">
        <v>8728</v>
      </c>
      <c r="E486" s="861" t="s">
        <v>9607</v>
      </c>
      <c r="F486" s="865" t="s">
        <v>9585</v>
      </c>
      <c r="G486" s="888" t="s">
        <v>3805</v>
      </c>
      <c r="H486" s="889">
        <v>44927</v>
      </c>
      <c r="I486" s="210"/>
    </row>
    <row r="487" spans="1:9" ht="24" x14ac:dyDescent="0.25">
      <c r="A487" s="887">
        <v>44894</v>
      </c>
      <c r="B487" s="873" t="s">
        <v>3991</v>
      </c>
      <c r="C487" s="873" t="s">
        <v>9448</v>
      </c>
      <c r="D487" s="884" t="s">
        <v>8957</v>
      </c>
      <c r="E487" s="884" t="s">
        <v>9608</v>
      </c>
      <c r="F487" s="885"/>
      <c r="G487" s="886"/>
      <c r="H487" s="874">
        <v>44927</v>
      </c>
      <c r="I487" s="210"/>
    </row>
    <row r="488" spans="1:9" ht="24" x14ac:dyDescent="0.25">
      <c r="A488" s="887">
        <v>44894</v>
      </c>
      <c r="B488" s="873" t="s">
        <v>9454</v>
      </c>
      <c r="C488" s="873" t="s">
        <v>7972</v>
      </c>
      <c r="D488" s="884"/>
      <c r="E488" s="884" t="s">
        <v>9609</v>
      </c>
      <c r="F488" s="885"/>
      <c r="G488" s="886"/>
      <c r="H488" s="874">
        <v>44927</v>
      </c>
      <c r="I488" s="210"/>
    </row>
    <row r="489" spans="1:9" ht="24" x14ac:dyDescent="0.25">
      <c r="A489" s="887">
        <v>44894</v>
      </c>
      <c r="B489" s="873" t="s">
        <v>9580</v>
      </c>
      <c r="C489" s="873" t="s">
        <v>173</v>
      </c>
      <c r="D489" s="884" t="s">
        <v>8813</v>
      </c>
      <c r="E489" s="884" t="s">
        <v>9581</v>
      </c>
      <c r="F489" s="885" t="s">
        <v>8810</v>
      </c>
      <c r="G489" s="886">
        <v>2.1</v>
      </c>
      <c r="H489" s="874">
        <v>44896</v>
      </c>
      <c r="I489" s="210"/>
    </row>
    <row r="490" spans="1:9" ht="48" x14ac:dyDescent="0.25">
      <c r="A490" s="890">
        <v>45000</v>
      </c>
      <c r="B490" s="891" t="s">
        <v>9599</v>
      </c>
      <c r="C490" s="891" t="s">
        <v>4182</v>
      </c>
      <c r="D490" s="892" t="s">
        <v>8783</v>
      </c>
      <c r="E490" s="892" t="s">
        <v>9610</v>
      </c>
      <c r="F490" s="893" t="s">
        <v>823</v>
      </c>
      <c r="G490" s="894">
        <v>2.1</v>
      </c>
      <c r="H490" s="895">
        <v>45017</v>
      </c>
      <c r="I490" s="210"/>
    </row>
    <row r="491" spans="1:9" ht="24" x14ac:dyDescent="0.25">
      <c r="A491" s="890">
        <v>45000</v>
      </c>
      <c r="B491" s="891" t="s">
        <v>9599</v>
      </c>
      <c r="C491" s="891" t="s">
        <v>4182</v>
      </c>
      <c r="D491" s="892" t="s">
        <v>8783</v>
      </c>
      <c r="E491" s="892" t="s">
        <v>9611</v>
      </c>
      <c r="F491" s="893" t="s">
        <v>8788</v>
      </c>
      <c r="G491" s="894">
        <v>2.1</v>
      </c>
      <c r="H491" s="895">
        <v>45017</v>
      </c>
      <c r="I491" s="210"/>
    </row>
    <row r="492" spans="1:9" ht="36" x14ac:dyDescent="0.25">
      <c r="A492" s="890">
        <v>45000</v>
      </c>
      <c r="B492" s="891" t="s">
        <v>9011</v>
      </c>
      <c r="C492" s="891" t="s">
        <v>2540</v>
      </c>
      <c r="D492" s="892" t="s">
        <v>8712</v>
      </c>
      <c r="E492" s="892" t="s">
        <v>9612</v>
      </c>
      <c r="F492" s="893" t="s">
        <v>823</v>
      </c>
      <c r="G492" s="894">
        <v>2.1</v>
      </c>
      <c r="H492" s="895">
        <v>45017</v>
      </c>
      <c r="I492" s="210"/>
    </row>
    <row r="493" spans="1:9" ht="36" x14ac:dyDescent="0.25">
      <c r="A493" s="890">
        <v>45000</v>
      </c>
      <c r="B493" s="891" t="s">
        <v>9484</v>
      </c>
      <c r="C493" s="891" t="s">
        <v>1776</v>
      </c>
      <c r="D493" s="896" t="s">
        <v>9095</v>
      </c>
      <c r="E493" s="896" t="s">
        <v>9613</v>
      </c>
      <c r="F493" s="893" t="s">
        <v>823</v>
      </c>
      <c r="G493" s="894">
        <v>2.1</v>
      </c>
      <c r="H493" s="895">
        <v>45017</v>
      </c>
      <c r="I493" s="210"/>
    </row>
    <row r="494" spans="1:9" ht="48" x14ac:dyDescent="0.25">
      <c r="A494" s="897">
        <v>45327</v>
      </c>
      <c r="B494" s="601" t="s">
        <v>9614</v>
      </c>
      <c r="C494" s="601" t="s">
        <v>9615</v>
      </c>
      <c r="D494" s="898" t="s">
        <v>8813</v>
      </c>
      <c r="E494" s="898" t="s">
        <v>9616</v>
      </c>
      <c r="F494" s="899" t="s">
        <v>9617</v>
      </c>
      <c r="G494" s="900">
        <v>2.1</v>
      </c>
      <c r="H494" s="901">
        <v>45351</v>
      </c>
      <c r="I494" s="210"/>
    </row>
    <row r="495" spans="1:9" ht="24" x14ac:dyDescent="0.25">
      <c r="A495" s="897">
        <v>45327</v>
      </c>
      <c r="B495" s="601" t="s">
        <v>9618</v>
      </c>
      <c r="C495" s="601" t="s">
        <v>9618</v>
      </c>
      <c r="D495" s="898"/>
      <c r="E495" s="898" t="s">
        <v>9619</v>
      </c>
      <c r="F495" s="899"/>
      <c r="G495" s="900">
        <v>2.1</v>
      </c>
      <c r="H495" s="901">
        <v>45351</v>
      </c>
      <c r="I495" s="210"/>
    </row>
    <row r="496" spans="1:9" ht="60" x14ac:dyDescent="0.25">
      <c r="A496" s="897">
        <v>45327</v>
      </c>
      <c r="B496" s="601" t="s">
        <v>9620</v>
      </c>
      <c r="C496" s="601" t="s">
        <v>9621</v>
      </c>
      <c r="D496" s="898" t="s">
        <v>8813</v>
      </c>
      <c r="E496" s="898" t="s">
        <v>9622</v>
      </c>
      <c r="F496" s="899" t="s">
        <v>8788</v>
      </c>
      <c r="G496" s="900" t="s">
        <v>3805</v>
      </c>
      <c r="H496" s="901">
        <v>45351</v>
      </c>
      <c r="I496" s="210"/>
    </row>
    <row r="497" spans="1:9" ht="36" x14ac:dyDescent="0.25">
      <c r="A497" s="897">
        <v>45327</v>
      </c>
      <c r="B497" s="601" t="s">
        <v>9623</v>
      </c>
      <c r="C497" s="601" t="s">
        <v>1346</v>
      </c>
      <c r="D497" s="898" t="s">
        <v>8712</v>
      </c>
      <c r="E497" s="898" t="s">
        <v>9624</v>
      </c>
      <c r="F497" s="902" t="s">
        <v>9537</v>
      </c>
      <c r="G497" s="900" t="s">
        <v>3805</v>
      </c>
      <c r="H497" s="901">
        <v>45351</v>
      </c>
      <c r="I497" s="210"/>
    </row>
    <row r="498" spans="1:9" ht="48" x14ac:dyDescent="0.25">
      <c r="A498" s="897">
        <v>45327</v>
      </c>
      <c r="B498" s="601" t="s">
        <v>9151</v>
      </c>
      <c r="C498" s="601" t="s">
        <v>633</v>
      </c>
      <c r="D498" s="898" t="s">
        <v>8712</v>
      </c>
      <c r="E498" s="898" t="s">
        <v>9625</v>
      </c>
      <c r="F498" s="899" t="s">
        <v>9626</v>
      </c>
      <c r="G498" s="900"/>
      <c r="H498" s="901">
        <v>45351</v>
      </c>
      <c r="I498" s="210"/>
    </row>
    <row r="499" spans="1:9" ht="24" x14ac:dyDescent="0.25">
      <c r="A499" s="897">
        <v>45327</v>
      </c>
      <c r="B499" s="601" t="s">
        <v>8930</v>
      </c>
      <c r="C499" s="601" t="s">
        <v>8931</v>
      </c>
      <c r="D499" s="898" t="s">
        <v>8712</v>
      </c>
      <c r="E499" s="898" t="s">
        <v>8757</v>
      </c>
      <c r="F499" s="899" t="s">
        <v>8933</v>
      </c>
      <c r="G499" s="900"/>
      <c r="H499" s="901">
        <v>45351</v>
      </c>
      <c r="I499" s="210"/>
    </row>
    <row r="500" spans="1:9" ht="72" x14ac:dyDescent="0.25">
      <c r="A500" s="903">
        <v>45576</v>
      </c>
      <c r="B500" s="904" t="s">
        <v>9627</v>
      </c>
      <c r="C500" s="904" t="s">
        <v>173</v>
      </c>
      <c r="D500" s="905" t="s">
        <v>8712</v>
      </c>
      <c r="E500" s="905" t="s">
        <v>9628</v>
      </c>
      <c r="F500" s="906" t="s">
        <v>9706</v>
      </c>
      <c r="G500" s="907"/>
      <c r="H500" s="908">
        <v>45597</v>
      </c>
      <c r="I500" s="210"/>
    </row>
    <row r="501" spans="1:9" ht="48" x14ac:dyDescent="0.25">
      <c r="A501" s="903">
        <v>45576</v>
      </c>
      <c r="B501" s="904" t="s">
        <v>9629</v>
      </c>
      <c r="C501" s="904" t="s">
        <v>796</v>
      </c>
      <c r="D501" s="905" t="s">
        <v>8813</v>
      </c>
      <c r="E501" s="905" t="s">
        <v>9630</v>
      </c>
      <c r="F501" s="906" t="s">
        <v>9631</v>
      </c>
      <c r="G501" s="907"/>
      <c r="H501" s="908">
        <v>45607</v>
      </c>
      <c r="I501" s="210"/>
    </row>
    <row r="502" spans="1:9" ht="24" x14ac:dyDescent="0.25">
      <c r="A502" s="903">
        <v>45576</v>
      </c>
      <c r="B502" s="904" t="s">
        <v>9632</v>
      </c>
      <c r="C502" s="904" t="s">
        <v>3968</v>
      </c>
      <c r="D502" s="905" t="s">
        <v>8783</v>
      </c>
      <c r="E502" s="905" t="s">
        <v>9633</v>
      </c>
      <c r="F502" s="906" t="s">
        <v>8818</v>
      </c>
      <c r="G502" s="907"/>
      <c r="H502" s="908">
        <v>45607</v>
      </c>
      <c r="I502" s="210"/>
    </row>
    <row r="503" spans="1:9" ht="24" x14ac:dyDescent="0.25">
      <c r="A503" s="909">
        <v>45623</v>
      </c>
      <c r="B503" s="910" t="s">
        <v>9632</v>
      </c>
      <c r="C503" s="910" t="s">
        <v>3968</v>
      </c>
      <c r="D503" s="911" t="s">
        <v>8838</v>
      </c>
      <c r="E503" s="911" t="s">
        <v>9634</v>
      </c>
      <c r="F503" s="912" t="s">
        <v>8818</v>
      </c>
      <c r="G503" s="913"/>
      <c r="H503" s="914">
        <v>45636</v>
      </c>
      <c r="I503" s="210"/>
    </row>
    <row r="504" spans="1:9" ht="36" x14ac:dyDescent="0.25">
      <c r="A504" s="915">
        <v>45749</v>
      </c>
      <c r="B504" s="916" t="s">
        <v>3991</v>
      </c>
      <c r="C504" s="916" t="s">
        <v>8956</v>
      </c>
      <c r="D504" s="916" t="s">
        <v>8957</v>
      </c>
      <c r="E504" s="917" t="s">
        <v>9635</v>
      </c>
      <c r="F504" s="918" t="s">
        <v>9086</v>
      </c>
      <c r="G504" s="919" t="s">
        <v>3805</v>
      </c>
      <c r="H504" s="919">
        <v>45748</v>
      </c>
      <c r="I504" s="210"/>
    </row>
    <row r="505" spans="1:9" ht="24" x14ac:dyDescent="0.25">
      <c r="A505" s="915">
        <v>45749</v>
      </c>
      <c r="B505" s="916" t="s">
        <v>3991</v>
      </c>
      <c r="C505" s="916" t="s">
        <v>9636</v>
      </c>
      <c r="D505" s="916" t="s">
        <v>8957</v>
      </c>
      <c r="E505" s="917" t="s">
        <v>9637</v>
      </c>
      <c r="F505" s="918" t="s">
        <v>8959</v>
      </c>
      <c r="G505" s="919"/>
      <c r="H505" s="919">
        <v>45748</v>
      </c>
      <c r="I505" s="210"/>
    </row>
    <row r="506" spans="1:9" ht="48" x14ac:dyDescent="0.25">
      <c r="A506" s="920">
        <v>45768</v>
      </c>
      <c r="B506" s="921" t="s">
        <v>3991</v>
      </c>
      <c r="C506" s="921" t="s">
        <v>8956</v>
      </c>
      <c r="D506" s="921" t="s">
        <v>9638</v>
      </c>
      <c r="E506" s="922" t="s">
        <v>9639</v>
      </c>
      <c r="F506" s="923" t="s">
        <v>9086</v>
      </c>
      <c r="G506" s="924" t="s">
        <v>3805</v>
      </c>
      <c r="H506" s="924">
        <v>45748</v>
      </c>
      <c r="I506" s="210"/>
    </row>
    <row r="507" spans="1:9" ht="48" x14ac:dyDescent="0.25">
      <c r="A507" s="920">
        <v>45768</v>
      </c>
      <c r="B507" s="921" t="s">
        <v>3991</v>
      </c>
      <c r="C507" s="921" t="s">
        <v>9636</v>
      </c>
      <c r="D507" s="921" t="s">
        <v>9638</v>
      </c>
      <c r="E507" s="922" t="s">
        <v>9640</v>
      </c>
      <c r="F507" s="923" t="s">
        <v>8959</v>
      </c>
      <c r="G507" s="924"/>
      <c r="H507" s="924">
        <v>45748</v>
      </c>
      <c r="I507" s="210"/>
    </row>
    <row r="508" spans="1:9" ht="24" x14ac:dyDescent="0.25">
      <c r="A508" s="925">
        <v>45684</v>
      </c>
      <c r="B508" s="926" t="s">
        <v>9641</v>
      </c>
      <c r="C508" s="926" t="s">
        <v>2462</v>
      </c>
      <c r="D508" s="927" t="s">
        <v>8719</v>
      </c>
      <c r="E508" s="928" t="s">
        <v>9642</v>
      </c>
      <c r="F508" s="929" t="s">
        <v>8725</v>
      </c>
      <c r="G508" s="930" t="s">
        <v>3805</v>
      </c>
      <c r="H508" s="931">
        <v>46053</v>
      </c>
      <c r="I508" s="210"/>
    </row>
    <row r="509" spans="1:9" ht="24" x14ac:dyDescent="0.25">
      <c r="A509" s="925">
        <v>45684</v>
      </c>
      <c r="B509" s="926" t="s">
        <v>9643</v>
      </c>
      <c r="C509" s="926" t="s">
        <v>2462</v>
      </c>
      <c r="D509" s="927" t="s">
        <v>8813</v>
      </c>
      <c r="E509" s="928" t="s">
        <v>9644</v>
      </c>
      <c r="F509" s="929" t="s">
        <v>8725</v>
      </c>
      <c r="G509" s="930" t="s">
        <v>3805</v>
      </c>
      <c r="H509" s="931">
        <v>46053</v>
      </c>
      <c r="I509" s="210"/>
    </row>
    <row r="510" spans="1:9" ht="36" x14ac:dyDescent="0.25">
      <c r="A510" s="932">
        <v>46062</v>
      </c>
      <c r="B510" s="933" t="s">
        <v>9602</v>
      </c>
      <c r="C510" s="933" t="s">
        <v>9592</v>
      </c>
      <c r="D510" s="934" t="s">
        <v>8728</v>
      </c>
      <c r="E510" s="935" t="s">
        <v>9645</v>
      </c>
      <c r="F510" s="936" t="s">
        <v>8725</v>
      </c>
      <c r="G510" s="644" t="s">
        <v>3805</v>
      </c>
      <c r="H510" s="937">
        <v>46066</v>
      </c>
      <c r="I510" s="210"/>
    </row>
    <row r="511" spans="1:9" ht="72" x14ac:dyDescent="0.25">
      <c r="A511" s="932">
        <v>46062</v>
      </c>
      <c r="B511" s="933" t="s">
        <v>9646</v>
      </c>
      <c r="C511" s="933" t="s">
        <v>9592</v>
      </c>
      <c r="D511" s="934" t="s">
        <v>8712</v>
      </c>
      <c r="E511" s="935" t="s">
        <v>9647</v>
      </c>
      <c r="F511" s="936" t="s">
        <v>9648</v>
      </c>
      <c r="G511" s="644" t="s">
        <v>3805</v>
      </c>
      <c r="H511" s="937">
        <v>46066</v>
      </c>
      <c r="I511" s="210"/>
    </row>
    <row r="512" spans="1:9" ht="36" x14ac:dyDescent="0.25">
      <c r="A512" s="932">
        <v>46062</v>
      </c>
      <c r="B512" s="933" t="s">
        <v>9596</v>
      </c>
      <c r="C512" s="933" t="s">
        <v>9592</v>
      </c>
      <c r="D512" s="934"/>
      <c r="E512" s="935" t="s">
        <v>9649</v>
      </c>
      <c r="F512" s="936" t="s">
        <v>9648</v>
      </c>
      <c r="G512" s="644" t="s">
        <v>3805</v>
      </c>
      <c r="H512" s="937">
        <v>46066</v>
      </c>
      <c r="I512" s="210"/>
    </row>
    <row r="513" spans="1:9" ht="36" x14ac:dyDescent="0.25">
      <c r="A513" s="932">
        <v>46062</v>
      </c>
      <c r="B513" s="933" t="s">
        <v>9591</v>
      </c>
      <c r="C513" s="933" t="s">
        <v>3544</v>
      </c>
      <c r="D513" s="934" t="s">
        <v>8712</v>
      </c>
      <c r="E513" s="935" t="s">
        <v>9650</v>
      </c>
      <c r="F513" s="936" t="s">
        <v>9631</v>
      </c>
      <c r="G513" s="644" t="s">
        <v>3805</v>
      </c>
      <c r="H513" s="937">
        <v>46066</v>
      </c>
      <c r="I513" s="210"/>
    </row>
    <row r="514" spans="1:9" ht="48" x14ac:dyDescent="0.25">
      <c r="A514" s="932">
        <v>46062</v>
      </c>
      <c r="B514" s="933" t="s">
        <v>9651</v>
      </c>
      <c r="C514" s="933" t="s">
        <v>9592</v>
      </c>
      <c r="D514" s="934" t="s">
        <v>8712</v>
      </c>
      <c r="E514" s="935" t="s">
        <v>9652</v>
      </c>
      <c r="F514" s="936" t="s">
        <v>8788</v>
      </c>
      <c r="G514" s="644" t="s">
        <v>3805</v>
      </c>
      <c r="H514" s="937">
        <v>46066</v>
      </c>
      <c r="I514" s="210"/>
    </row>
    <row r="515" spans="1:9" ht="36" x14ac:dyDescent="0.25">
      <c r="A515" s="938">
        <v>46136</v>
      </c>
      <c r="B515" s="939" t="s">
        <v>3991</v>
      </c>
      <c r="C515" s="940" t="s">
        <v>9653</v>
      </c>
      <c r="D515" s="941" t="s">
        <v>8957</v>
      </c>
      <c r="E515" s="664" t="s">
        <v>9709</v>
      </c>
      <c r="F515" s="942" t="s">
        <v>8959</v>
      </c>
      <c r="G515" s="943"/>
      <c r="H515" s="944">
        <v>46235</v>
      </c>
      <c r="I515" s="210"/>
    </row>
    <row r="516" spans="1:9" ht="36" x14ac:dyDescent="0.25">
      <c r="A516" s="938">
        <v>46136</v>
      </c>
      <c r="B516" s="939" t="s">
        <v>3991</v>
      </c>
      <c r="C516" s="940" t="s">
        <v>9654</v>
      </c>
      <c r="D516" s="941" t="s">
        <v>8957</v>
      </c>
      <c r="E516" s="664" t="s">
        <v>9708</v>
      </c>
      <c r="F516" s="942" t="s">
        <v>8959</v>
      </c>
      <c r="G516" s="943"/>
      <c r="H516" s="944">
        <v>46235</v>
      </c>
      <c r="I516" s="210"/>
    </row>
    <row r="517" spans="1:9" ht="48" x14ac:dyDescent="0.25">
      <c r="A517" s="938">
        <v>46136</v>
      </c>
      <c r="B517" s="945" t="s">
        <v>3991</v>
      </c>
      <c r="C517" s="946" t="s">
        <v>9333</v>
      </c>
      <c r="D517" s="947" t="s">
        <v>9526</v>
      </c>
      <c r="E517" s="948" t="s">
        <v>9655</v>
      </c>
      <c r="F517" s="949" t="s">
        <v>8959</v>
      </c>
      <c r="G517" s="950"/>
      <c r="H517" s="944">
        <v>46235</v>
      </c>
      <c r="I517" s="210"/>
    </row>
    <row r="518" spans="1:9" ht="24" x14ac:dyDescent="0.25">
      <c r="A518" s="938">
        <v>46136</v>
      </c>
      <c r="B518" s="939" t="s">
        <v>3991</v>
      </c>
      <c r="C518" s="940" t="s">
        <v>9656</v>
      </c>
      <c r="D518" s="941" t="s">
        <v>8957</v>
      </c>
      <c r="E518" s="664" t="s">
        <v>9657</v>
      </c>
      <c r="F518" s="942" t="s">
        <v>8959</v>
      </c>
      <c r="G518" s="943"/>
      <c r="H518" s="944">
        <v>46235</v>
      </c>
      <c r="I518" s="210"/>
    </row>
    <row r="519" spans="1:9" ht="60" x14ac:dyDescent="0.25">
      <c r="A519" s="938">
        <v>46136</v>
      </c>
      <c r="B519" s="951" t="s">
        <v>3991</v>
      </c>
      <c r="C519" s="940" t="s">
        <v>9109</v>
      </c>
      <c r="D519" s="939" t="s">
        <v>9526</v>
      </c>
      <c r="E519" s="664" t="s">
        <v>9658</v>
      </c>
      <c r="F519" s="942" t="s">
        <v>8959</v>
      </c>
      <c r="G519" s="661"/>
      <c r="H519" s="944">
        <v>46235</v>
      </c>
      <c r="I519" s="210"/>
    </row>
    <row r="520" spans="1:9" ht="36" x14ac:dyDescent="0.25">
      <c r="A520" s="938">
        <v>46136</v>
      </c>
      <c r="B520" s="952" t="s">
        <v>3991</v>
      </c>
      <c r="C520" s="940" t="s">
        <v>9659</v>
      </c>
      <c r="D520" s="953" t="s">
        <v>9104</v>
      </c>
      <c r="E520" s="941" t="s">
        <v>9660</v>
      </c>
      <c r="F520" s="942" t="s">
        <v>8959</v>
      </c>
      <c r="G520" s="661"/>
      <c r="H520" s="944">
        <v>46235</v>
      </c>
      <c r="I520" s="210"/>
    </row>
    <row r="521" spans="1:9" ht="36" x14ac:dyDescent="0.25">
      <c r="A521" s="938">
        <v>46136</v>
      </c>
      <c r="B521" s="669" t="s">
        <v>9139</v>
      </c>
      <c r="C521" s="669" t="s">
        <v>1059</v>
      </c>
      <c r="D521" s="669" t="s">
        <v>8712</v>
      </c>
      <c r="E521" s="669" t="s">
        <v>9661</v>
      </c>
      <c r="F521" s="661" t="s">
        <v>9040</v>
      </c>
      <c r="G521" s="943" t="s">
        <v>142</v>
      </c>
      <c r="H521" s="944">
        <v>46235</v>
      </c>
      <c r="I521" s="210"/>
    </row>
    <row r="522" spans="1:9" ht="48" x14ac:dyDescent="0.25">
      <c r="A522" s="938">
        <v>46136</v>
      </c>
      <c r="B522" s="940" t="s">
        <v>9662</v>
      </c>
      <c r="C522" s="939" t="s">
        <v>9663</v>
      </c>
      <c r="D522" s="939" t="s">
        <v>8712</v>
      </c>
      <c r="E522" s="939" t="s">
        <v>9664</v>
      </c>
      <c r="F522" s="661" t="s">
        <v>9040</v>
      </c>
      <c r="G522" s="943" t="s">
        <v>142</v>
      </c>
      <c r="H522" s="944">
        <v>46235</v>
      </c>
      <c r="I522" s="210"/>
    </row>
    <row r="523" spans="1:9" ht="120" x14ac:dyDescent="0.25">
      <c r="A523" s="938">
        <v>46136</v>
      </c>
      <c r="B523" s="677" t="s">
        <v>9665</v>
      </c>
      <c r="C523" s="954" t="s">
        <v>9666</v>
      </c>
      <c r="D523" s="939" t="s">
        <v>8783</v>
      </c>
      <c r="E523" s="939" t="s">
        <v>9707</v>
      </c>
      <c r="F523" s="955" t="s">
        <v>9265</v>
      </c>
      <c r="G523" s="943" t="s">
        <v>3805</v>
      </c>
      <c r="H523" s="944">
        <v>46235</v>
      </c>
      <c r="I523" s="210"/>
    </row>
    <row r="524" spans="1:9" ht="36" x14ac:dyDescent="0.25">
      <c r="A524" s="938">
        <v>46136</v>
      </c>
      <c r="B524" s="956" t="s">
        <v>8806</v>
      </c>
      <c r="C524" s="940" t="s">
        <v>1049</v>
      </c>
      <c r="D524" s="953" t="s">
        <v>8813</v>
      </c>
      <c r="E524" s="664" t="s">
        <v>9667</v>
      </c>
      <c r="F524" s="955" t="s">
        <v>9265</v>
      </c>
      <c r="G524" s="943" t="s">
        <v>3805</v>
      </c>
      <c r="H524" s="944">
        <v>46235</v>
      </c>
      <c r="I524" s="210"/>
    </row>
    <row r="525" spans="1:9" ht="48" x14ac:dyDescent="0.25">
      <c r="A525" s="938">
        <v>46136</v>
      </c>
      <c r="B525" s="957" t="s">
        <v>9668</v>
      </c>
      <c r="C525" s="958" t="s">
        <v>1049</v>
      </c>
      <c r="D525" s="953" t="s">
        <v>8712</v>
      </c>
      <c r="E525" s="664" t="s">
        <v>9669</v>
      </c>
      <c r="F525" s="959" t="s">
        <v>9243</v>
      </c>
      <c r="G525" s="943" t="s">
        <v>3805</v>
      </c>
      <c r="H525" s="944">
        <v>46235</v>
      </c>
      <c r="I525" s="210"/>
    </row>
    <row r="526" spans="1:9" ht="24" x14ac:dyDescent="0.25">
      <c r="A526" s="938">
        <v>46136</v>
      </c>
      <c r="B526" s="939" t="s">
        <v>9670</v>
      </c>
      <c r="C526" s="939" t="s">
        <v>2462</v>
      </c>
      <c r="D526" s="941" t="s">
        <v>8783</v>
      </c>
      <c r="E526" s="960" t="s">
        <v>9671</v>
      </c>
      <c r="F526" s="942" t="s">
        <v>8725</v>
      </c>
      <c r="G526" s="943" t="s">
        <v>3805</v>
      </c>
      <c r="H526" s="944">
        <v>46235</v>
      </c>
      <c r="I526" s="210"/>
    </row>
    <row r="527" spans="1:9" ht="96" x14ac:dyDescent="0.25">
      <c r="A527" s="938">
        <v>46136</v>
      </c>
      <c r="B527" s="939" t="s">
        <v>9672</v>
      </c>
      <c r="C527" s="940" t="s">
        <v>9673</v>
      </c>
      <c r="D527" s="941" t="s">
        <v>8724</v>
      </c>
      <c r="E527" s="664" t="s">
        <v>9674</v>
      </c>
      <c r="F527" s="942" t="s">
        <v>8725</v>
      </c>
      <c r="G527" s="943" t="s">
        <v>3805</v>
      </c>
      <c r="H527" s="944">
        <v>46235</v>
      </c>
      <c r="I527" s="210"/>
    </row>
    <row r="528" spans="1:9" ht="24" x14ac:dyDescent="0.25">
      <c r="A528" s="938">
        <v>46136</v>
      </c>
      <c r="B528" s="939" t="s">
        <v>9675</v>
      </c>
      <c r="C528" s="940" t="s">
        <v>8931</v>
      </c>
      <c r="D528" s="941" t="s">
        <v>8712</v>
      </c>
      <c r="E528" s="664" t="s">
        <v>9676</v>
      </c>
      <c r="F528" s="942" t="s">
        <v>8933</v>
      </c>
      <c r="G528" s="943"/>
      <c r="H528" s="944">
        <v>46235</v>
      </c>
      <c r="I528" s="210"/>
    </row>
    <row r="529" spans="1:9" ht="36" x14ac:dyDescent="0.25">
      <c r="A529" s="938">
        <v>46136</v>
      </c>
      <c r="B529" s="939" t="s">
        <v>9677</v>
      </c>
      <c r="C529" s="939" t="s">
        <v>2462</v>
      </c>
      <c r="D529" s="941" t="s">
        <v>8813</v>
      </c>
      <c r="E529" s="664" t="s">
        <v>9678</v>
      </c>
      <c r="F529" s="942" t="s">
        <v>9235</v>
      </c>
      <c r="G529" s="943" t="s">
        <v>3805</v>
      </c>
      <c r="H529" s="944">
        <v>46235</v>
      </c>
      <c r="I529" s="210"/>
    </row>
    <row r="530" spans="1:9" ht="48" x14ac:dyDescent="0.25">
      <c r="A530" s="938">
        <v>46136</v>
      </c>
      <c r="B530" s="939" t="s">
        <v>9679</v>
      </c>
      <c r="C530" s="940" t="s">
        <v>2725</v>
      </c>
      <c r="D530" s="941" t="s">
        <v>8712</v>
      </c>
      <c r="E530" s="664" t="s">
        <v>9716</v>
      </c>
      <c r="F530" s="942" t="s">
        <v>8730</v>
      </c>
      <c r="G530" s="943" t="s">
        <v>3805</v>
      </c>
      <c r="H530" s="944">
        <v>46235</v>
      </c>
      <c r="I530" s="210"/>
    </row>
    <row r="531" spans="1:9" ht="48" x14ac:dyDescent="0.25">
      <c r="A531" s="938">
        <v>46136</v>
      </c>
      <c r="B531" s="939" t="s">
        <v>9680</v>
      </c>
      <c r="C531" s="940" t="s">
        <v>2725</v>
      </c>
      <c r="D531" s="941" t="s">
        <v>8783</v>
      </c>
      <c r="E531" s="664" t="s">
        <v>9681</v>
      </c>
      <c r="F531" s="942" t="s">
        <v>8730</v>
      </c>
      <c r="G531" s="943" t="s">
        <v>3805</v>
      </c>
      <c r="H531" s="944">
        <v>46235</v>
      </c>
      <c r="I531" s="210"/>
    </row>
    <row r="532" spans="1:9" ht="84" x14ac:dyDescent="0.25">
      <c r="A532" s="938">
        <v>46136</v>
      </c>
      <c r="B532" s="939" t="s">
        <v>9682</v>
      </c>
      <c r="C532" s="940" t="s">
        <v>2725</v>
      </c>
      <c r="D532" s="941" t="s">
        <v>8813</v>
      </c>
      <c r="E532" s="948" t="s">
        <v>9683</v>
      </c>
      <c r="F532" s="942" t="s">
        <v>8730</v>
      </c>
      <c r="G532" s="943" t="s">
        <v>3805</v>
      </c>
      <c r="H532" s="944">
        <v>46235</v>
      </c>
      <c r="I532" s="210"/>
    </row>
    <row r="533" spans="1:9" ht="48" x14ac:dyDescent="0.25">
      <c r="A533" s="938">
        <v>46136</v>
      </c>
      <c r="B533" s="939" t="s">
        <v>9684</v>
      </c>
      <c r="C533" s="940" t="s">
        <v>2725</v>
      </c>
      <c r="D533" s="941" t="s">
        <v>8728</v>
      </c>
      <c r="E533" s="948" t="s">
        <v>9685</v>
      </c>
      <c r="F533" s="942" t="s">
        <v>8730</v>
      </c>
      <c r="G533" s="943" t="s">
        <v>3805</v>
      </c>
      <c r="H533" s="942">
        <v>46235</v>
      </c>
      <c r="I533" s="210"/>
    </row>
    <row r="534" spans="1:9" ht="48" x14ac:dyDescent="0.25">
      <c r="A534" s="938">
        <v>46136</v>
      </c>
      <c r="B534" s="939" t="s">
        <v>9746</v>
      </c>
      <c r="C534" s="940" t="s">
        <v>2725</v>
      </c>
      <c r="D534" s="941" t="s">
        <v>8813</v>
      </c>
      <c r="E534" s="948" t="s">
        <v>9749</v>
      </c>
      <c r="F534" s="942" t="s">
        <v>8730</v>
      </c>
      <c r="G534" s="943" t="s">
        <v>3805</v>
      </c>
      <c r="H534" s="942">
        <v>46235</v>
      </c>
      <c r="I534" s="210"/>
    </row>
    <row r="535" spans="1:9" ht="48" x14ac:dyDescent="0.25">
      <c r="A535" s="938">
        <v>46136</v>
      </c>
      <c r="B535" s="939" t="s">
        <v>9250</v>
      </c>
      <c r="C535" s="940" t="s">
        <v>2725</v>
      </c>
      <c r="D535" s="947" t="s">
        <v>8712</v>
      </c>
      <c r="E535" s="948" t="s">
        <v>9714</v>
      </c>
      <c r="F535" s="661" t="s">
        <v>8785</v>
      </c>
      <c r="G535" s="943" t="s">
        <v>3805</v>
      </c>
      <c r="H535" s="944">
        <v>46235</v>
      </c>
      <c r="I535" s="210"/>
    </row>
    <row r="536" spans="1:9" ht="48" x14ac:dyDescent="0.25">
      <c r="A536" s="938">
        <v>46136</v>
      </c>
      <c r="B536" s="939" t="s">
        <v>9686</v>
      </c>
      <c r="C536" s="940" t="s">
        <v>2725</v>
      </c>
      <c r="D536" s="947" t="s">
        <v>8712</v>
      </c>
      <c r="E536" s="948" t="s">
        <v>9687</v>
      </c>
      <c r="F536" s="661" t="s">
        <v>8785</v>
      </c>
      <c r="G536" s="943" t="s">
        <v>3805</v>
      </c>
      <c r="H536" s="944">
        <v>46235</v>
      </c>
      <c r="I536" s="210"/>
    </row>
    <row r="537" spans="1:9" ht="132" x14ac:dyDescent="0.25">
      <c r="A537" s="938">
        <v>46136</v>
      </c>
      <c r="B537" s="951" t="s">
        <v>9688</v>
      </c>
      <c r="C537" s="940" t="s">
        <v>9689</v>
      </c>
      <c r="D537" s="953" t="s">
        <v>8813</v>
      </c>
      <c r="E537" s="664" t="s">
        <v>9690</v>
      </c>
      <c r="F537" s="661" t="s">
        <v>8785</v>
      </c>
      <c r="G537" s="943" t="s">
        <v>3805</v>
      </c>
      <c r="H537" s="944">
        <v>46235</v>
      </c>
      <c r="I537" s="210"/>
    </row>
    <row r="538" spans="1:9" ht="24" x14ac:dyDescent="0.25">
      <c r="A538" s="938">
        <v>46136</v>
      </c>
      <c r="B538" s="940" t="s">
        <v>9691</v>
      </c>
      <c r="C538" s="939" t="s">
        <v>877</v>
      </c>
      <c r="D538" s="939" t="s">
        <v>8712</v>
      </c>
      <c r="E538" s="939" t="s">
        <v>9715</v>
      </c>
      <c r="F538" s="661" t="s">
        <v>8785</v>
      </c>
      <c r="G538" s="943" t="s">
        <v>3805</v>
      </c>
      <c r="H538" s="944">
        <v>46235</v>
      </c>
      <c r="I538" s="210"/>
    </row>
    <row r="539" spans="1:9" ht="48" x14ac:dyDescent="0.25">
      <c r="A539" s="938">
        <v>46136</v>
      </c>
      <c r="B539" s="939" t="s">
        <v>9745</v>
      </c>
      <c r="C539" s="940" t="s">
        <v>2725</v>
      </c>
      <c r="D539" s="939" t="s">
        <v>8813</v>
      </c>
      <c r="E539" s="948" t="s">
        <v>9749</v>
      </c>
      <c r="F539" s="661" t="s">
        <v>8785</v>
      </c>
      <c r="G539" s="943" t="s">
        <v>3805</v>
      </c>
      <c r="H539" s="944">
        <v>46235</v>
      </c>
      <c r="I539" s="210"/>
    </row>
    <row r="540" spans="1:9" ht="60" x14ac:dyDescent="0.25">
      <c r="A540" s="938">
        <v>46136</v>
      </c>
      <c r="B540" s="939"/>
      <c r="C540" s="940" t="s">
        <v>9692</v>
      </c>
      <c r="D540" s="941" t="s">
        <v>8724</v>
      </c>
      <c r="E540" s="664" t="s">
        <v>9713</v>
      </c>
      <c r="F540" s="942" t="s">
        <v>9631</v>
      </c>
      <c r="G540" s="943" t="s">
        <v>142</v>
      </c>
      <c r="H540" s="944">
        <v>46235</v>
      </c>
      <c r="I540" s="210"/>
    </row>
    <row r="541" spans="1:9" ht="36" x14ac:dyDescent="0.25">
      <c r="A541" s="938">
        <v>46136</v>
      </c>
      <c r="B541" s="939" t="s">
        <v>9693</v>
      </c>
      <c r="C541" s="940" t="s">
        <v>9694</v>
      </c>
      <c r="D541" s="941" t="s">
        <v>8724</v>
      </c>
      <c r="E541" s="664" t="s">
        <v>9711</v>
      </c>
      <c r="F541" s="942" t="s">
        <v>9631</v>
      </c>
      <c r="G541" s="943" t="s">
        <v>142</v>
      </c>
      <c r="H541" s="944">
        <v>46235</v>
      </c>
      <c r="I541" s="210"/>
    </row>
    <row r="542" spans="1:9" ht="60" x14ac:dyDescent="0.25">
      <c r="A542" s="938">
        <v>46136</v>
      </c>
      <c r="B542" s="939" t="s">
        <v>9695</v>
      </c>
      <c r="C542" s="940" t="s">
        <v>9696</v>
      </c>
      <c r="D542" s="941" t="s">
        <v>8724</v>
      </c>
      <c r="E542" s="664" t="s">
        <v>9712</v>
      </c>
      <c r="F542" s="942" t="s">
        <v>9631</v>
      </c>
      <c r="G542" s="943" t="s">
        <v>142</v>
      </c>
      <c r="H542" s="944">
        <v>46235</v>
      </c>
      <c r="I542" s="210"/>
    </row>
    <row r="543" spans="1:9" ht="36" x14ac:dyDescent="0.25">
      <c r="A543" s="938">
        <v>46136</v>
      </c>
      <c r="B543" s="939"/>
      <c r="C543" s="940" t="s">
        <v>9697</v>
      </c>
      <c r="D543" s="941" t="s">
        <v>8724</v>
      </c>
      <c r="E543" s="664" t="s">
        <v>9698</v>
      </c>
      <c r="F543" s="942" t="s">
        <v>9699</v>
      </c>
      <c r="G543" s="943" t="s">
        <v>142</v>
      </c>
      <c r="H543" s="944">
        <v>46235</v>
      </c>
      <c r="I543" s="210"/>
    </row>
    <row r="544" spans="1:9" ht="36" x14ac:dyDescent="0.25">
      <c r="A544" s="938">
        <v>46136</v>
      </c>
      <c r="B544" s="939" t="s">
        <v>9700</v>
      </c>
      <c r="C544" s="940" t="s">
        <v>9697</v>
      </c>
      <c r="D544" s="947" t="s">
        <v>8813</v>
      </c>
      <c r="E544" s="948" t="s">
        <v>9701</v>
      </c>
      <c r="F544" s="942" t="s">
        <v>9699</v>
      </c>
      <c r="G544" s="943" t="s">
        <v>142</v>
      </c>
      <c r="H544" s="944">
        <v>46235</v>
      </c>
      <c r="I544" s="210"/>
    </row>
    <row r="545" spans="1:9" ht="36" x14ac:dyDescent="0.25">
      <c r="A545" s="938">
        <v>46136</v>
      </c>
      <c r="B545" s="939" t="s">
        <v>9039</v>
      </c>
      <c r="C545" s="940" t="s">
        <v>654</v>
      </c>
      <c r="D545" s="947" t="s">
        <v>8712</v>
      </c>
      <c r="E545" s="948" t="s">
        <v>9756</v>
      </c>
      <c r="F545" s="942" t="s">
        <v>8872</v>
      </c>
      <c r="G545" s="943" t="s">
        <v>142</v>
      </c>
      <c r="H545" s="944">
        <v>46235</v>
      </c>
      <c r="I545" s="210"/>
    </row>
    <row r="546" spans="1:9" ht="24" x14ac:dyDescent="0.25">
      <c r="A546" s="938">
        <v>46136</v>
      </c>
      <c r="B546" s="939" t="s">
        <v>9752</v>
      </c>
      <c r="C546" s="940" t="s">
        <v>3822</v>
      </c>
      <c r="D546" s="947" t="s">
        <v>8712</v>
      </c>
      <c r="E546" s="948" t="s">
        <v>9753</v>
      </c>
      <c r="F546" s="942" t="s">
        <v>8818</v>
      </c>
      <c r="G546" s="943"/>
      <c r="H546" s="944">
        <v>46235</v>
      </c>
      <c r="I546" s="210"/>
    </row>
    <row r="547" spans="1:9" ht="36" x14ac:dyDescent="0.25">
      <c r="A547" s="938">
        <v>46136</v>
      </c>
      <c r="B547" s="939" t="s">
        <v>7973</v>
      </c>
      <c r="C547" s="939" t="s">
        <v>8756</v>
      </c>
      <c r="D547" s="939" t="s">
        <v>8813</v>
      </c>
      <c r="E547" s="939" t="s">
        <v>9702</v>
      </c>
      <c r="F547" s="955" t="s">
        <v>9703</v>
      </c>
      <c r="G547" s="955">
        <v>2.1</v>
      </c>
      <c r="H547" s="944">
        <v>46235</v>
      </c>
      <c r="I547" s="210"/>
    </row>
    <row r="548" spans="1:9" x14ac:dyDescent="0.25">
      <c r="A548" s="210"/>
      <c r="B548" s="210"/>
      <c r="C548" s="210"/>
      <c r="D548" s="210"/>
      <c r="E548" s="210"/>
      <c r="F548" s="210"/>
      <c r="G548" s="210"/>
      <c r="H548" s="210"/>
      <c r="I548" s="210"/>
    </row>
    <row r="549" spans="1:9" x14ac:dyDescent="0.25"/>
  </sheetData>
  <autoFilter ref="B1:E548" xr:uid="{09A226F8-E309-4270-8019-83FE900D1E3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zoomScaleNormal="100" workbookViewId="0"/>
  </sheetViews>
  <sheetFormatPr baseColWidth="10" defaultColWidth="0" defaultRowHeight="15" zeroHeight="1" x14ac:dyDescent="0.25"/>
  <cols>
    <col min="1" max="1" width="2.5703125" customWidth="1"/>
    <col min="2" max="2" width="4.42578125" customWidth="1"/>
    <col min="3" max="3" width="28.5703125" customWidth="1"/>
    <col min="4" max="4" width="14" customWidth="1"/>
    <col min="5" max="5" width="11.42578125" customWidth="1"/>
    <col min="6" max="6" width="10" customWidth="1"/>
    <col min="7" max="7" width="14.42578125" customWidth="1"/>
    <col min="8" max="8" width="32.7109375" customWidth="1"/>
    <col min="9" max="9" width="59.42578125" customWidth="1"/>
    <col min="10" max="11" width="10" customWidth="1"/>
    <col min="12" max="12" width="57.28515625" customWidth="1"/>
    <col min="13" max="13" width="11.42578125" customWidth="1"/>
    <col min="14" max="14" width="2.5703125" customWidth="1"/>
    <col min="15" max="20" width="0" hidden="1" customWidth="1"/>
    <col min="21" max="16384" width="11.42578125" hidden="1"/>
  </cols>
  <sheetData>
    <row r="1" spans="1:14" x14ac:dyDescent="0.25">
      <c r="A1" s="231"/>
      <c r="B1" s="230"/>
      <c r="C1" s="234"/>
      <c r="D1" s="221"/>
      <c r="E1" s="221"/>
      <c r="F1" s="221"/>
      <c r="G1" s="221"/>
      <c r="H1" s="234"/>
      <c r="I1" s="234"/>
      <c r="J1" s="221"/>
      <c r="K1" s="235"/>
      <c r="L1" s="234"/>
      <c r="M1" s="221"/>
      <c r="N1" s="231"/>
    </row>
    <row r="2" spans="1:14" ht="24" x14ac:dyDescent="0.25">
      <c r="A2" s="231"/>
      <c r="B2" s="74" t="s">
        <v>130</v>
      </c>
      <c r="C2" s="74" t="s">
        <v>55</v>
      </c>
      <c r="D2" s="74" t="s">
        <v>56</v>
      </c>
      <c r="E2" s="74" t="s">
        <v>131</v>
      </c>
      <c r="F2" s="74" t="s">
        <v>132</v>
      </c>
      <c r="G2" s="74" t="s">
        <v>133</v>
      </c>
      <c r="H2" s="74" t="s">
        <v>58</v>
      </c>
      <c r="I2" s="74" t="s">
        <v>0</v>
      </c>
      <c r="J2" s="209" t="s">
        <v>134</v>
      </c>
      <c r="K2" s="209" t="s">
        <v>135</v>
      </c>
      <c r="L2" s="74" t="s">
        <v>136</v>
      </c>
      <c r="M2" s="74" t="s">
        <v>4</v>
      </c>
      <c r="N2" s="231"/>
    </row>
    <row r="3" spans="1:14" x14ac:dyDescent="0.25">
      <c r="A3" s="231"/>
      <c r="B3" s="72" t="s">
        <v>9</v>
      </c>
      <c r="C3" s="73" t="s">
        <v>9</v>
      </c>
      <c r="D3" s="72"/>
      <c r="E3" s="72" t="s">
        <v>9</v>
      </c>
      <c r="F3" s="72" t="s">
        <v>9</v>
      </c>
      <c r="G3" s="72" t="s">
        <v>9</v>
      </c>
      <c r="H3" s="73" t="s">
        <v>9</v>
      </c>
      <c r="I3" s="132" t="s">
        <v>137</v>
      </c>
      <c r="J3" s="82" t="s">
        <v>9</v>
      </c>
      <c r="K3" s="82" t="s">
        <v>9</v>
      </c>
      <c r="L3" s="132" t="s">
        <v>9</v>
      </c>
      <c r="M3" s="72" t="s">
        <v>9</v>
      </c>
      <c r="N3" s="231"/>
    </row>
    <row r="4" spans="1:14" x14ac:dyDescent="0.25">
      <c r="A4" s="231"/>
      <c r="B4" s="196" t="s">
        <v>138</v>
      </c>
      <c r="C4" s="174"/>
      <c r="D4" s="174"/>
      <c r="E4" s="174"/>
      <c r="F4" s="174"/>
      <c r="G4" s="174"/>
      <c r="H4" s="174"/>
      <c r="I4" s="174"/>
      <c r="J4" s="175"/>
      <c r="K4" s="176" t="s">
        <v>9</v>
      </c>
      <c r="L4" s="155" t="s">
        <v>9</v>
      </c>
      <c r="M4" s="174"/>
      <c r="N4" s="231"/>
    </row>
    <row r="5" spans="1:14" x14ac:dyDescent="0.25">
      <c r="A5" s="231"/>
      <c r="B5" s="991">
        <v>1</v>
      </c>
      <c r="C5" s="990" t="s">
        <v>139</v>
      </c>
      <c r="D5" s="992" t="s">
        <v>60</v>
      </c>
      <c r="E5" s="991" t="s">
        <v>140</v>
      </c>
      <c r="F5" s="991" t="s">
        <v>141</v>
      </c>
      <c r="G5" s="1003" t="s">
        <v>142</v>
      </c>
      <c r="H5" s="990" t="s">
        <v>143</v>
      </c>
      <c r="I5" s="148" t="s">
        <v>144</v>
      </c>
      <c r="J5" s="144" t="s">
        <v>6</v>
      </c>
      <c r="K5" s="81" t="s">
        <v>145</v>
      </c>
      <c r="L5" s="132" t="str">
        <f>VLOOKUP(K5,CódigosRetorno!$A$2:$B$2080,2,FALSE)</f>
        <v>El XML no contiene el tag o no existe informacion de UBLVersionID</v>
      </c>
      <c r="M5" s="144" t="s">
        <v>9</v>
      </c>
      <c r="N5" s="231"/>
    </row>
    <row r="6" spans="1:14" x14ac:dyDescent="0.25">
      <c r="A6" s="231"/>
      <c r="B6" s="991"/>
      <c r="C6" s="990"/>
      <c r="D6" s="993"/>
      <c r="E6" s="991"/>
      <c r="F6" s="991"/>
      <c r="G6" s="1003"/>
      <c r="H6" s="990"/>
      <c r="I6" s="148" t="s">
        <v>146</v>
      </c>
      <c r="J6" s="144" t="s">
        <v>6</v>
      </c>
      <c r="K6" s="81" t="s">
        <v>147</v>
      </c>
      <c r="L6" s="132" t="str">
        <f>VLOOKUP(K6,CódigosRetorno!$A$2:$B$2080,2,FALSE)</f>
        <v>UBLVersionID - La versión del UBL no es correcta</v>
      </c>
      <c r="M6" s="144" t="s">
        <v>9</v>
      </c>
      <c r="N6" s="231"/>
    </row>
    <row r="7" spans="1:14" x14ac:dyDescent="0.25">
      <c r="A7" s="231"/>
      <c r="B7" s="991">
        <f>+B5+1</f>
        <v>2</v>
      </c>
      <c r="C7" s="990" t="s">
        <v>148</v>
      </c>
      <c r="D7" s="992" t="s">
        <v>60</v>
      </c>
      <c r="E7" s="991" t="s">
        <v>140</v>
      </c>
      <c r="F7" s="991" t="s">
        <v>141</v>
      </c>
      <c r="G7" s="1003" t="s">
        <v>149</v>
      </c>
      <c r="H7" s="990" t="s">
        <v>150</v>
      </c>
      <c r="I7" s="148" t="s">
        <v>144</v>
      </c>
      <c r="J7" s="144" t="s">
        <v>6</v>
      </c>
      <c r="K7" s="81" t="s">
        <v>151</v>
      </c>
      <c r="L7" s="132" t="str">
        <f>VLOOKUP(K7,CódigosRetorno!$A$2:$B$2080,2,FALSE)</f>
        <v>El XML no contiene el tag o no existe informacion de CustomizationID</v>
      </c>
      <c r="M7" s="144" t="s">
        <v>9</v>
      </c>
      <c r="N7" s="231"/>
    </row>
    <row r="8" spans="1:14" x14ac:dyDescent="0.25">
      <c r="A8" s="231"/>
      <c r="B8" s="991"/>
      <c r="C8" s="990"/>
      <c r="D8" s="993"/>
      <c r="E8" s="991"/>
      <c r="F8" s="991"/>
      <c r="G8" s="1003"/>
      <c r="H8" s="990"/>
      <c r="I8" s="148" t="s">
        <v>152</v>
      </c>
      <c r="J8" s="144" t="s">
        <v>6</v>
      </c>
      <c r="K8" s="81" t="s">
        <v>153</v>
      </c>
      <c r="L8" s="132" t="str">
        <f>VLOOKUP(K8,CódigosRetorno!$A$2:$B$2080,2,FALSE)</f>
        <v>CustomizationID - La version del documento no es correcta</v>
      </c>
      <c r="M8" s="144" t="s">
        <v>9</v>
      </c>
      <c r="N8" s="231"/>
    </row>
    <row r="9" spans="1:14" ht="48" x14ac:dyDescent="0.25">
      <c r="A9" s="231"/>
      <c r="B9" s="144">
        <f>+B7+1</f>
        <v>3</v>
      </c>
      <c r="C9" s="145" t="s">
        <v>154</v>
      </c>
      <c r="D9" s="144" t="s">
        <v>60</v>
      </c>
      <c r="E9" s="124" t="s">
        <v>140</v>
      </c>
      <c r="F9" s="131" t="s">
        <v>155</v>
      </c>
      <c r="G9" s="124" t="s">
        <v>9</v>
      </c>
      <c r="H9" s="73" t="s">
        <v>156</v>
      </c>
      <c r="I9" s="132" t="s">
        <v>157</v>
      </c>
      <c r="J9" s="81" t="s">
        <v>9</v>
      </c>
      <c r="K9" s="81" t="s">
        <v>9</v>
      </c>
      <c r="L9" s="132" t="str">
        <f>VLOOKUP(K9,CódigosRetorno!$A$2:$B$2080,2,FALSE)</f>
        <v>-</v>
      </c>
      <c r="M9" s="131" t="s">
        <v>9</v>
      </c>
      <c r="N9" s="231"/>
    </row>
    <row r="10" spans="1:14" ht="24" x14ac:dyDescent="0.25">
      <c r="A10" s="231"/>
      <c r="B10" s="991">
        <v>4</v>
      </c>
      <c r="C10" s="990" t="s">
        <v>158</v>
      </c>
      <c r="D10" s="992" t="s">
        <v>60</v>
      </c>
      <c r="E10" s="991" t="s">
        <v>140</v>
      </c>
      <c r="F10" s="991" t="s">
        <v>159</v>
      </c>
      <c r="G10" s="991" t="s">
        <v>160</v>
      </c>
      <c r="H10" s="990" t="s">
        <v>161</v>
      </c>
      <c r="I10" s="134" t="s">
        <v>162</v>
      </c>
      <c r="J10" s="144" t="s">
        <v>6</v>
      </c>
      <c r="K10" s="81" t="s">
        <v>163</v>
      </c>
      <c r="L10" s="132" t="str">
        <f>VLOOKUP(K10,CódigosRetorno!$A$2:$B$2080,2,FALSE)</f>
        <v>ID - Serie y Número del archivo no coincide con el consignado en el contenido del XML.</v>
      </c>
      <c r="M10" s="144" t="s">
        <v>9</v>
      </c>
      <c r="N10" s="231"/>
    </row>
    <row r="11" spans="1:14" ht="36" x14ac:dyDescent="0.25">
      <c r="A11" s="231"/>
      <c r="B11" s="991"/>
      <c r="C11" s="990"/>
      <c r="D11" s="994"/>
      <c r="E11" s="991"/>
      <c r="F11" s="991"/>
      <c r="G11" s="991"/>
      <c r="H11" s="990"/>
      <c r="I11" s="134" t="s">
        <v>164</v>
      </c>
      <c r="J11" s="138" t="s">
        <v>6</v>
      </c>
      <c r="K11" s="138" t="s">
        <v>165</v>
      </c>
      <c r="L11" s="132" t="str">
        <f>VLOOKUP(K11,CódigosRetorno!$A$2:$B$2080,2,FALSE)</f>
        <v>ID - El dato SERIE-CORRELATIVO no cumple con el formato de acuerdo al tipo de comprobante</v>
      </c>
      <c r="M11" s="131" t="s">
        <v>9</v>
      </c>
      <c r="N11" s="231"/>
    </row>
    <row r="12" spans="1:14" ht="60" x14ac:dyDescent="0.25">
      <c r="A12" s="231"/>
      <c r="B12" s="991"/>
      <c r="C12" s="990"/>
      <c r="D12" s="994"/>
      <c r="E12" s="991"/>
      <c r="F12" s="991"/>
      <c r="G12" s="991"/>
      <c r="H12" s="990"/>
      <c r="I12" s="134" t="s">
        <v>166</v>
      </c>
      <c r="J12" s="144" t="s">
        <v>6</v>
      </c>
      <c r="K12" s="81" t="s">
        <v>167</v>
      </c>
      <c r="L12" s="132" t="str">
        <f>VLOOKUP(K12,CódigosRetorno!$A$2:$B$2080,2,FALSE)</f>
        <v>El comprobante fue registrado previamente con otros datos</v>
      </c>
      <c r="M12" s="144" t="s">
        <v>168</v>
      </c>
      <c r="N12" s="231"/>
    </row>
    <row r="13" spans="1:14" ht="60" x14ac:dyDescent="0.25">
      <c r="A13" s="231"/>
      <c r="B13" s="991"/>
      <c r="C13" s="990"/>
      <c r="D13" s="994"/>
      <c r="E13" s="991"/>
      <c r="F13" s="991"/>
      <c r="G13" s="991"/>
      <c r="H13" s="990"/>
      <c r="I13" s="134" t="s">
        <v>169</v>
      </c>
      <c r="J13" s="138" t="s">
        <v>6</v>
      </c>
      <c r="K13" s="138" t="s">
        <v>170</v>
      </c>
      <c r="L13" s="132" t="str">
        <f>VLOOKUP(K13,CódigosRetorno!$A$2:$B$2080,2,FALSE)</f>
        <v>Comprobante físico no se encuentra autorizado</v>
      </c>
      <c r="M13" s="131" t="s">
        <v>171</v>
      </c>
      <c r="N13" s="231"/>
    </row>
    <row r="14" spans="1:14" ht="48" x14ac:dyDescent="0.25">
      <c r="A14" s="231"/>
      <c r="B14" s="991"/>
      <c r="C14" s="990"/>
      <c r="D14" s="993"/>
      <c r="E14" s="991"/>
      <c r="F14" s="991"/>
      <c r="G14" s="991"/>
      <c r="H14" s="990"/>
      <c r="I14" s="134" t="s">
        <v>169</v>
      </c>
      <c r="J14" s="138" t="s">
        <v>6</v>
      </c>
      <c r="K14" s="138" t="s">
        <v>170</v>
      </c>
      <c r="L14" s="132" t="str">
        <f>VLOOKUP(K14,CódigosRetorno!$A$2:$B$2080,2,FALSE)</f>
        <v>Comprobante físico no se encuentra autorizado</v>
      </c>
      <c r="M14" s="131" t="s">
        <v>172</v>
      </c>
      <c r="N14" s="231"/>
    </row>
    <row r="15" spans="1:14" ht="48" x14ac:dyDescent="0.25">
      <c r="A15" s="231"/>
      <c r="B15" s="143">
        <f>+B10+1</f>
        <v>5</v>
      </c>
      <c r="C15" s="279" t="s">
        <v>173</v>
      </c>
      <c r="D15" s="143" t="s">
        <v>60</v>
      </c>
      <c r="E15" s="143" t="s">
        <v>140</v>
      </c>
      <c r="F15" s="143" t="s">
        <v>174</v>
      </c>
      <c r="G15" s="143" t="s">
        <v>175</v>
      </c>
      <c r="H15" s="279" t="s">
        <v>176</v>
      </c>
      <c r="I15" s="134" t="s">
        <v>8068</v>
      </c>
      <c r="J15" s="144" t="s">
        <v>6</v>
      </c>
      <c r="K15" s="81" t="s">
        <v>177</v>
      </c>
      <c r="L15" s="132" t="str">
        <f>VLOOKUP(K15,CódigosRetorno!$A$2:$B$2080,2,FALSE)</f>
        <v>El comprobante fue enviado fuera del plazo permitido.</v>
      </c>
      <c r="M15" s="144" t="s">
        <v>9</v>
      </c>
      <c r="N15" s="231"/>
    </row>
    <row r="16" spans="1:14" x14ac:dyDescent="0.25">
      <c r="A16" s="231"/>
      <c r="B16" s="144">
        <f>+B15+1</f>
        <v>6</v>
      </c>
      <c r="C16" s="145" t="s">
        <v>178</v>
      </c>
      <c r="D16" s="144" t="s">
        <v>60</v>
      </c>
      <c r="E16" s="144" t="s">
        <v>179</v>
      </c>
      <c r="F16" s="144"/>
      <c r="G16" s="144"/>
      <c r="H16" s="145" t="s">
        <v>180</v>
      </c>
      <c r="I16" s="132" t="s">
        <v>181</v>
      </c>
      <c r="J16" s="124" t="s">
        <v>9</v>
      </c>
      <c r="K16" s="138" t="s">
        <v>9</v>
      </c>
      <c r="L16" s="132" t="str">
        <f>VLOOKUP(K16,CódigosRetorno!$A$2:$B$2080,2,FALSE)</f>
        <v>-</v>
      </c>
      <c r="M16" s="131" t="s">
        <v>9</v>
      </c>
      <c r="N16" s="231"/>
    </row>
    <row r="17" spans="1:14" x14ac:dyDescent="0.25">
      <c r="A17" s="231"/>
      <c r="B17" s="177" t="s">
        <v>182</v>
      </c>
      <c r="C17" s="171"/>
      <c r="D17" s="179"/>
      <c r="E17" s="179" t="s">
        <v>9</v>
      </c>
      <c r="F17" s="179" t="s">
        <v>9</v>
      </c>
      <c r="G17" s="179" t="s">
        <v>9</v>
      </c>
      <c r="H17" s="168" t="s">
        <v>9</v>
      </c>
      <c r="I17" s="180"/>
      <c r="J17" s="179"/>
      <c r="K17" s="170"/>
      <c r="L17" s="155"/>
      <c r="M17" s="179"/>
      <c r="N17" s="231"/>
    </row>
    <row r="18" spans="1:14" ht="24" x14ac:dyDescent="0.25">
      <c r="A18" s="231"/>
      <c r="B18" s="992">
        <f>+B16+1</f>
        <v>7</v>
      </c>
      <c r="C18" s="1004" t="s">
        <v>183</v>
      </c>
      <c r="D18" s="992" t="s">
        <v>60</v>
      </c>
      <c r="E18" s="992" t="s">
        <v>140</v>
      </c>
      <c r="F18" s="992" t="s">
        <v>184</v>
      </c>
      <c r="G18" s="992"/>
      <c r="H18" s="1004" t="s">
        <v>185</v>
      </c>
      <c r="I18" s="148" t="s">
        <v>186</v>
      </c>
      <c r="J18" s="144" t="s">
        <v>6</v>
      </c>
      <c r="K18" s="81" t="s">
        <v>187</v>
      </c>
      <c r="L18" s="132" t="str">
        <f>VLOOKUP(K18,CódigosRetorno!$A$2:$B$2080,2,FALSE)</f>
        <v>Número de RUC del nombre del archivo no coincide con el consignado en el contenido del archivo XML</v>
      </c>
      <c r="M18" s="144" t="s">
        <v>9</v>
      </c>
      <c r="N18" s="231"/>
    </row>
    <row r="19" spans="1:14" ht="36" x14ac:dyDescent="0.25">
      <c r="A19" s="231"/>
      <c r="B19" s="993"/>
      <c r="C19" s="1005"/>
      <c r="D19" s="993"/>
      <c r="E19" s="993"/>
      <c r="F19" s="993"/>
      <c r="G19" s="993"/>
      <c r="H19" s="1005"/>
      <c r="I19" s="148" t="s">
        <v>188</v>
      </c>
      <c r="J19" s="144" t="s">
        <v>6</v>
      </c>
      <c r="K19" s="81" t="s">
        <v>189</v>
      </c>
      <c r="L19" s="132" t="str">
        <f>VLOOKUP(K19,CódigosRetorno!$A$2:$B$2080,2,FALSE)</f>
        <v>Senor contribuyente a la fecha no se encuentra registrado ó habilitado con la condición de Agente de retención.</v>
      </c>
      <c r="M19" s="144" t="s">
        <v>190</v>
      </c>
      <c r="N19" s="231"/>
    </row>
    <row r="20" spans="1:14" ht="24" x14ac:dyDescent="0.25">
      <c r="A20" s="231"/>
      <c r="B20" s="991">
        <f>+B18+1</f>
        <v>8</v>
      </c>
      <c r="C20" s="990" t="s">
        <v>191</v>
      </c>
      <c r="D20" s="992" t="s">
        <v>60</v>
      </c>
      <c r="E20" s="991" t="s">
        <v>140</v>
      </c>
      <c r="F20" s="991" t="s">
        <v>192</v>
      </c>
      <c r="G20" s="991" t="s">
        <v>193</v>
      </c>
      <c r="H20" s="990" t="s">
        <v>194</v>
      </c>
      <c r="I20" s="148" t="s">
        <v>195</v>
      </c>
      <c r="J20" s="144" t="s">
        <v>6</v>
      </c>
      <c r="K20" s="81" t="s">
        <v>196</v>
      </c>
      <c r="L20" s="132" t="str">
        <f>VLOOKUP(K20,CódigosRetorno!$A$2:$B$2080,2,FALSE)</f>
        <v>El XML no contiene el atributo o no existe información del tipo de documento del emisor</v>
      </c>
      <c r="M20" s="144" t="s">
        <v>9</v>
      </c>
      <c r="N20" s="231"/>
    </row>
    <row r="21" spans="1:14" x14ac:dyDescent="0.25">
      <c r="A21" s="231"/>
      <c r="B21" s="991"/>
      <c r="C21" s="990"/>
      <c r="D21" s="993"/>
      <c r="E21" s="991"/>
      <c r="F21" s="991"/>
      <c r="G21" s="991"/>
      <c r="H21" s="990"/>
      <c r="I21" s="148" t="s">
        <v>197</v>
      </c>
      <c r="J21" s="144" t="s">
        <v>6</v>
      </c>
      <c r="K21" s="81" t="s">
        <v>198</v>
      </c>
      <c r="L21" s="132" t="str">
        <f>VLOOKUP(K21,CódigosRetorno!$A$2:$B$2080,2,FALSE)</f>
        <v>El tipo de documento no es aceptado.</v>
      </c>
      <c r="M21" s="144" t="s">
        <v>9</v>
      </c>
      <c r="N21" s="231"/>
    </row>
    <row r="22" spans="1:14" ht="48" x14ac:dyDescent="0.25">
      <c r="A22" s="231"/>
      <c r="B22" s="144">
        <f>+B20+1</f>
        <v>9</v>
      </c>
      <c r="C22" s="145" t="s">
        <v>199</v>
      </c>
      <c r="D22" s="144" t="s">
        <v>60</v>
      </c>
      <c r="E22" s="144" t="s">
        <v>179</v>
      </c>
      <c r="F22" s="144" t="s">
        <v>200</v>
      </c>
      <c r="G22" s="144"/>
      <c r="H22" s="145" t="s">
        <v>201</v>
      </c>
      <c r="I22" s="148" t="s">
        <v>202</v>
      </c>
      <c r="J22" s="144" t="s">
        <v>203</v>
      </c>
      <c r="K22" s="81" t="s">
        <v>204</v>
      </c>
      <c r="L22" s="132" t="str">
        <f>VLOOKUP(K22,CódigosRetorno!$A$2:$B$2080,2,FALSE)</f>
        <v>El nombre comercial del emisor no cumple con el formato establecido</v>
      </c>
      <c r="M22" s="144" t="s">
        <v>9</v>
      </c>
      <c r="N22" s="231"/>
    </row>
    <row r="23" spans="1:14" ht="24" x14ac:dyDescent="0.25">
      <c r="A23" s="231"/>
      <c r="B23" s="991">
        <f>+B22+1</f>
        <v>10</v>
      </c>
      <c r="C23" s="990" t="s">
        <v>205</v>
      </c>
      <c r="D23" s="992" t="s">
        <v>60</v>
      </c>
      <c r="E23" s="991" t="s">
        <v>140</v>
      </c>
      <c r="F23" s="991" t="s">
        <v>200</v>
      </c>
      <c r="G23" s="991"/>
      <c r="H23" s="990" t="s">
        <v>206</v>
      </c>
      <c r="I23" s="148" t="s">
        <v>195</v>
      </c>
      <c r="J23" s="144" t="s">
        <v>6</v>
      </c>
      <c r="K23" s="81" t="s">
        <v>207</v>
      </c>
      <c r="L23" s="132" t="str">
        <f>VLOOKUP(K23,CódigosRetorno!$A$2:$B$2080,2,FALSE)</f>
        <v>El XML no contiene el tag o no existe informacion de RegistrationName del emisor del documento</v>
      </c>
      <c r="M23" s="144" t="s">
        <v>9</v>
      </c>
      <c r="N23" s="231"/>
    </row>
    <row r="24" spans="1:14" ht="48" x14ac:dyDescent="0.25">
      <c r="A24" s="231"/>
      <c r="B24" s="991"/>
      <c r="C24" s="990"/>
      <c r="D24" s="993"/>
      <c r="E24" s="991"/>
      <c r="F24" s="991"/>
      <c r="G24" s="991"/>
      <c r="H24" s="990"/>
      <c r="I24" s="148" t="s">
        <v>202</v>
      </c>
      <c r="J24" s="144" t="s">
        <v>6</v>
      </c>
      <c r="K24" s="81" t="s">
        <v>208</v>
      </c>
      <c r="L24" s="132" t="str">
        <f>VLOOKUP(K24,CódigosRetorno!$A$2:$B$2080,2,FALSE)</f>
        <v>RegistrationName - El nombre o razon social del emisor no cumple con el estandar</v>
      </c>
      <c r="M24" s="144" t="s">
        <v>9</v>
      </c>
      <c r="N24" s="231"/>
    </row>
    <row r="25" spans="1:14" x14ac:dyDescent="0.25">
      <c r="A25" s="231"/>
      <c r="B25" s="177" t="s">
        <v>209</v>
      </c>
      <c r="C25" s="171"/>
      <c r="D25" s="181"/>
      <c r="E25" s="181" t="s">
        <v>9</v>
      </c>
      <c r="F25" s="179" t="s">
        <v>9</v>
      </c>
      <c r="G25" s="181" t="s">
        <v>9</v>
      </c>
      <c r="H25" s="168" t="s">
        <v>9</v>
      </c>
      <c r="I25" s="180" t="s">
        <v>9</v>
      </c>
      <c r="J25" s="179" t="s">
        <v>9</v>
      </c>
      <c r="K25" s="170" t="s">
        <v>9</v>
      </c>
      <c r="L25" s="155" t="s">
        <v>9</v>
      </c>
      <c r="M25" s="179"/>
      <c r="N25" s="231"/>
    </row>
    <row r="26" spans="1:14" ht="24" x14ac:dyDescent="0.25">
      <c r="A26" s="231"/>
      <c r="B26" s="144">
        <f>B23+1</f>
        <v>11</v>
      </c>
      <c r="C26" s="145" t="s">
        <v>210</v>
      </c>
      <c r="D26" s="144" t="s">
        <v>60</v>
      </c>
      <c r="E26" s="144" t="s">
        <v>179</v>
      </c>
      <c r="F26" s="144" t="s">
        <v>211</v>
      </c>
      <c r="G26" s="144" t="s">
        <v>212</v>
      </c>
      <c r="H26" s="145" t="s">
        <v>213</v>
      </c>
      <c r="I26" s="90" t="s">
        <v>214</v>
      </c>
      <c r="J26" s="144" t="s">
        <v>203</v>
      </c>
      <c r="K26" s="138" t="s">
        <v>215</v>
      </c>
      <c r="L26" s="132" t="str">
        <f>VLOOKUP(K26,CódigosRetorno!$A$2:$B$2080,2,FALSE)</f>
        <v>Debe corresponder a algún valor válido establecido en el catálogo 13</v>
      </c>
      <c r="M26" s="131" t="s">
        <v>216</v>
      </c>
      <c r="N26" s="231"/>
    </row>
    <row r="27" spans="1:14" ht="48" x14ac:dyDescent="0.25">
      <c r="A27" s="231"/>
      <c r="B27" s="144">
        <f t="shared" ref="B27:B32" si="0">+B26+1</f>
        <v>12</v>
      </c>
      <c r="C27" s="145" t="s">
        <v>217</v>
      </c>
      <c r="D27" s="144" t="s">
        <v>60</v>
      </c>
      <c r="E27" s="144" t="s">
        <v>179</v>
      </c>
      <c r="F27" s="144" t="s">
        <v>218</v>
      </c>
      <c r="G27" s="144"/>
      <c r="H27" s="145" t="s">
        <v>219</v>
      </c>
      <c r="I27" s="148" t="s">
        <v>220</v>
      </c>
      <c r="J27" s="144" t="s">
        <v>203</v>
      </c>
      <c r="K27" s="81" t="s">
        <v>221</v>
      </c>
      <c r="L27" s="132" t="str">
        <f>VLOOKUP(K27,CódigosRetorno!$A$2:$B$2080,2,FALSE)</f>
        <v>La dirección completa y detallada del domicilio fiscal del emisor no cumple con el formato establecido</v>
      </c>
      <c r="M27" s="144" t="s">
        <v>9</v>
      </c>
      <c r="N27" s="231"/>
    </row>
    <row r="28" spans="1:14" ht="48" x14ac:dyDescent="0.25">
      <c r="A28" s="231"/>
      <c r="B28" s="144">
        <f t="shared" si="0"/>
        <v>13</v>
      </c>
      <c r="C28" s="145" t="s">
        <v>222</v>
      </c>
      <c r="D28" s="144" t="s">
        <v>60</v>
      </c>
      <c r="E28" s="144" t="s">
        <v>179</v>
      </c>
      <c r="F28" s="144" t="s">
        <v>223</v>
      </c>
      <c r="G28" s="144"/>
      <c r="H28" s="145" t="s">
        <v>224</v>
      </c>
      <c r="I28" s="148" t="s">
        <v>225</v>
      </c>
      <c r="J28" s="144" t="s">
        <v>203</v>
      </c>
      <c r="K28" s="81" t="s">
        <v>226</v>
      </c>
      <c r="L28" s="132" t="str">
        <f>VLOOKUP(K28,CódigosRetorno!$A$2:$B$2080,2,FALSE)</f>
        <v>La urbanización del domicilio fiscal del emisor no cumple con el formato establecido</v>
      </c>
      <c r="M28" s="144" t="s">
        <v>9</v>
      </c>
      <c r="N28" s="231"/>
    </row>
    <row r="29" spans="1:14" ht="48" x14ac:dyDescent="0.25">
      <c r="A29" s="231"/>
      <c r="B29" s="144">
        <f t="shared" si="0"/>
        <v>14</v>
      </c>
      <c r="C29" s="145" t="s">
        <v>227</v>
      </c>
      <c r="D29" s="144" t="s">
        <v>60</v>
      </c>
      <c r="E29" s="144" t="s">
        <v>179</v>
      </c>
      <c r="F29" s="144" t="s">
        <v>223</v>
      </c>
      <c r="G29" s="144"/>
      <c r="H29" s="145" t="s">
        <v>228</v>
      </c>
      <c r="I29" s="148" t="s">
        <v>225</v>
      </c>
      <c r="J29" s="144" t="s">
        <v>203</v>
      </c>
      <c r="K29" s="81" t="s">
        <v>229</v>
      </c>
      <c r="L29" s="132" t="str">
        <f>VLOOKUP(K29,CódigosRetorno!$A$2:$B$2080,2,FALSE)</f>
        <v>La provincia del domicilio fiscal del emisor no cumple con el formato establecido</v>
      </c>
      <c r="M29" s="144" t="s">
        <v>9</v>
      </c>
      <c r="N29" s="231"/>
    </row>
    <row r="30" spans="1:14" ht="48" x14ac:dyDescent="0.25">
      <c r="A30" s="231"/>
      <c r="B30" s="144">
        <f t="shared" si="0"/>
        <v>15</v>
      </c>
      <c r="C30" s="145" t="s">
        <v>230</v>
      </c>
      <c r="D30" s="144" t="s">
        <v>60</v>
      </c>
      <c r="E30" s="144" t="s">
        <v>179</v>
      </c>
      <c r="F30" s="144" t="s">
        <v>223</v>
      </c>
      <c r="G30" s="144"/>
      <c r="H30" s="145" t="s">
        <v>231</v>
      </c>
      <c r="I30" s="148" t="s">
        <v>225</v>
      </c>
      <c r="J30" s="144" t="s">
        <v>203</v>
      </c>
      <c r="K30" s="81" t="s">
        <v>232</v>
      </c>
      <c r="L30" s="132" t="str">
        <f>VLOOKUP(K30,CódigosRetorno!$A$2:$B$2080,2,FALSE)</f>
        <v>El departamento del domicilio fiscal del emisor no cumple con el formato establecido</v>
      </c>
      <c r="M30" s="144" t="s">
        <v>9</v>
      </c>
      <c r="N30" s="231"/>
    </row>
    <row r="31" spans="1:14" ht="48" x14ac:dyDescent="0.25">
      <c r="A31" s="231"/>
      <c r="B31" s="144">
        <f t="shared" si="0"/>
        <v>16</v>
      </c>
      <c r="C31" s="145" t="s">
        <v>233</v>
      </c>
      <c r="D31" s="144" t="s">
        <v>60</v>
      </c>
      <c r="E31" s="144" t="s">
        <v>179</v>
      </c>
      <c r="F31" s="144" t="s">
        <v>223</v>
      </c>
      <c r="G31" s="144"/>
      <c r="H31" s="145" t="s">
        <v>234</v>
      </c>
      <c r="I31" s="148" t="s">
        <v>225</v>
      </c>
      <c r="J31" s="144" t="s">
        <v>203</v>
      </c>
      <c r="K31" s="81" t="s">
        <v>235</v>
      </c>
      <c r="L31" s="132" t="str">
        <f>VLOOKUP(K31,CódigosRetorno!$A$2:$B$2080,2,FALSE)</f>
        <v>El distrito del domicilio fiscal del emisor no cumple con el formato establecido</v>
      </c>
      <c r="M31" s="144" t="s">
        <v>9</v>
      </c>
      <c r="N31" s="231"/>
    </row>
    <row r="32" spans="1:14" ht="36" x14ac:dyDescent="0.25">
      <c r="A32" s="231"/>
      <c r="B32" s="144">
        <f t="shared" si="0"/>
        <v>17</v>
      </c>
      <c r="C32" s="145" t="s">
        <v>236</v>
      </c>
      <c r="D32" s="144" t="s">
        <v>60</v>
      </c>
      <c r="E32" s="144" t="s">
        <v>179</v>
      </c>
      <c r="F32" s="144" t="s">
        <v>237</v>
      </c>
      <c r="G32" s="144" t="s">
        <v>238</v>
      </c>
      <c r="H32" s="145" t="s">
        <v>239</v>
      </c>
      <c r="I32" s="148" t="s">
        <v>240</v>
      </c>
      <c r="J32" s="144" t="s">
        <v>6</v>
      </c>
      <c r="K32" s="81" t="s">
        <v>241</v>
      </c>
      <c r="L32" s="132" t="str">
        <f>VLOOKUP(K32,CódigosRetorno!$A$2:$B$2080,2,FALSE)</f>
        <v>El valor del país inválido.</v>
      </c>
      <c r="M32" s="144" t="s">
        <v>9</v>
      </c>
      <c r="N32" s="231"/>
    </row>
    <row r="33" spans="1:14" x14ac:dyDescent="0.25">
      <c r="A33" s="231"/>
      <c r="B33" s="163" t="s">
        <v>242</v>
      </c>
      <c r="C33" s="171"/>
      <c r="D33" s="179"/>
      <c r="E33" s="179" t="s">
        <v>9</v>
      </c>
      <c r="F33" s="179" t="s">
        <v>9</v>
      </c>
      <c r="G33" s="179" t="s">
        <v>9</v>
      </c>
      <c r="H33" s="168" t="s">
        <v>9</v>
      </c>
      <c r="I33" s="180" t="s">
        <v>9</v>
      </c>
      <c r="J33" s="179" t="s">
        <v>9</v>
      </c>
      <c r="K33" s="170" t="s">
        <v>9</v>
      </c>
      <c r="L33" s="155" t="s">
        <v>9</v>
      </c>
      <c r="M33" s="179"/>
      <c r="N33" s="231"/>
    </row>
    <row r="34" spans="1:14" ht="24" x14ac:dyDescent="0.25">
      <c r="A34" s="231"/>
      <c r="B34" s="991">
        <f>B32+1</f>
        <v>18</v>
      </c>
      <c r="C34" s="990" t="s">
        <v>243</v>
      </c>
      <c r="D34" s="992" t="s">
        <v>60</v>
      </c>
      <c r="E34" s="991" t="s">
        <v>140</v>
      </c>
      <c r="F34" s="991" t="s">
        <v>184</v>
      </c>
      <c r="G34" s="991"/>
      <c r="H34" s="990" t="s">
        <v>244</v>
      </c>
      <c r="I34" s="148" t="s">
        <v>245</v>
      </c>
      <c r="J34" s="144" t="s">
        <v>6</v>
      </c>
      <c r="K34" s="81" t="s">
        <v>246</v>
      </c>
      <c r="L34" s="132" t="str">
        <f>VLOOKUP(K34,CódigosRetorno!$A$2:$B$2080,2,FALSE)</f>
        <v>El XML no contiene el tag o no existe información del número de documento de identidad del proveedor</v>
      </c>
      <c r="M34" s="144" t="s">
        <v>9</v>
      </c>
      <c r="N34" s="231"/>
    </row>
    <row r="35" spans="1:14" ht="24" x14ac:dyDescent="0.25">
      <c r="A35" s="231"/>
      <c r="B35" s="991"/>
      <c r="C35" s="990"/>
      <c r="D35" s="994"/>
      <c r="E35" s="991"/>
      <c r="F35" s="991"/>
      <c r="G35" s="991"/>
      <c r="H35" s="990"/>
      <c r="I35" s="148" t="s">
        <v>247</v>
      </c>
      <c r="J35" s="144" t="s">
        <v>6</v>
      </c>
      <c r="K35" s="81" t="s">
        <v>248</v>
      </c>
      <c r="L35" s="132" t="str">
        <f>VLOOKUP(K35,CódigosRetorno!$A$2:$B$2080,2,FALSE)</f>
        <v>El valor ingresado como documento de identidad del proveedor es incorrecto</v>
      </c>
      <c r="M35" s="144" t="s">
        <v>9</v>
      </c>
      <c r="N35" s="231"/>
    </row>
    <row r="36" spans="1:14" ht="24" x14ac:dyDescent="0.25">
      <c r="A36" s="231"/>
      <c r="B36" s="991"/>
      <c r="C36" s="990"/>
      <c r="D36" s="994"/>
      <c r="E36" s="991"/>
      <c r="F36" s="991"/>
      <c r="G36" s="991"/>
      <c r="H36" s="990"/>
      <c r="I36" s="148" t="s">
        <v>249</v>
      </c>
      <c r="J36" s="144" t="s">
        <v>6</v>
      </c>
      <c r="K36" s="81" t="s">
        <v>250</v>
      </c>
      <c r="L36" s="132" t="str">
        <f>VLOOKUP(K36,CódigosRetorno!$A$2:$B$2080,2,FALSE)</f>
        <v>El Proveedor no puede ser el mismo que el Emisor del comprobante de retención.</v>
      </c>
      <c r="M36" s="144" t="s">
        <v>9</v>
      </c>
      <c r="N36" s="231"/>
    </row>
    <row r="37" spans="1:14" ht="24" x14ac:dyDescent="0.25">
      <c r="A37" s="231"/>
      <c r="B37" s="991"/>
      <c r="C37" s="990"/>
      <c r="D37" s="994"/>
      <c r="E37" s="991"/>
      <c r="F37" s="991"/>
      <c r="G37" s="991"/>
      <c r="H37" s="990"/>
      <c r="I37" s="148" t="s">
        <v>251</v>
      </c>
      <c r="J37" s="144" t="s">
        <v>6</v>
      </c>
      <c r="K37" s="81" t="s">
        <v>252</v>
      </c>
      <c r="L37" s="132" t="str">
        <f>VLOOKUP(K37,CódigosRetorno!$A$2:$B$2080,2,FALSE)</f>
        <v>Número de RUC del Proveedor no existe.</v>
      </c>
      <c r="M37" s="144" t="s">
        <v>253</v>
      </c>
      <c r="N37" s="231"/>
    </row>
    <row r="38" spans="1:14" ht="36" x14ac:dyDescent="0.25">
      <c r="A38" s="231"/>
      <c r="B38" s="991"/>
      <c r="C38" s="990"/>
      <c r="D38" s="993"/>
      <c r="E38" s="991"/>
      <c r="F38" s="991"/>
      <c r="G38" s="991"/>
      <c r="H38" s="990"/>
      <c r="I38" s="148" t="s">
        <v>254</v>
      </c>
      <c r="J38" s="144" t="s">
        <v>203</v>
      </c>
      <c r="K38" s="81" t="s">
        <v>255</v>
      </c>
      <c r="L38" s="132" t="str">
        <f>VLOOKUP(K38,CódigosRetorno!$A$2:$B$2080,2,FALSE)</f>
        <v>La operación con este proveedor está excluida del sistema de retención. Es agente de percepción, agente de retención o buen contribuyente.</v>
      </c>
      <c r="M38" s="144" t="s">
        <v>190</v>
      </c>
      <c r="N38" s="231"/>
    </row>
    <row r="39" spans="1:14" x14ac:dyDescent="0.25">
      <c r="A39" s="231"/>
      <c r="B39" s="991">
        <f>+B34+1</f>
        <v>19</v>
      </c>
      <c r="C39" s="990" t="s">
        <v>256</v>
      </c>
      <c r="D39" s="992" t="s">
        <v>60</v>
      </c>
      <c r="E39" s="991" t="s">
        <v>140</v>
      </c>
      <c r="F39" s="991" t="s">
        <v>192</v>
      </c>
      <c r="G39" s="991" t="s">
        <v>193</v>
      </c>
      <c r="H39" s="990" t="s">
        <v>257</v>
      </c>
      <c r="I39" s="148" t="s">
        <v>195</v>
      </c>
      <c r="J39" s="144" t="s">
        <v>6</v>
      </c>
      <c r="K39" s="81" t="s">
        <v>258</v>
      </c>
      <c r="L39" s="132" t="str">
        <f>VLOOKUP(K39,CódigosRetorno!$A$2:$B$2080,2,FALSE)</f>
        <v>Debe indicar tipo de documento.</v>
      </c>
      <c r="M39" s="144" t="s">
        <v>9</v>
      </c>
      <c r="N39" s="231"/>
    </row>
    <row r="40" spans="1:14" x14ac:dyDescent="0.25">
      <c r="A40" s="231"/>
      <c r="B40" s="991"/>
      <c r="C40" s="990"/>
      <c r="D40" s="993"/>
      <c r="E40" s="991"/>
      <c r="F40" s="991"/>
      <c r="G40" s="991"/>
      <c r="H40" s="990"/>
      <c r="I40" s="148" t="s">
        <v>197</v>
      </c>
      <c r="J40" s="144" t="s">
        <v>6</v>
      </c>
      <c r="K40" s="81" t="s">
        <v>198</v>
      </c>
      <c r="L40" s="132" t="str">
        <f>VLOOKUP(K40,CódigosRetorno!$A$2:$B$2080,2,FALSE)</f>
        <v>El tipo de documento no es aceptado.</v>
      </c>
      <c r="M40" s="144" t="s">
        <v>9</v>
      </c>
      <c r="N40" s="231"/>
    </row>
    <row r="41" spans="1:14" ht="48" x14ac:dyDescent="0.25">
      <c r="A41" s="231"/>
      <c r="B41" s="144">
        <f>+B39+1</f>
        <v>20</v>
      </c>
      <c r="C41" s="145" t="s">
        <v>259</v>
      </c>
      <c r="D41" s="144" t="s">
        <v>60</v>
      </c>
      <c r="E41" s="144" t="s">
        <v>179</v>
      </c>
      <c r="F41" s="144" t="s">
        <v>200</v>
      </c>
      <c r="G41" s="144"/>
      <c r="H41" s="145" t="s">
        <v>260</v>
      </c>
      <c r="I41" s="148" t="s">
        <v>202</v>
      </c>
      <c r="J41" s="144" t="s">
        <v>203</v>
      </c>
      <c r="K41" s="81" t="s">
        <v>261</v>
      </c>
      <c r="L41" s="132" t="str">
        <f>VLOOKUP(K41,CódigosRetorno!$A$2:$B$2080,2,FALSE)</f>
        <v>El nombre comercial del proveedor no cumple con el formato establecido</v>
      </c>
      <c r="M41" s="144" t="s">
        <v>9</v>
      </c>
      <c r="N41" s="231"/>
    </row>
    <row r="42" spans="1:14" ht="24" x14ac:dyDescent="0.25">
      <c r="A42" s="231"/>
      <c r="B42" s="991">
        <f>+B41+1</f>
        <v>21</v>
      </c>
      <c r="C42" s="990" t="s">
        <v>205</v>
      </c>
      <c r="D42" s="992" t="s">
        <v>60</v>
      </c>
      <c r="E42" s="991" t="s">
        <v>140</v>
      </c>
      <c r="F42" s="991" t="s">
        <v>200</v>
      </c>
      <c r="G42" s="991"/>
      <c r="H42" s="990" t="s">
        <v>262</v>
      </c>
      <c r="I42" s="148" t="s">
        <v>195</v>
      </c>
      <c r="J42" s="144" t="s">
        <v>6</v>
      </c>
      <c r="K42" s="81" t="s">
        <v>263</v>
      </c>
      <c r="L42" s="132" t="str">
        <f>VLOOKUP(K42,CódigosRetorno!$A$2:$B$2080,2,FALSE)</f>
        <v>El XML no contiene el tag o no existe informacion de RegistrationName del receptor del documento</v>
      </c>
      <c r="M42" s="144" t="s">
        <v>9</v>
      </c>
      <c r="N42" s="231"/>
    </row>
    <row r="43" spans="1:14" ht="48" x14ac:dyDescent="0.25">
      <c r="A43" s="231"/>
      <c r="B43" s="991"/>
      <c r="C43" s="990"/>
      <c r="D43" s="993"/>
      <c r="E43" s="991"/>
      <c r="F43" s="991"/>
      <c r="G43" s="991"/>
      <c r="H43" s="990"/>
      <c r="I43" s="148" t="s">
        <v>202</v>
      </c>
      <c r="J43" s="144" t="s">
        <v>6</v>
      </c>
      <c r="K43" s="81" t="s">
        <v>264</v>
      </c>
      <c r="L43" s="132" t="str">
        <f>VLOOKUP(K43,CódigosRetorno!$A$2:$B$2080,2,FALSE)</f>
        <v>RegistrationName -  El dato ingresado no cumple con el estandar</v>
      </c>
      <c r="M43" s="144" t="s">
        <v>9</v>
      </c>
      <c r="N43" s="231"/>
    </row>
    <row r="44" spans="1:14" x14ac:dyDescent="0.25">
      <c r="A44" s="231"/>
      <c r="B44" s="163" t="s">
        <v>265</v>
      </c>
      <c r="C44" s="171"/>
      <c r="D44" s="179"/>
      <c r="E44" s="179" t="s">
        <v>9</v>
      </c>
      <c r="F44" s="179" t="s">
        <v>9</v>
      </c>
      <c r="G44" s="179" t="s">
        <v>9</v>
      </c>
      <c r="H44" s="168" t="s">
        <v>9</v>
      </c>
      <c r="I44" s="180" t="s">
        <v>9</v>
      </c>
      <c r="J44" s="179" t="s">
        <v>9</v>
      </c>
      <c r="K44" s="170" t="s">
        <v>9</v>
      </c>
      <c r="L44" s="155" t="s">
        <v>9</v>
      </c>
      <c r="M44" s="179" t="s">
        <v>9</v>
      </c>
      <c r="N44" s="231"/>
    </row>
    <row r="45" spans="1:14" ht="24" x14ac:dyDescent="0.25">
      <c r="A45" s="231"/>
      <c r="B45" s="144">
        <f>B42+1</f>
        <v>22</v>
      </c>
      <c r="C45" s="145" t="s">
        <v>210</v>
      </c>
      <c r="D45" s="144" t="s">
        <v>60</v>
      </c>
      <c r="E45" s="144" t="s">
        <v>179</v>
      </c>
      <c r="F45" s="144" t="s">
        <v>211</v>
      </c>
      <c r="G45" s="144" t="s">
        <v>212</v>
      </c>
      <c r="H45" s="145" t="s">
        <v>266</v>
      </c>
      <c r="I45" s="90" t="s">
        <v>214</v>
      </c>
      <c r="J45" s="144" t="s">
        <v>203</v>
      </c>
      <c r="K45" s="138" t="s">
        <v>215</v>
      </c>
      <c r="L45" s="132" t="str">
        <f>VLOOKUP(K45,CódigosRetorno!$A$2:$B$2080,2,FALSE)</f>
        <v>Debe corresponder a algún valor válido establecido en el catálogo 13</v>
      </c>
      <c r="M45" s="131" t="s">
        <v>216</v>
      </c>
      <c r="N45" s="231"/>
    </row>
    <row r="46" spans="1:14" ht="48" x14ac:dyDescent="0.25">
      <c r="A46" s="231"/>
      <c r="B46" s="144">
        <f t="shared" ref="B46:B51" si="1">+B45+1</f>
        <v>23</v>
      </c>
      <c r="C46" s="145" t="s">
        <v>217</v>
      </c>
      <c r="D46" s="144" t="s">
        <v>60</v>
      </c>
      <c r="E46" s="144" t="s">
        <v>179</v>
      </c>
      <c r="F46" s="144" t="s">
        <v>218</v>
      </c>
      <c r="G46" s="144"/>
      <c r="H46" s="145" t="s">
        <v>267</v>
      </c>
      <c r="I46" s="148" t="s">
        <v>220</v>
      </c>
      <c r="J46" s="144" t="s">
        <v>203</v>
      </c>
      <c r="K46" s="81" t="s">
        <v>268</v>
      </c>
      <c r="L46" s="132" t="str">
        <f>VLOOKUP(K46,CódigosRetorno!$A$2:$B$2080,2,FALSE)</f>
        <v>La dirección completa y detallada del domicilio fiscal del proveedor no cumple con el formato establecido</v>
      </c>
      <c r="M46" s="144" t="s">
        <v>9</v>
      </c>
      <c r="N46" s="231"/>
    </row>
    <row r="47" spans="1:14" ht="48" x14ac:dyDescent="0.25">
      <c r="A47" s="231"/>
      <c r="B47" s="144">
        <f t="shared" si="1"/>
        <v>24</v>
      </c>
      <c r="C47" s="145" t="s">
        <v>222</v>
      </c>
      <c r="D47" s="144" t="s">
        <v>60</v>
      </c>
      <c r="E47" s="144" t="s">
        <v>179</v>
      </c>
      <c r="F47" s="144" t="s">
        <v>223</v>
      </c>
      <c r="G47" s="144"/>
      <c r="H47" s="145" t="s">
        <v>269</v>
      </c>
      <c r="I47" s="148" t="s">
        <v>225</v>
      </c>
      <c r="J47" s="144" t="s">
        <v>203</v>
      </c>
      <c r="K47" s="81" t="s">
        <v>270</v>
      </c>
      <c r="L47" s="132" t="str">
        <f>VLOOKUP(K47,CódigosRetorno!$A$2:$B$2080,2,FALSE)</f>
        <v>La urbanización del domicilio fiscal del proveedor no cumple con el formato establecido</v>
      </c>
      <c r="M47" s="144" t="s">
        <v>9</v>
      </c>
      <c r="N47" s="231"/>
    </row>
    <row r="48" spans="1:14" ht="48" x14ac:dyDescent="0.25">
      <c r="A48" s="231"/>
      <c r="B48" s="144">
        <f t="shared" si="1"/>
        <v>25</v>
      </c>
      <c r="C48" s="145" t="s">
        <v>227</v>
      </c>
      <c r="D48" s="144" t="s">
        <v>60</v>
      </c>
      <c r="E48" s="144" t="s">
        <v>179</v>
      </c>
      <c r="F48" s="144" t="s">
        <v>223</v>
      </c>
      <c r="G48" s="144"/>
      <c r="H48" s="145" t="s">
        <v>271</v>
      </c>
      <c r="I48" s="148" t="s">
        <v>225</v>
      </c>
      <c r="J48" s="144" t="s">
        <v>203</v>
      </c>
      <c r="K48" s="81" t="s">
        <v>272</v>
      </c>
      <c r="L48" s="132" t="str">
        <f>VLOOKUP(K48,CódigosRetorno!$A$2:$B$2080,2,FALSE)</f>
        <v>La provincia del domicilio fiscal del proveedor no cumple con el formato establecido</v>
      </c>
      <c r="M48" s="144" t="s">
        <v>9</v>
      </c>
      <c r="N48" s="231"/>
    </row>
    <row r="49" spans="1:14" ht="48" x14ac:dyDescent="0.25">
      <c r="A49" s="231"/>
      <c r="B49" s="144">
        <f t="shared" si="1"/>
        <v>26</v>
      </c>
      <c r="C49" s="145" t="s">
        <v>230</v>
      </c>
      <c r="D49" s="144" t="s">
        <v>60</v>
      </c>
      <c r="E49" s="144" t="s">
        <v>179</v>
      </c>
      <c r="F49" s="144" t="s">
        <v>223</v>
      </c>
      <c r="G49" s="144"/>
      <c r="H49" s="145" t="s">
        <v>273</v>
      </c>
      <c r="I49" s="148" t="s">
        <v>225</v>
      </c>
      <c r="J49" s="144" t="s">
        <v>203</v>
      </c>
      <c r="K49" s="81" t="s">
        <v>274</v>
      </c>
      <c r="L49" s="132" t="str">
        <f>VLOOKUP(K49,CódigosRetorno!$A$2:$B$2080,2,FALSE)</f>
        <v>El departamento del domicilio fiscal del proveedor no cumple con el formato establecido</v>
      </c>
      <c r="M49" s="144" t="s">
        <v>9</v>
      </c>
      <c r="N49" s="231"/>
    </row>
    <row r="50" spans="1:14" ht="48" x14ac:dyDescent="0.25">
      <c r="A50" s="231"/>
      <c r="B50" s="144">
        <f t="shared" si="1"/>
        <v>27</v>
      </c>
      <c r="C50" s="145" t="s">
        <v>233</v>
      </c>
      <c r="D50" s="144" t="s">
        <v>60</v>
      </c>
      <c r="E50" s="144" t="s">
        <v>179</v>
      </c>
      <c r="F50" s="144" t="s">
        <v>223</v>
      </c>
      <c r="G50" s="144"/>
      <c r="H50" s="145" t="s">
        <v>275</v>
      </c>
      <c r="I50" s="148" t="s">
        <v>225</v>
      </c>
      <c r="J50" s="144" t="s">
        <v>203</v>
      </c>
      <c r="K50" s="81" t="s">
        <v>276</v>
      </c>
      <c r="L50" s="132" t="str">
        <f>VLOOKUP(K50,CódigosRetorno!$A$2:$B$2080,2,FALSE)</f>
        <v>El distrito del domicilio fiscal del proveedor no cumple con el formato establecido</v>
      </c>
      <c r="M50" s="144" t="s">
        <v>9</v>
      </c>
      <c r="N50" s="231"/>
    </row>
    <row r="51" spans="1:14" ht="36" x14ac:dyDescent="0.25">
      <c r="A51" s="231"/>
      <c r="B51" s="144">
        <f t="shared" si="1"/>
        <v>28</v>
      </c>
      <c r="C51" s="145" t="s">
        <v>236</v>
      </c>
      <c r="D51" s="144" t="s">
        <v>60</v>
      </c>
      <c r="E51" s="144" t="s">
        <v>179</v>
      </c>
      <c r="F51" s="144" t="s">
        <v>237</v>
      </c>
      <c r="G51" s="144" t="s">
        <v>238</v>
      </c>
      <c r="H51" s="145" t="s">
        <v>277</v>
      </c>
      <c r="I51" s="148" t="s">
        <v>240</v>
      </c>
      <c r="J51" s="144" t="s">
        <v>6</v>
      </c>
      <c r="K51" s="81" t="s">
        <v>241</v>
      </c>
      <c r="L51" s="132" t="str">
        <f>VLOOKUP(K51,CódigosRetorno!$A$2:$B$2080,2,FALSE)</f>
        <v>El valor del país inválido.</v>
      </c>
      <c r="M51" s="144" t="s">
        <v>9</v>
      </c>
      <c r="N51" s="231"/>
    </row>
    <row r="52" spans="1:14" x14ac:dyDescent="0.25">
      <c r="A52" s="231"/>
      <c r="B52" s="177" t="s">
        <v>278</v>
      </c>
      <c r="C52" s="171"/>
      <c r="D52" s="181"/>
      <c r="E52" s="181" t="s">
        <v>9</v>
      </c>
      <c r="F52" s="181" t="s">
        <v>9</v>
      </c>
      <c r="G52" s="181" t="s">
        <v>9</v>
      </c>
      <c r="H52" s="182" t="s">
        <v>9</v>
      </c>
      <c r="I52" s="180" t="s">
        <v>9</v>
      </c>
      <c r="J52" s="181" t="s">
        <v>9</v>
      </c>
      <c r="K52" s="183" t="s">
        <v>9</v>
      </c>
      <c r="L52" s="155" t="s">
        <v>9</v>
      </c>
      <c r="M52" s="181"/>
      <c r="N52" s="231"/>
    </row>
    <row r="53" spans="1:14" ht="24" x14ac:dyDescent="0.25">
      <c r="A53" s="231"/>
      <c r="B53" s="144">
        <f>B51+1</f>
        <v>29</v>
      </c>
      <c r="C53" s="132" t="s">
        <v>279</v>
      </c>
      <c r="D53" s="131" t="s">
        <v>60</v>
      </c>
      <c r="E53" s="131" t="s">
        <v>140</v>
      </c>
      <c r="F53" s="131" t="s">
        <v>280</v>
      </c>
      <c r="G53" s="131" t="s">
        <v>281</v>
      </c>
      <c r="H53" s="132" t="s">
        <v>282</v>
      </c>
      <c r="I53" s="148" t="s">
        <v>251</v>
      </c>
      <c r="J53" s="144" t="s">
        <v>6</v>
      </c>
      <c r="K53" s="81" t="s">
        <v>283</v>
      </c>
      <c r="L53" s="132" t="str">
        <f>VLOOKUP(K53,CódigosRetorno!$A$2:$B$2080,2,FALSE)</f>
        <v>El régimen retención enviado no corresponde con su condición de Agente de retención.</v>
      </c>
      <c r="M53" s="131" t="s">
        <v>284</v>
      </c>
      <c r="N53" s="231"/>
    </row>
    <row r="54" spans="1:14" ht="24" x14ac:dyDescent="0.25">
      <c r="A54" s="231"/>
      <c r="B54" s="144">
        <f>+B53+1</f>
        <v>30</v>
      </c>
      <c r="C54" s="132" t="s">
        <v>285</v>
      </c>
      <c r="D54" s="131" t="s">
        <v>60</v>
      </c>
      <c r="E54" s="131" t="s">
        <v>140</v>
      </c>
      <c r="F54" s="131" t="s">
        <v>286</v>
      </c>
      <c r="G54" s="131" t="s">
        <v>287</v>
      </c>
      <c r="H54" s="132" t="s">
        <v>288</v>
      </c>
      <c r="I54" s="148" t="s">
        <v>289</v>
      </c>
      <c r="J54" s="144" t="s">
        <v>6</v>
      </c>
      <c r="K54" s="81" t="s">
        <v>290</v>
      </c>
      <c r="L54" s="132" t="str">
        <f>VLOOKUP(K54,CódigosRetorno!$A$2:$B$2080,2,FALSE)</f>
        <v>La tasa de retención enviada no corresponde con el régimen de retención.</v>
      </c>
      <c r="M54" s="131" t="s">
        <v>284</v>
      </c>
      <c r="N54" s="231"/>
    </row>
    <row r="55" spans="1:14" x14ac:dyDescent="0.25">
      <c r="A55" s="231"/>
      <c r="B55" s="144">
        <f>+B54+1</f>
        <v>31</v>
      </c>
      <c r="C55" s="145" t="s">
        <v>291</v>
      </c>
      <c r="D55" s="144" t="s">
        <v>60</v>
      </c>
      <c r="E55" s="144" t="s">
        <v>179</v>
      </c>
      <c r="F55" s="144" t="s">
        <v>292</v>
      </c>
      <c r="G55" s="144"/>
      <c r="H55" s="145" t="s">
        <v>293</v>
      </c>
      <c r="I55" s="132" t="s">
        <v>181</v>
      </c>
      <c r="J55" s="124" t="s">
        <v>9</v>
      </c>
      <c r="K55" s="138" t="s">
        <v>9</v>
      </c>
      <c r="L55" s="132" t="str">
        <f>VLOOKUP(K55,CódigosRetorno!$A$2:$B$2080,2,FALSE)</f>
        <v>-</v>
      </c>
      <c r="M55" s="131" t="s">
        <v>9</v>
      </c>
      <c r="N55" s="231"/>
    </row>
    <row r="56" spans="1:14" ht="24" x14ac:dyDescent="0.25">
      <c r="A56" s="231"/>
      <c r="B56" s="991">
        <f>+B55+1</f>
        <v>32</v>
      </c>
      <c r="C56" s="990" t="s">
        <v>294</v>
      </c>
      <c r="D56" s="992" t="s">
        <v>60</v>
      </c>
      <c r="E56" s="991" t="s">
        <v>140</v>
      </c>
      <c r="F56" s="991" t="s">
        <v>295</v>
      </c>
      <c r="G56" s="991" t="s">
        <v>296</v>
      </c>
      <c r="H56" s="990" t="s">
        <v>297</v>
      </c>
      <c r="I56" s="148" t="s">
        <v>298</v>
      </c>
      <c r="J56" s="144" t="s">
        <v>6</v>
      </c>
      <c r="K56" s="81" t="s">
        <v>299</v>
      </c>
      <c r="L56" s="132" t="str">
        <f>VLOOKUP(K56,CódigosRetorno!$A$2:$B$2080,2,FALSE)</f>
        <v>El dato ingresado en TotalInvoiceAmount debe ser numérico mayor a cero</v>
      </c>
      <c r="M56" s="144" t="s">
        <v>9</v>
      </c>
      <c r="N56" s="231"/>
    </row>
    <row r="57" spans="1:14" ht="24" x14ac:dyDescent="0.25">
      <c r="A57" s="231"/>
      <c r="B57" s="991"/>
      <c r="C57" s="990"/>
      <c r="D57" s="993"/>
      <c r="E57" s="991"/>
      <c r="F57" s="991"/>
      <c r="G57" s="991"/>
      <c r="H57" s="990"/>
      <c r="I57" s="148" t="s">
        <v>300</v>
      </c>
      <c r="J57" s="144" t="s">
        <v>6</v>
      </c>
      <c r="K57" s="81" t="s">
        <v>301</v>
      </c>
      <c r="L57" s="132" t="str">
        <f>VLOOKUP(K57,CódigosRetorno!$A$2:$B$2080,2,FALSE)</f>
        <v>Importe total retenido debe ser igual a la suma de los importes retenidos por cada documento relacionado.</v>
      </c>
      <c r="M57" s="144" t="s">
        <v>9</v>
      </c>
      <c r="N57" s="231"/>
    </row>
    <row r="58" spans="1:14" ht="24" x14ac:dyDescent="0.25">
      <c r="A58" s="231"/>
      <c r="B58" s="144">
        <f>+B56+1</f>
        <v>33</v>
      </c>
      <c r="C58" s="132" t="s">
        <v>302</v>
      </c>
      <c r="D58" s="144" t="s">
        <v>60</v>
      </c>
      <c r="E58" s="144" t="s">
        <v>140</v>
      </c>
      <c r="F58" s="144" t="s">
        <v>141</v>
      </c>
      <c r="G58" s="144" t="s">
        <v>303</v>
      </c>
      <c r="H58" s="145" t="s">
        <v>304</v>
      </c>
      <c r="I58" s="148" t="s">
        <v>305</v>
      </c>
      <c r="J58" s="144" t="s">
        <v>6</v>
      </c>
      <c r="K58" s="81" t="s">
        <v>306</v>
      </c>
      <c r="L58" s="132" t="str">
        <f>VLOOKUP(K58,CódigosRetorno!$A$2:$B$2080,2,FALSE)</f>
        <v>El valor de la moneda del Importe total Retenido debe ser PEN</v>
      </c>
      <c r="M58" s="144" t="s">
        <v>9</v>
      </c>
      <c r="N58" s="231"/>
    </row>
    <row r="59" spans="1:14" ht="24" x14ac:dyDescent="0.25">
      <c r="A59" s="231"/>
      <c r="B59" s="991">
        <f>B58+1</f>
        <v>34</v>
      </c>
      <c r="C59" s="995" t="s">
        <v>307</v>
      </c>
      <c r="D59" s="992" t="s">
        <v>60</v>
      </c>
      <c r="E59" s="991" t="s">
        <v>140</v>
      </c>
      <c r="F59" s="991" t="s">
        <v>295</v>
      </c>
      <c r="G59" s="991" t="s">
        <v>296</v>
      </c>
      <c r="H59" s="990" t="s">
        <v>308</v>
      </c>
      <c r="I59" s="148" t="s">
        <v>298</v>
      </c>
      <c r="J59" s="144" t="s">
        <v>6</v>
      </c>
      <c r="K59" s="81" t="s">
        <v>309</v>
      </c>
      <c r="L59" s="132" t="str">
        <f>VLOOKUP(K59,CódigosRetorno!$A$2:$B$2080,2,FALSE)</f>
        <v>El dato ingresado en SUNATTotalPaid debe ser numérico mayor a cero</v>
      </c>
      <c r="M59" s="144" t="s">
        <v>9</v>
      </c>
      <c r="N59" s="231"/>
    </row>
    <row r="60" spans="1:14" ht="36" x14ac:dyDescent="0.25">
      <c r="A60" s="231"/>
      <c r="B60" s="991"/>
      <c r="C60" s="995"/>
      <c r="D60" s="993"/>
      <c r="E60" s="991"/>
      <c r="F60" s="991"/>
      <c r="G60" s="991"/>
      <c r="H60" s="990"/>
      <c r="I60" s="148" t="s">
        <v>310</v>
      </c>
      <c r="J60" s="144" t="s">
        <v>6</v>
      </c>
      <c r="K60" s="81" t="s">
        <v>311</v>
      </c>
      <c r="L60" s="132" t="str">
        <f>VLOOKUP(K60,CódigosRetorno!$A$2:$B$2080,2,FALSE)</f>
        <v>Importe total pagado debe ser igual a la suma de los importes pagados por cada documento relacionado.</v>
      </c>
      <c r="M60" s="144" t="s">
        <v>9</v>
      </c>
      <c r="N60" s="231"/>
    </row>
    <row r="61" spans="1:14" ht="24" x14ac:dyDescent="0.25">
      <c r="A61" s="231"/>
      <c r="B61" s="144">
        <f>+B59+1</f>
        <v>35</v>
      </c>
      <c r="C61" s="132" t="s">
        <v>312</v>
      </c>
      <c r="D61" s="144" t="s">
        <v>60</v>
      </c>
      <c r="E61" s="144" t="s">
        <v>140</v>
      </c>
      <c r="F61" s="144" t="s">
        <v>141</v>
      </c>
      <c r="G61" s="144" t="s">
        <v>303</v>
      </c>
      <c r="H61" s="145" t="s">
        <v>313</v>
      </c>
      <c r="I61" s="148" t="s">
        <v>305</v>
      </c>
      <c r="J61" s="144" t="s">
        <v>6</v>
      </c>
      <c r="K61" s="81" t="s">
        <v>314</v>
      </c>
      <c r="L61" s="132" t="str">
        <f>VLOOKUP(K61,CódigosRetorno!$A$2:$B$2080,2,FALSE)</f>
        <v>El valor de la moneda del Importe total Pagado debe ser PEN</v>
      </c>
      <c r="M61" s="144" t="s">
        <v>9</v>
      </c>
      <c r="N61" s="231"/>
    </row>
    <row r="62" spans="1:14" ht="24" x14ac:dyDescent="0.25">
      <c r="A62" s="231"/>
      <c r="B62" s="992">
        <f>B61+1</f>
        <v>36</v>
      </c>
      <c r="C62" s="996" t="s">
        <v>315</v>
      </c>
      <c r="D62" s="998" t="s">
        <v>60</v>
      </c>
      <c r="E62" s="992" t="s">
        <v>179</v>
      </c>
      <c r="F62" s="144" t="s">
        <v>295</v>
      </c>
      <c r="G62" s="144" t="s">
        <v>296</v>
      </c>
      <c r="H62" s="145" t="s">
        <v>316</v>
      </c>
      <c r="I62" s="134" t="s">
        <v>317</v>
      </c>
      <c r="J62" s="562" t="s">
        <v>6</v>
      </c>
      <c r="K62" s="562" t="s">
        <v>318</v>
      </c>
      <c r="L62" s="132" t="str">
        <f>VLOOKUP(MID(K62,1,4),CódigosRetorno!$A$2:$B$2080,2,FALSE)</f>
        <v>El monto para el redondeo del Importe Total excede el valor permitido</v>
      </c>
      <c r="M62" s="144" t="s">
        <v>9</v>
      </c>
      <c r="N62" s="231"/>
    </row>
    <row r="63" spans="1:14" ht="24" x14ac:dyDescent="0.25">
      <c r="A63" s="231"/>
      <c r="B63" s="993"/>
      <c r="C63" s="997"/>
      <c r="D63" s="999"/>
      <c r="E63" s="993"/>
      <c r="F63" s="144" t="s">
        <v>141</v>
      </c>
      <c r="G63" s="144" t="s">
        <v>303</v>
      </c>
      <c r="H63" s="145" t="s">
        <v>319</v>
      </c>
      <c r="I63" s="134" t="s">
        <v>320</v>
      </c>
      <c r="J63" s="562" t="s">
        <v>6</v>
      </c>
      <c r="K63" s="562" t="s">
        <v>321</v>
      </c>
      <c r="L63" s="132" t="str">
        <f>VLOOKUP(MID(K63,1,4),CódigosRetorno!$A$2:$B$2080,2,FALSE)</f>
        <v>La moneda del monto para el redondeo debe ser PEN</v>
      </c>
      <c r="M63" s="144" t="s">
        <v>9</v>
      </c>
      <c r="N63" s="231"/>
    </row>
    <row r="64" spans="1:14" x14ac:dyDescent="0.25">
      <c r="A64" s="231"/>
      <c r="B64" s="177" t="s">
        <v>322</v>
      </c>
      <c r="C64" s="171"/>
      <c r="D64" s="181"/>
      <c r="E64" s="181" t="s">
        <v>9</v>
      </c>
      <c r="F64" s="181" t="s">
        <v>9</v>
      </c>
      <c r="G64" s="181" t="s">
        <v>9</v>
      </c>
      <c r="H64" s="182" t="s">
        <v>9</v>
      </c>
      <c r="I64" s="180" t="s">
        <v>9</v>
      </c>
      <c r="J64" s="181" t="s">
        <v>9</v>
      </c>
      <c r="K64" s="183" t="s">
        <v>9</v>
      </c>
      <c r="L64" s="155" t="s">
        <v>9</v>
      </c>
      <c r="M64" s="181" t="s">
        <v>9</v>
      </c>
      <c r="N64" s="231"/>
    </row>
    <row r="65" spans="1:14" ht="24" x14ac:dyDescent="0.25">
      <c r="A65" s="231"/>
      <c r="B65" s="991">
        <f>B62+1</f>
        <v>37</v>
      </c>
      <c r="C65" s="990" t="s">
        <v>323</v>
      </c>
      <c r="D65" s="992" t="s">
        <v>324</v>
      </c>
      <c r="E65" s="991" t="s">
        <v>140</v>
      </c>
      <c r="F65" s="991" t="s">
        <v>325</v>
      </c>
      <c r="G65" s="991" t="s">
        <v>326</v>
      </c>
      <c r="H65" s="990" t="s">
        <v>327</v>
      </c>
      <c r="I65" s="148" t="s">
        <v>195</v>
      </c>
      <c r="J65" s="144" t="s">
        <v>6</v>
      </c>
      <c r="K65" s="81" t="s">
        <v>328</v>
      </c>
      <c r="L65" s="132" t="str">
        <f>VLOOKUP(K65,CódigosRetorno!$A$2:$B$2080,2,FALSE)</f>
        <v>El XML no contiene el tag o no existe información del tipo de documento relacionado</v>
      </c>
      <c r="M65" s="144" t="s">
        <v>9</v>
      </c>
      <c r="N65" s="231"/>
    </row>
    <row r="66" spans="1:14" x14ac:dyDescent="0.25">
      <c r="A66" s="231"/>
      <c r="B66" s="991"/>
      <c r="C66" s="990"/>
      <c r="D66" s="993"/>
      <c r="E66" s="991"/>
      <c r="F66" s="991"/>
      <c r="G66" s="991"/>
      <c r="H66" s="990"/>
      <c r="I66" s="148" t="s">
        <v>329</v>
      </c>
      <c r="J66" s="144" t="s">
        <v>6</v>
      </c>
      <c r="K66" s="81" t="s">
        <v>330</v>
      </c>
      <c r="L66" s="132" t="str">
        <f>VLOOKUP(K66,CódigosRetorno!$A$2:$B$2080,2,FALSE)</f>
        <v>El tipo de documento relacionado no es válido</v>
      </c>
      <c r="M66" s="144" t="s">
        <v>9</v>
      </c>
      <c r="N66" s="231"/>
    </row>
    <row r="67" spans="1:14" ht="24" x14ac:dyDescent="0.25">
      <c r="A67" s="231"/>
      <c r="B67" s="991">
        <f>+B65+1</f>
        <v>38</v>
      </c>
      <c r="C67" s="990" t="s">
        <v>331</v>
      </c>
      <c r="D67" s="992" t="s">
        <v>324</v>
      </c>
      <c r="E67" s="991" t="s">
        <v>140</v>
      </c>
      <c r="F67" s="991" t="s">
        <v>159</v>
      </c>
      <c r="G67" s="991" t="s">
        <v>160</v>
      </c>
      <c r="H67" s="990" t="s">
        <v>332</v>
      </c>
      <c r="I67" s="148" t="s">
        <v>245</v>
      </c>
      <c r="J67" s="144" t="s">
        <v>6</v>
      </c>
      <c r="K67" s="81" t="s">
        <v>333</v>
      </c>
      <c r="L67" s="132" t="str">
        <f>VLOOKUP(K67,CódigosRetorno!$A$2:$B$2080,2,FALSE)</f>
        <v>El XML no contiene el tag o no existe información del número de documento relacionado</v>
      </c>
      <c r="M67" s="144" t="s">
        <v>9</v>
      </c>
      <c r="N67" s="231"/>
    </row>
    <row r="68" spans="1:14" ht="36" x14ac:dyDescent="0.25">
      <c r="A68" s="231"/>
      <c r="B68" s="991"/>
      <c r="C68" s="990"/>
      <c r="D68" s="994"/>
      <c r="E68" s="991"/>
      <c r="F68" s="991"/>
      <c r="G68" s="991"/>
      <c r="H68" s="990"/>
      <c r="I68" s="148" t="s">
        <v>334</v>
      </c>
      <c r="J68" s="144" t="s">
        <v>6</v>
      </c>
      <c r="K68" s="81" t="s">
        <v>335</v>
      </c>
      <c r="L68" s="132" t="str">
        <f>VLOOKUP(K68,CódigosRetorno!$A$2:$B$2080,2,FALSE)</f>
        <v>El número de documento relacionado no está permitido o no es valido</v>
      </c>
      <c r="M68" s="144" t="s">
        <v>9</v>
      </c>
      <c r="N68" s="231"/>
    </row>
    <row r="69" spans="1:14" ht="36" x14ac:dyDescent="0.25">
      <c r="A69" s="231"/>
      <c r="B69" s="991"/>
      <c r="C69" s="990"/>
      <c r="D69" s="994"/>
      <c r="E69" s="991"/>
      <c r="F69" s="991"/>
      <c r="G69" s="991"/>
      <c r="H69" s="990"/>
      <c r="I69" s="148" t="s">
        <v>336</v>
      </c>
      <c r="J69" s="144" t="s">
        <v>6</v>
      </c>
      <c r="K69" s="81" t="s">
        <v>335</v>
      </c>
      <c r="L69" s="132" t="str">
        <f>VLOOKUP(K69,CódigosRetorno!$A$2:$B$2080,2,FALSE)</f>
        <v>El número de documento relacionado no está permitido o no es valido</v>
      </c>
      <c r="M69" s="144" t="s">
        <v>9</v>
      </c>
      <c r="N69" s="231"/>
    </row>
    <row r="70" spans="1:14" ht="24" x14ac:dyDescent="0.25">
      <c r="A70" s="231"/>
      <c r="B70" s="143">
        <f>+B67+1</f>
        <v>39</v>
      </c>
      <c r="C70" s="279" t="s">
        <v>337</v>
      </c>
      <c r="D70" s="143" t="s">
        <v>324</v>
      </c>
      <c r="E70" s="143" t="s">
        <v>140</v>
      </c>
      <c r="F70" s="143" t="s">
        <v>338</v>
      </c>
      <c r="G70" s="143" t="s">
        <v>175</v>
      </c>
      <c r="H70" s="279" t="s">
        <v>339</v>
      </c>
      <c r="I70" s="148" t="s">
        <v>340</v>
      </c>
      <c r="J70" s="144" t="s">
        <v>6</v>
      </c>
      <c r="K70" s="81" t="s">
        <v>341</v>
      </c>
      <c r="L70" s="132" t="str">
        <f>VLOOKUP(K70,CódigosRetorno!$A$2:$B$2080,2,FALSE)</f>
        <v>Solo se acepta comprobantes con fecha de emisión hasta el 28/02/2014 si la tasa del comprobante de retencion 6%</v>
      </c>
      <c r="M70" s="144" t="s">
        <v>9</v>
      </c>
      <c r="N70" s="231"/>
    </row>
    <row r="71" spans="1:14" ht="24" x14ac:dyDescent="0.25">
      <c r="A71" s="231"/>
      <c r="B71" s="144">
        <f>+B70+1</f>
        <v>40</v>
      </c>
      <c r="C71" s="145" t="s">
        <v>342</v>
      </c>
      <c r="D71" s="143" t="s">
        <v>324</v>
      </c>
      <c r="E71" s="144" t="s">
        <v>140</v>
      </c>
      <c r="F71" s="144" t="s">
        <v>295</v>
      </c>
      <c r="G71" s="144" t="s">
        <v>296</v>
      </c>
      <c r="H71" s="145" t="s">
        <v>343</v>
      </c>
      <c r="I71" s="148" t="s">
        <v>298</v>
      </c>
      <c r="J71" s="144" t="s">
        <v>6</v>
      </c>
      <c r="K71" s="81" t="s">
        <v>344</v>
      </c>
      <c r="L71" s="132" t="str">
        <f>VLOOKUP(K71,CódigosRetorno!$A$2:$B$2080,2,FALSE)</f>
        <v>El dato ingresado en el importe total documento relacionado debe ser numérico mayor a cero</v>
      </c>
      <c r="M71" s="144" t="s">
        <v>9</v>
      </c>
      <c r="N71" s="231"/>
    </row>
    <row r="72" spans="1:14" ht="36" x14ac:dyDescent="0.25">
      <c r="A72" s="231"/>
      <c r="B72" s="144">
        <f>+B71+1</f>
        <v>41</v>
      </c>
      <c r="C72" s="145" t="s">
        <v>345</v>
      </c>
      <c r="D72" s="144" t="s">
        <v>324</v>
      </c>
      <c r="E72" s="144" t="s">
        <v>140</v>
      </c>
      <c r="F72" s="144" t="s">
        <v>141</v>
      </c>
      <c r="G72" s="144" t="s">
        <v>303</v>
      </c>
      <c r="H72" s="145" t="s">
        <v>346</v>
      </c>
      <c r="I72" s="132" t="s">
        <v>181</v>
      </c>
      <c r="J72" s="144" t="s">
        <v>9</v>
      </c>
      <c r="K72" s="81" t="s">
        <v>9</v>
      </c>
      <c r="L72" s="132" t="str">
        <f>VLOOKUP(K72,CódigosRetorno!$A$2:$B$2080,2,FALSE)</f>
        <v>-</v>
      </c>
      <c r="M72" s="144" t="s">
        <v>9</v>
      </c>
      <c r="N72" s="231"/>
    </row>
    <row r="73" spans="1:14" x14ac:dyDescent="0.25">
      <c r="A73" s="231"/>
      <c r="B73" s="177" t="s">
        <v>347</v>
      </c>
      <c r="C73" s="171"/>
      <c r="D73" s="181"/>
      <c r="E73" s="181" t="s">
        <v>9</v>
      </c>
      <c r="F73" s="181" t="s">
        <v>9</v>
      </c>
      <c r="G73" s="181" t="s">
        <v>9</v>
      </c>
      <c r="H73" s="182" t="s">
        <v>9</v>
      </c>
      <c r="I73" s="180" t="s">
        <v>9</v>
      </c>
      <c r="J73" s="179" t="s">
        <v>9</v>
      </c>
      <c r="K73" s="170" t="s">
        <v>9</v>
      </c>
      <c r="L73" s="155" t="s">
        <v>9</v>
      </c>
      <c r="M73" s="179" t="s">
        <v>9</v>
      </c>
      <c r="N73" s="231"/>
    </row>
    <row r="74" spans="1:14" ht="24" x14ac:dyDescent="0.25">
      <c r="A74" s="231"/>
      <c r="B74" s="991">
        <f>+B72+1</f>
        <v>42</v>
      </c>
      <c r="C74" s="990" t="s">
        <v>348</v>
      </c>
      <c r="D74" s="992" t="s">
        <v>324</v>
      </c>
      <c r="E74" s="991" t="s">
        <v>140</v>
      </c>
      <c r="F74" s="991" t="s">
        <v>174</v>
      </c>
      <c r="G74" s="991" t="s">
        <v>175</v>
      </c>
      <c r="H74" s="990" t="s">
        <v>349</v>
      </c>
      <c r="I74" s="148" t="s">
        <v>350</v>
      </c>
      <c r="J74" s="144" t="s">
        <v>6</v>
      </c>
      <c r="K74" s="81" t="s">
        <v>351</v>
      </c>
      <c r="L74" s="132" t="str">
        <f>VLOOKUP(K74,CódigosRetorno!$A$2:$B$2080,2,FALSE)</f>
        <v>El XML no contiene el tag o no existe información de la fecha de pago del documento Relacionado</v>
      </c>
      <c r="M74" s="144" t="s">
        <v>9</v>
      </c>
      <c r="N74" s="231"/>
    </row>
    <row r="75" spans="1:14" ht="48" x14ac:dyDescent="0.25">
      <c r="A75" s="231"/>
      <c r="B75" s="991"/>
      <c r="C75" s="990"/>
      <c r="D75" s="994"/>
      <c r="E75" s="991"/>
      <c r="F75" s="991"/>
      <c r="G75" s="991"/>
      <c r="H75" s="990"/>
      <c r="I75" s="148" t="s">
        <v>352</v>
      </c>
      <c r="J75" s="144" t="s">
        <v>6</v>
      </c>
      <c r="K75" s="81" t="s">
        <v>353</v>
      </c>
      <c r="L75" s="132" t="str">
        <f>VLOOKUP(K75,CódigosRetorno!$A$2:$B$2080,2,FALSE)</f>
        <v>La fecha de cobro de cada documento relacionado deben ser del mismo Periodo (mm/aaaa), asimismo estas fechas podrán ser menores o iguales a la fecha de emisión del comprobante de retencion</v>
      </c>
      <c r="M75" s="144" t="s">
        <v>9</v>
      </c>
      <c r="N75" s="231"/>
    </row>
    <row r="76" spans="1:14" ht="36" x14ac:dyDescent="0.25">
      <c r="A76" s="231"/>
      <c r="B76" s="991"/>
      <c r="C76" s="990"/>
      <c r="D76" s="994"/>
      <c r="E76" s="991"/>
      <c r="F76" s="991"/>
      <c r="G76" s="991"/>
      <c r="H76" s="990"/>
      <c r="I76" s="148" t="s">
        <v>354</v>
      </c>
      <c r="J76" s="144" t="s">
        <v>6</v>
      </c>
      <c r="K76" s="81" t="s">
        <v>355</v>
      </c>
      <c r="L76" s="132" t="str">
        <f>VLOOKUP(K76,CódigosRetorno!$A$2:$B$2080,2,FALSE)</f>
        <v>La fecha de pago debe estar entre el primer día calendario del mes al cual corresponde la fecha de emisión del comprobante de retención o desde la fecha de emisión del comprobante relacionado.</v>
      </c>
      <c r="M76" s="144" t="s">
        <v>9</v>
      </c>
      <c r="N76" s="231"/>
    </row>
    <row r="77" spans="1:14" ht="36" x14ac:dyDescent="0.25">
      <c r="A77" s="231"/>
      <c r="B77" s="991"/>
      <c r="C77" s="990"/>
      <c r="D77" s="994"/>
      <c r="E77" s="991"/>
      <c r="F77" s="991"/>
      <c r="G77" s="991"/>
      <c r="H77" s="990"/>
      <c r="I77" s="148" t="s">
        <v>356</v>
      </c>
      <c r="J77" s="144" t="s">
        <v>6</v>
      </c>
      <c r="K77" s="81" t="s">
        <v>355</v>
      </c>
      <c r="L77" s="132" t="str">
        <f>VLOOKUP(K77,CódigosRetorno!$A$2:$B$2080,2,FALSE)</f>
        <v>La fecha de pago debe estar entre el primer día calendario del mes al cual corresponde la fecha de emisión del comprobante de retención o desde la fecha de emisión del comprobante relacionado.</v>
      </c>
      <c r="M77" s="144" t="s">
        <v>9</v>
      </c>
      <c r="N77" s="231"/>
    </row>
    <row r="78" spans="1:14" ht="36" x14ac:dyDescent="0.25">
      <c r="A78" s="231"/>
      <c r="B78" s="991"/>
      <c r="C78" s="990"/>
      <c r="D78" s="994"/>
      <c r="E78" s="991"/>
      <c r="F78" s="991"/>
      <c r="G78" s="991"/>
      <c r="H78" s="990"/>
      <c r="I78" s="148" t="s">
        <v>357</v>
      </c>
      <c r="J78" s="144" t="s">
        <v>6</v>
      </c>
      <c r="K78" s="81" t="s">
        <v>355</v>
      </c>
      <c r="L78" s="132" t="str">
        <f>VLOOKUP(K78,CódigosRetorno!$A$2:$B$2080,2,FALSE)</f>
        <v>La fecha de pago debe estar entre el primer día calendario del mes al cual corresponde la fecha de emisión del comprobante de retención o desde la fecha de emisión del comprobante relacionado.</v>
      </c>
      <c r="M78" s="144" t="s">
        <v>9</v>
      </c>
      <c r="N78" s="231"/>
    </row>
    <row r="79" spans="1:14" ht="36" x14ac:dyDescent="0.25">
      <c r="A79" s="231"/>
      <c r="B79" s="991"/>
      <c r="C79" s="990"/>
      <c r="D79" s="993"/>
      <c r="E79" s="991"/>
      <c r="F79" s="991"/>
      <c r="G79" s="991"/>
      <c r="H79" s="990"/>
      <c r="I79" s="148" t="s">
        <v>358</v>
      </c>
      <c r="J79" s="144" t="s">
        <v>6</v>
      </c>
      <c r="K79" s="81" t="s">
        <v>355</v>
      </c>
      <c r="L79" s="132" t="str">
        <f>VLOOKUP(K79,CódigosRetorno!$A$2:$B$2080,2,FALSE)</f>
        <v>La fecha de pago debe estar entre el primer día calendario del mes al cual corresponde la fecha de emisión del comprobante de retención o desde la fecha de emisión del comprobante relacionado.</v>
      </c>
      <c r="M79" s="144" t="s">
        <v>9</v>
      </c>
      <c r="N79" s="231"/>
    </row>
    <row r="80" spans="1:14" ht="24" x14ac:dyDescent="0.25">
      <c r="A80" s="231"/>
      <c r="B80" s="991">
        <f>+B74+1</f>
        <v>43</v>
      </c>
      <c r="C80" s="990" t="s">
        <v>359</v>
      </c>
      <c r="D80" s="992" t="s">
        <v>324</v>
      </c>
      <c r="E80" s="991" t="s">
        <v>140</v>
      </c>
      <c r="F80" s="991" t="s">
        <v>360</v>
      </c>
      <c r="G80" s="991"/>
      <c r="H80" s="990" t="s">
        <v>361</v>
      </c>
      <c r="I80" s="148" t="s">
        <v>362</v>
      </c>
      <c r="J80" s="144" t="s">
        <v>6</v>
      </c>
      <c r="K80" s="81" t="s">
        <v>363</v>
      </c>
      <c r="L80" s="132" t="str">
        <f>VLOOKUP(K80,CódigosRetorno!$A$2:$B$2080,2,FALSE)</f>
        <v>El XML no contiene el tag o no existe información del número de pago</v>
      </c>
      <c r="M80" s="144" t="s">
        <v>9</v>
      </c>
      <c r="N80" s="231"/>
    </row>
    <row r="81" spans="1:14" ht="24" x14ac:dyDescent="0.25">
      <c r="A81" s="231"/>
      <c r="B81" s="991"/>
      <c r="C81" s="990"/>
      <c r="D81" s="994"/>
      <c r="E81" s="991"/>
      <c r="F81" s="991"/>
      <c r="G81" s="991"/>
      <c r="H81" s="990"/>
      <c r="I81" s="148" t="s">
        <v>364</v>
      </c>
      <c r="J81" s="144" t="s">
        <v>6</v>
      </c>
      <c r="K81" s="81" t="s">
        <v>365</v>
      </c>
      <c r="L81" s="132" t="str">
        <f>VLOOKUP(K81,CódigosRetorno!$A$2:$B$2080,2,FALSE)</f>
        <v>El dato ingresado en el número de pago no es válido</v>
      </c>
      <c r="M81" s="144" t="s">
        <v>9</v>
      </c>
      <c r="N81" s="231"/>
    </row>
    <row r="82" spans="1:14" ht="36" x14ac:dyDescent="0.25">
      <c r="A82" s="231"/>
      <c r="B82" s="991"/>
      <c r="C82" s="990"/>
      <c r="D82" s="993"/>
      <c r="E82" s="991"/>
      <c r="F82" s="991"/>
      <c r="G82" s="991"/>
      <c r="H82" s="990"/>
      <c r="I82" s="148" t="s">
        <v>366</v>
      </c>
      <c r="J82" s="144" t="s">
        <v>6</v>
      </c>
      <c r="K82" s="81" t="s">
        <v>367</v>
      </c>
      <c r="L82" s="132" t="str">
        <f>VLOOKUP(K82,CódigosRetorno!$A$2:$B$2080,2,FALSE)</f>
        <v>El Nro. de documento con el número de pago ya se encuentra en la Relación de Documentos Relacionados agregados.</v>
      </c>
      <c r="M82" s="144" t="s">
        <v>9</v>
      </c>
      <c r="N82" s="231"/>
    </row>
    <row r="83" spans="1:14" ht="24" x14ac:dyDescent="0.25">
      <c r="A83" s="231"/>
      <c r="B83" s="991">
        <f>+B80+1</f>
        <v>44</v>
      </c>
      <c r="C83" s="990" t="s">
        <v>368</v>
      </c>
      <c r="D83" s="992" t="s">
        <v>324</v>
      </c>
      <c r="E83" s="991" t="s">
        <v>140</v>
      </c>
      <c r="F83" s="991" t="s">
        <v>295</v>
      </c>
      <c r="G83" s="991" t="s">
        <v>296</v>
      </c>
      <c r="H83" s="990" t="s">
        <v>369</v>
      </c>
      <c r="I83" s="148" t="s">
        <v>350</v>
      </c>
      <c r="J83" s="144" t="s">
        <v>6</v>
      </c>
      <c r="K83" s="81" t="s">
        <v>370</v>
      </c>
      <c r="L83" s="132" t="str">
        <f>VLOOKUP(K83,CódigosRetorno!$A$2:$B$2080,2,FALSE)</f>
        <v>El XML no contiene el tag o no existe información del Importe del pago</v>
      </c>
      <c r="M83" s="144" t="s">
        <v>9</v>
      </c>
      <c r="N83" s="231"/>
    </row>
    <row r="84" spans="1:14" ht="36" x14ac:dyDescent="0.25">
      <c r="A84" s="231"/>
      <c r="B84" s="991"/>
      <c r="C84" s="990"/>
      <c r="D84" s="993"/>
      <c r="E84" s="991"/>
      <c r="F84" s="991"/>
      <c r="G84" s="991"/>
      <c r="H84" s="990"/>
      <c r="I84" s="148" t="s">
        <v>371</v>
      </c>
      <c r="J84" s="144" t="s">
        <v>6</v>
      </c>
      <c r="K84" s="81" t="s">
        <v>372</v>
      </c>
      <c r="L84" s="132" t="str">
        <f>VLOOKUP(K84,CódigosRetorno!$A$2:$B$2080,2,FALSE)</f>
        <v>El dato ingresado en el Importe del pago debe ser numérico mayor a cero</v>
      </c>
      <c r="M84" s="144" t="s">
        <v>9</v>
      </c>
      <c r="N84" s="231"/>
    </row>
    <row r="85" spans="1:14" ht="36" x14ac:dyDescent="0.25">
      <c r="A85" s="231"/>
      <c r="B85" s="144">
        <f>+B83+1</f>
        <v>45</v>
      </c>
      <c r="C85" s="145" t="s">
        <v>373</v>
      </c>
      <c r="D85" s="144" t="s">
        <v>324</v>
      </c>
      <c r="E85" s="144" t="s">
        <v>140</v>
      </c>
      <c r="F85" s="144" t="s">
        <v>141</v>
      </c>
      <c r="G85" s="144" t="s">
        <v>303</v>
      </c>
      <c r="H85" s="145" t="s">
        <v>374</v>
      </c>
      <c r="I85" s="148" t="s">
        <v>375</v>
      </c>
      <c r="J85" s="144" t="s">
        <v>6</v>
      </c>
      <c r="K85" s="81" t="s">
        <v>376</v>
      </c>
      <c r="L85" s="132" t="str">
        <f>VLOOKUP(K85,CódigosRetorno!$A$2:$B$2080,2,FALSE)</f>
        <v>La moneda del importe de pago debe ser la misma que la del documento relacionado.</v>
      </c>
      <c r="M85" s="144" t="s">
        <v>9</v>
      </c>
      <c r="N85" s="231"/>
    </row>
    <row r="86" spans="1:14" x14ac:dyDescent="0.25">
      <c r="A86" s="231"/>
      <c r="B86" s="177" t="s">
        <v>377</v>
      </c>
      <c r="C86" s="171"/>
      <c r="D86" s="181"/>
      <c r="E86" s="181" t="s">
        <v>9</v>
      </c>
      <c r="F86" s="181" t="s">
        <v>9</v>
      </c>
      <c r="G86" s="181" t="s">
        <v>9</v>
      </c>
      <c r="H86" s="182" t="s">
        <v>9</v>
      </c>
      <c r="I86" s="180" t="s">
        <v>9</v>
      </c>
      <c r="J86" s="181" t="s">
        <v>9</v>
      </c>
      <c r="K86" s="183" t="s">
        <v>9</v>
      </c>
      <c r="L86" s="155" t="s">
        <v>9</v>
      </c>
      <c r="M86" s="181" t="s">
        <v>9</v>
      </c>
      <c r="N86" s="231"/>
    </row>
    <row r="87" spans="1:14" ht="24" x14ac:dyDescent="0.25">
      <c r="A87" s="231"/>
      <c r="B87" s="991">
        <f>+B85+1</f>
        <v>46</v>
      </c>
      <c r="C87" s="990" t="s">
        <v>378</v>
      </c>
      <c r="D87" s="992" t="s">
        <v>324</v>
      </c>
      <c r="E87" s="991" t="s">
        <v>140</v>
      </c>
      <c r="F87" s="991" t="s">
        <v>295</v>
      </c>
      <c r="G87" s="991" t="s">
        <v>296</v>
      </c>
      <c r="H87" s="990" t="s">
        <v>379</v>
      </c>
      <c r="I87" s="148" t="s">
        <v>380</v>
      </c>
      <c r="J87" s="144" t="s">
        <v>6</v>
      </c>
      <c r="K87" s="81" t="s">
        <v>381</v>
      </c>
      <c r="L87" s="132" t="str">
        <f>VLOOKUP(K87,CódigosRetorno!$A$2:$B$2080,2,FALSE)</f>
        <v>El dato ingresado en el Importe retenido debe ser numérico mayor a cero</v>
      </c>
      <c r="M87" s="144" t="s">
        <v>9</v>
      </c>
      <c r="N87" s="231"/>
    </row>
    <row r="88" spans="1:14" ht="48" x14ac:dyDescent="0.25">
      <c r="A88" s="231"/>
      <c r="B88" s="991"/>
      <c r="C88" s="990"/>
      <c r="D88" s="994"/>
      <c r="E88" s="991"/>
      <c r="F88" s="991"/>
      <c r="G88" s="991"/>
      <c r="H88" s="990"/>
      <c r="I88" s="148" t="s">
        <v>382</v>
      </c>
      <c r="J88" s="144" t="s">
        <v>6</v>
      </c>
      <c r="K88" s="81" t="s">
        <v>383</v>
      </c>
      <c r="L88" s="132" t="str">
        <f>VLOOKUP(K88,CódigosRetorno!$A$2:$B$2080,2,FALSE)</f>
        <v>Los montos de pago, retenidos y montos pagados consignados para el documento relacionado no son correctos.</v>
      </c>
      <c r="M88" s="144" t="s">
        <v>9</v>
      </c>
      <c r="N88" s="231"/>
    </row>
    <row r="89" spans="1:14" ht="48" x14ac:dyDescent="0.25">
      <c r="A89" s="231"/>
      <c r="B89" s="991"/>
      <c r="C89" s="990"/>
      <c r="D89" s="993"/>
      <c r="E89" s="991"/>
      <c r="F89" s="991"/>
      <c r="G89" s="991"/>
      <c r="H89" s="990"/>
      <c r="I89" s="148" t="s">
        <v>384</v>
      </c>
      <c r="J89" s="144" t="s">
        <v>6</v>
      </c>
      <c r="K89" s="81" t="s">
        <v>383</v>
      </c>
      <c r="L89" s="132" t="str">
        <f>VLOOKUP(K89,CódigosRetorno!$A$2:$B$2080,2,FALSE)</f>
        <v>Los montos de pago, retenidos y montos pagados consignados para el documento relacionado no son correctos.</v>
      </c>
      <c r="M89" s="144" t="s">
        <v>9</v>
      </c>
      <c r="N89" s="231"/>
    </row>
    <row r="90" spans="1:14" ht="48" x14ac:dyDescent="0.25">
      <c r="A90" s="231"/>
      <c r="B90" s="144">
        <f>+B87+1</f>
        <v>47</v>
      </c>
      <c r="C90" s="145" t="s">
        <v>385</v>
      </c>
      <c r="D90" s="144" t="s">
        <v>324</v>
      </c>
      <c r="E90" s="144" t="s">
        <v>140</v>
      </c>
      <c r="F90" s="144" t="s">
        <v>141</v>
      </c>
      <c r="G90" s="144" t="s">
        <v>303</v>
      </c>
      <c r="H90" s="145" t="s">
        <v>386</v>
      </c>
      <c r="I90" s="148" t="s">
        <v>320</v>
      </c>
      <c r="J90" s="144" t="s">
        <v>6</v>
      </c>
      <c r="K90" s="81" t="s">
        <v>387</v>
      </c>
      <c r="L90" s="132" t="str">
        <f>VLOOKUP(K90,CódigosRetorno!$A$2:$B$2080,2,FALSE)</f>
        <v>El valor de la moneda de importe retenido debe ser PEN</v>
      </c>
      <c r="M90" s="144" t="s">
        <v>9</v>
      </c>
      <c r="N90" s="231"/>
    </row>
    <row r="91" spans="1:14" ht="36" x14ac:dyDescent="0.25">
      <c r="A91" s="231"/>
      <c r="B91" s="144">
        <f>+B90+1</f>
        <v>48</v>
      </c>
      <c r="C91" s="145" t="s">
        <v>388</v>
      </c>
      <c r="D91" s="144" t="s">
        <v>324</v>
      </c>
      <c r="E91" s="144" t="s">
        <v>140</v>
      </c>
      <c r="F91" s="144" t="s">
        <v>174</v>
      </c>
      <c r="G91" s="144" t="s">
        <v>175</v>
      </c>
      <c r="H91" s="145" t="s">
        <v>389</v>
      </c>
      <c r="I91" s="132" t="s">
        <v>181</v>
      </c>
      <c r="J91" s="124" t="s">
        <v>9</v>
      </c>
      <c r="K91" s="138" t="s">
        <v>9</v>
      </c>
      <c r="L91" s="132" t="str">
        <f>VLOOKUP(K91,CódigosRetorno!$A$2:$B$2080,2,FALSE)</f>
        <v>-</v>
      </c>
      <c r="M91" s="144" t="s">
        <v>9</v>
      </c>
      <c r="N91" s="231"/>
    </row>
    <row r="92" spans="1:14" ht="24" x14ac:dyDescent="0.25">
      <c r="A92" s="231"/>
      <c r="B92" s="991">
        <v>49</v>
      </c>
      <c r="C92" s="990" t="s">
        <v>390</v>
      </c>
      <c r="D92" s="992" t="s">
        <v>324</v>
      </c>
      <c r="E92" s="991" t="s">
        <v>140</v>
      </c>
      <c r="F92" s="991" t="s">
        <v>295</v>
      </c>
      <c r="G92" s="991" t="s">
        <v>296</v>
      </c>
      <c r="H92" s="990" t="s">
        <v>391</v>
      </c>
      <c r="I92" s="148" t="s">
        <v>380</v>
      </c>
      <c r="J92" s="144" t="s">
        <v>6</v>
      </c>
      <c r="K92" s="81" t="s">
        <v>392</v>
      </c>
      <c r="L92" s="132" t="str">
        <f>VLOOKUP(K92,CódigosRetorno!$A$2:$B$2080,2,FALSE)</f>
        <v>El dato ingresado en el Importe total a pagar (neto) debe ser numérico mayor a cero</v>
      </c>
      <c r="M92" s="144" t="s">
        <v>9</v>
      </c>
      <c r="N92" s="231"/>
    </row>
    <row r="93" spans="1:14" ht="48" x14ac:dyDescent="0.25">
      <c r="A93" s="231"/>
      <c r="B93" s="991"/>
      <c r="C93" s="990"/>
      <c r="D93" s="994"/>
      <c r="E93" s="991"/>
      <c r="F93" s="991"/>
      <c r="G93" s="991"/>
      <c r="H93" s="990"/>
      <c r="I93" s="148" t="s">
        <v>393</v>
      </c>
      <c r="J93" s="144" t="s">
        <v>6</v>
      </c>
      <c r="K93" s="81" t="s">
        <v>383</v>
      </c>
      <c r="L93" s="132" t="str">
        <f>VLOOKUP(K93,CódigosRetorno!$A$2:$B$2080,2,FALSE)</f>
        <v>Los montos de pago, retenidos y montos pagados consignados para el documento relacionado no son correctos.</v>
      </c>
      <c r="M93" s="144" t="s">
        <v>9</v>
      </c>
      <c r="N93" s="231"/>
    </row>
    <row r="94" spans="1:14" ht="48" x14ac:dyDescent="0.25">
      <c r="A94" s="231"/>
      <c r="B94" s="991"/>
      <c r="C94" s="990"/>
      <c r="D94" s="993"/>
      <c r="E94" s="991"/>
      <c r="F94" s="991"/>
      <c r="G94" s="991"/>
      <c r="H94" s="990"/>
      <c r="I94" s="148" t="s">
        <v>394</v>
      </c>
      <c r="J94" s="144" t="s">
        <v>6</v>
      </c>
      <c r="K94" s="81" t="s">
        <v>383</v>
      </c>
      <c r="L94" s="132" t="str">
        <f>VLOOKUP(K94,CódigosRetorno!$A$2:$B$2080,2,FALSE)</f>
        <v>Los montos de pago, retenidos y montos pagados consignados para el documento relacionado no son correctos.</v>
      </c>
      <c r="M94" s="144" t="s">
        <v>9</v>
      </c>
      <c r="N94" s="231"/>
    </row>
    <row r="95" spans="1:14" ht="48" x14ac:dyDescent="0.25">
      <c r="A95" s="231"/>
      <c r="B95" s="144">
        <f>+B92+1</f>
        <v>50</v>
      </c>
      <c r="C95" s="132" t="s">
        <v>395</v>
      </c>
      <c r="D95" s="144" t="s">
        <v>324</v>
      </c>
      <c r="E95" s="144" t="s">
        <v>140</v>
      </c>
      <c r="F95" s="144" t="s">
        <v>141</v>
      </c>
      <c r="G95" s="144" t="s">
        <v>303</v>
      </c>
      <c r="H95" s="145" t="s">
        <v>396</v>
      </c>
      <c r="I95" s="148" t="s">
        <v>320</v>
      </c>
      <c r="J95" s="144" t="s">
        <v>6</v>
      </c>
      <c r="K95" s="81" t="s">
        <v>397</v>
      </c>
      <c r="L95" s="132" t="str">
        <f>VLOOKUP(K95,CódigosRetorno!$A$2:$B$2080,2,FALSE)</f>
        <v>El valor de la Moneda del monto neto pagado debe ser PEN</v>
      </c>
      <c r="M95" s="144" t="s">
        <v>9</v>
      </c>
      <c r="N95" s="231"/>
    </row>
    <row r="96" spans="1:14" x14ac:dyDescent="0.25">
      <c r="A96" s="231"/>
      <c r="B96" s="163" t="s">
        <v>398</v>
      </c>
      <c r="C96" s="171"/>
      <c r="D96" s="162"/>
      <c r="E96" s="162" t="s">
        <v>9</v>
      </c>
      <c r="F96" s="162" t="s">
        <v>9</v>
      </c>
      <c r="G96" s="162" t="s">
        <v>9</v>
      </c>
      <c r="H96" s="156" t="s">
        <v>9</v>
      </c>
      <c r="I96" s="180" t="s">
        <v>9</v>
      </c>
      <c r="J96" s="179" t="s">
        <v>9</v>
      </c>
      <c r="K96" s="170" t="s">
        <v>9</v>
      </c>
      <c r="L96" s="155" t="s">
        <v>9</v>
      </c>
      <c r="M96" s="179" t="s">
        <v>9</v>
      </c>
      <c r="N96" s="231"/>
    </row>
    <row r="97" spans="1:14" ht="36" x14ac:dyDescent="0.25">
      <c r="A97" s="231"/>
      <c r="B97" s="991">
        <f>+B95+1</f>
        <v>51</v>
      </c>
      <c r="C97" s="995" t="s">
        <v>399</v>
      </c>
      <c r="D97" s="1001" t="s">
        <v>324</v>
      </c>
      <c r="E97" s="1000" t="s">
        <v>179</v>
      </c>
      <c r="F97" s="1000" t="s">
        <v>141</v>
      </c>
      <c r="G97" s="991" t="s">
        <v>303</v>
      </c>
      <c r="H97" s="995" t="s">
        <v>400</v>
      </c>
      <c r="I97" s="148" t="s">
        <v>401</v>
      </c>
      <c r="J97" s="144" t="s">
        <v>6</v>
      </c>
      <c r="K97" s="81" t="s">
        <v>402</v>
      </c>
      <c r="L97" s="132" t="str">
        <f>VLOOKUP(K97,CódigosRetorno!$A$2:$B$2080,2,FALSE)</f>
        <v>El XML no contiene el tag o no existe información de la moneda de referencia para el tipo de cambio</v>
      </c>
      <c r="M97" s="144" t="s">
        <v>9</v>
      </c>
      <c r="N97" s="231"/>
    </row>
    <row r="98" spans="1:14" ht="24" x14ac:dyDescent="0.25">
      <c r="A98" s="231"/>
      <c r="B98" s="991"/>
      <c r="C98" s="995"/>
      <c r="D98" s="1002"/>
      <c r="E98" s="1000"/>
      <c r="F98" s="1000"/>
      <c r="G98" s="991"/>
      <c r="H98" s="995"/>
      <c r="I98" s="148" t="s">
        <v>403</v>
      </c>
      <c r="J98" s="144" t="s">
        <v>6</v>
      </c>
      <c r="K98" s="81" t="s">
        <v>404</v>
      </c>
      <c r="L98" s="132" t="str">
        <f>VLOOKUP(K98,CódigosRetorno!$A$2:$B$2080,2,FALSE)</f>
        <v>La moneda de referencia para el tipo de cambio debe ser la misma que la del documento relacionado</v>
      </c>
      <c r="M98" s="144" t="s">
        <v>9</v>
      </c>
      <c r="N98" s="231"/>
    </row>
    <row r="99" spans="1:14" ht="48" x14ac:dyDescent="0.25">
      <c r="A99" s="231"/>
      <c r="B99" s="144">
        <f>+B97+1</f>
        <v>52</v>
      </c>
      <c r="C99" s="132" t="s">
        <v>405</v>
      </c>
      <c r="D99" s="131" t="s">
        <v>324</v>
      </c>
      <c r="E99" s="131" t="s">
        <v>179</v>
      </c>
      <c r="F99" s="131" t="s">
        <v>141</v>
      </c>
      <c r="G99" s="144" t="s">
        <v>303</v>
      </c>
      <c r="H99" s="132" t="s">
        <v>406</v>
      </c>
      <c r="I99" s="148" t="s">
        <v>407</v>
      </c>
      <c r="J99" s="144" t="s">
        <v>6</v>
      </c>
      <c r="K99" s="81" t="s">
        <v>408</v>
      </c>
      <c r="L99" s="132" t="str">
        <f>VLOOKUP(K99,CódigosRetorno!$A$2:$B$2080,2,FALSE)</f>
        <v>El valor de la moneda objetivo para la Tasa de Cambio debe ser PEN</v>
      </c>
      <c r="M99" s="144" t="s">
        <v>9</v>
      </c>
      <c r="N99" s="231"/>
    </row>
    <row r="100" spans="1:14" ht="36" x14ac:dyDescent="0.25">
      <c r="A100" s="231"/>
      <c r="B100" s="991">
        <f>+B99+1</f>
        <v>53</v>
      </c>
      <c r="C100" s="995" t="s">
        <v>409</v>
      </c>
      <c r="D100" s="1001" t="s">
        <v>324</v>
      </c>
      <c r="E100" s="1000" t="s">
        <v>179</v>
      </c>
      <c r="F100" s="1000" t="s">
        <v>410</v>
      </c>
      <c r="G100" s="1000" t="s">
        <v>411</v>
      </c>
      <c r="H100" s="995" t="s">
        <v>412</v>
      </c>
      <c r="I100" s="148" t="s">
        <v>401</v>
      </c>
      <c r="J100" s="144" t="s">
        <v>6</v>
      </c>
      <c r="K100" s="81" t="s">
        <v>413</v>
      </c>
      <c r="L100" s="132" t="str">
        <f>VLOOKUP(K100,CódigosRetorno!$A$2:$B$2080,2,FALSE)</f>
        <v>El XML no contiene el tag o no existe información del tipo de cambio</v>
      </c>
      <c r="M100" s="144" t="s">
        <v>9</v>
      </c>
      <c r="N100" s="231"/>
    </row>
    <row r="101" spans="1:14" ht="24" x14ac:dyDescent="0.25">
      <c r="A101" s="231"/>
      <c r="B101" s="991"/>
      <c r="C101" s="995"/>
      <c r="D101" s="1002"/>
      <c r="E101" s="1000"/>
      <c r="F101" s="1000"/>
      <c r="G101" s="1000"/>
      <c r="H101" s="995"/>
      <c r="I101" s="148" t="s">
        <v>414</v>
      </c>
      <c r="J101" s="144" t="s">
        <v>6</v>
      </c>
      <c r="K101" s="81" t="s">
        <v>415</v>
      </c>
      <c r="L101" s="132" t="str">
        <f>VLOOKUP(K101,CódigosRetorno!$A$2:$B$2080,2,FALSE)</f>
        <v>El dato ingresado en el tipo de cambio debe ser numérico mayor a cero</v>
      </c>
      <c r="M101" s="144" t="s">
        <v>9</v>
      </c>
      <c r="N101" s="231"/>
    </row>
    <row r="102" spans="1:14" ht="36" x14ac:dyDescent="0.25">
      <c r="A102" s="231"/>
      <c r="B102" s="144">
        <f>+B100+1</f>
        <v>54</v>
      </c>
      <c r="C102" s="132" t="s">
        <v>416</v>
      </c>
      <c r="D102" s="131" t="s">
        <v>324</v>
      </c>
      <c r="E102" s="131" t="s">
        <v>179</v>
      </c>
      <c r="F102" s="131" t="s">
        <v>174</v>
      </c>
      <c r="G102" s="131" t="s">
        <v>175</v>
      </c>
      <c r="H102" s="132" t="s">
        <v>417</v>
      </c>
      <c r="I102" s="148" t="s">
        <v>401</v>
      </c>
      <c r="J102" s="144" t="s">
        <v>6</v>
      </c>
      <c r="K102" s="81" t="s">
        <v>418</v>
      </c>
      <c r="L102" s="132" t="str">
        <f>VLOOKUP(K102,CódigosRetorno!$A$2:$B$2080,2,FALSE)</f>
        <v>El XML no contiene el tag o no existe información de la fecha de cambio</v>
      </c>
      <c r="M102" s="144" t="s">
        <v>9</v>
      </c>
      <c r="N102" s="231"/>
    </row>
    <row r="103" spans="1:14" ht="15.4" customHeight="1" x14ac:dyDescent="0.25">
      <c r="A103" s="231"/>
      <c r="B103" s="230"/>
      <c r="C103" s="234"/>
      <c r="D103" s="221"/>
      <c r="E103" s="221"/>
      <c r="F103" s="221"/>
      <c r="G103" s="221"/>
      <c r="H103" s="234"/>
      <c r="I103" s="231"/>
      <c r="J103" s="236"/>
      <c r="K103" s="237"/>
      <c r="L103" s="231"/>
      <c r="M103" s="231"/>
      <c r="N103" s="231"/>
    </row>
  </sheetData>
  <mergeCells count="144">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H34:H38"/>
    <mergeCell ref="E42:E43"/>
    <mergeCell ref="F42:F43"/>
    <mergeCell ref="G42:G43"/>
    <mergeCell ref="G34:G38"/>
    <mergeCell ref="B23:B24"/>
    <mergeCell ref="C23:C24"/>
    <mergeCell ref="D23:D24"/>
    <mergeCell ref="E23:E24"/>
    <mergeCell ref="F23:F24"/>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zoomScaleNormal="100" workbookViewId="0"/>
  </sheetViews>
  <sheetFormatPr baseColWidth="10" defaultColWidth="0" defaultRowHeight="15" zeroHeight="1" x14ac:dyDescent="0.25"/>
  <cols>
    <col min="1" max="1" width="2.5703125" customWidth="1"/>
    <col min="2" max="2" width="4.42578125" customWidth="1"/>
    <col min="3" max="3" width="28.5703125" customWidth="1"/>
    <col min="4" max="4" width="6.42578125" customWidth="1"/>
    <col min="5" max="5" width="11.42578125" customWidth="1"/>
    <col min="6" max="6" width="10" customWidth="1"/>
    <col min="7" max="7" width="14.42578125" customWidth="1"/>
    <col min="8" max="8" width="35.5703125" customWidth="1"/>
    <col min="9" max="9" width="64.42578125" customWidth="1"/>
    <col min="10" max="11" width="10" customWidth="1"/>
    <col min="12" max="12" width="57.28515625" customWidth="1"/>
    <col min="13" max="13" width="11.42578125" customWidth="1"/>
    <col min="14" max="14" width="2.5703125" customWidth="1"/>
    <col min="15" max="20" width="0" hidden="1" customWidth="1"/>
    <col min="21" max="16384" width="11.42578125" hidden="1"/>
  </cols>
  <sheetData>
    <row r="1" spans="1:14" x14ac:dyDescent="0.25">
      <c r="A1" s="231"/>
      <c r="B1" s="230"/>
      <c r="C1" s="234"/>
      <c r="D1" s="221"/>
      <c r="E1" s="221"/>
      <c r="F1" s="221"/>
      <c r="G1" s="221"/>
      <c r="H1" s="234"/>
      <c r="I1" s="234"/>
      <c r="J1" s="221"/>
      <c r="K1" s="235"/>
      <c r="L1" s="234"/>
      <c r="M1" s="221"/>
      <c r="N1" s="231"/>
    </row>
    <row r="2" spans="1:14" ht="24" x14ac:dyDescent="0.25">
      <c r="A2" s="231"/>
      <c r="B2" s="74" t="s">
        <v>130</v>
      </c>
      <c r="C2" s="74" t="s">
        <v>55</v>
      </c>
      <c r="D2" s="74" t="s">
        <v>56</v>
      </c>
      <c r="E2" s="74" t="s">
        <v>131</v>
      </c>
      <c r="F2" s="74" t="s">
        <v>132</v>
      </c>
      <c r="G2" s="74" t="s">
        <v>133</v>
      </c>
      <c r="H2" s="74" t="s">
        <v>58</v>
      </c>
      <c r="I2" s="74" t="s">
        <v>0</v>
      </c>
      <c r="J2" s="209" t="s">
        <v>134</v>
      </c>
      <c r="K2" s="209" t="s">
        <v>135</v>
      </c>
      <c r="L2" s="74" t="s">
        <v>136</v>
      </c>
      <c r="M2" s="74" t="s">
        <v>4</v>
      </c>
      <c r="N2" s="231"/>
    </row>
    <row r="3" spans="1:14" x14ac:dyDescent="0.25">
      <c r="A3" s="231"/>
      <c r="B3" s="84" t="s">
        <v>9</v>
      </c>
      <c r="C3" s="87" t="s">
        <v>9</v>
      </c>
      <c r="D3" s="84"/>
      <c r="E3" s="84" t="s">
        <v>9</v>
      </c>
      <c r="F3" s="84" t="s">
        <v>9</v>
      </c>
      <c r="G3" s="84" t="s">
        <v>9</v>
      </c>
      <c r="H3" s="87" t="s">
        <v>9</v>
      </c>
      <c r="I3" s="132" t="s">
        <v>137</v>
      </c>
      <c r="J3" s="85" t="s">
        <v>9</v>
      </c>
      <c r="K3" s="85" t="s">
        <v>9</v>
      </c>
      <c r="L3" s="132" t="s">
        <v>9</v>
      </c>
      <c r="M3" s="84" t="s">
        <v>9</v>
      </c>
      <c r="N3" s="231"/>
    </row>
    <row r="4" spans="1:14" x14ac:dyDescent="0.25">
      <c r="A4" s="231"/>
      <c r="B4" s="172" t="s">
        <v>138</v>
      </c>
      <c r="C4" s="173"/>
      <c r="D4" s="173"/>
      <c r="E4" s="173"/>
      <c r="F4" s="173"/>
      <c r="G4" s="173"/>
      <c r="H4" s="173"/>
      <c r="I4" s="174"/>
      <c r="J4" s="175"/>
      <c r="K4" s="176"/>
      <c r="L4" s="155"/>
      <c r="M4" s="174"/>
      <c r="N4" s="231"/>
    </row>
    <row r="5" spans="1:14" x14ac:dyDescent="0.25">
      <c r="A5" s="231"/>
      <c r="B5" s="992">
        <v>1</v>
      </c>
      <c r="C5" s="1007" t="s">
        <v>139</v>
      </c>
      <c r="D5" s="992" t="s">
        <v>60</v>
      </c>
      <c r="E5" s="992" t="s">
        <v>140</v>
      </c>
      <c r="F5" s="992" t="s">
        <v>141</v>
      </c>
      <c r="G5" s="1003" t="s">
        <v>142</v>
      </c>
      <c r="H5" s="1007" t="s">
        <v>419</v>
      </c>
      <c r="I5" s="148" t="s">
        <v>144</v>
      </c>
      <c r="J5" s="144" t="s">
        <v>6</v>
      </c>
      <c r="K5" s="81" t="s">
        <v>145</v>
      </c>
      <c r="L5" s="132" t="str">
        <f>VLOOKUP(K5,CódigosRetorno!$A$2:$B$2080,2,FALSE)</f>
        <v>El XML no contiene el tag o no existe informacion de UBLVersionID</v>
      </c>
      <c r="M5" s="144" t="s">
        <v>9</v>
      </c>
      <c r="N5" s="231"/>
    </row>
    <row r="6" spans="1:14" x14ac:dyDescent="0.25">
      <c r="A6" s="231"/>
      <c r="B6" s="993"/>
      <c r="C6" s="1008"/>
      <c r="D6" s="993"/>
      <c r="E6" s="993"/>
      <c r="F6" s="993"/>
      <c r="G6" s="1003"/>
      <c r="H6" s="1008"/>
      <c r="I6" s="148" t="s">
        <v>146</v>
      </c>
      <c r="J6" s="144" t="s">
        <v>6</v>
      </c>
      <c r="K6" s="81" t="s">
        <v>147</v>
      </c>
      <c r="L6" s="132" t="str">
        <f>VLOOKUP(K6,CódigosRetorno!$A$2:$B$2080,2,FALSE)</f>
        <v>UBLVersionID - La versión del UBL no es correcta</v>
      </c>
      <c r="M6" s="144" t="s">
        <v>9</v>
      </c>
      <c r="N6" s="231"/>
    </row>
    <row r="7" spans="1:14" x14ac:dyDescent="0.25">
      <c r="A7" s="231"/>
      <c r="B7" s="992">
        <f>+B5+1</f>
        <v>2</v>
      </c>
      <c r="C7" s="1007" t="s">
        <v>148</v>
      </c>
      <c r="D7" s="992" t="s">
        <v>60</v>
      </c>
      <c r="E7" s="992" t="s">
        <v>140</v>
      </c>
      <c r="F7" s="992" t="s">
        <v>141</v>
      </c>
      <c r="G7" s="1003" t="s">
        <v>149</v>
      </c>
      <c r="H7" s="1007" t="s">
        <v>420</v>
      </c>
      <c r="I7" s="148" t="s">
        <v>144</v>
      </c>
      <c r="J7" s="144" t="s">
        <v>6</v>
      </c>
      <c r="K7" s="81" t="s">
        <v>151</v>
      </c>
      <c r="L7" s="132" t="str">
        <f>VLOOKUP(K7,CódigosRetorno!$A$2:$B$2080,2,FALSE)</f>
        <v>El XML no contiene el tag o no existe informacion de CustomizationID</v>
      </c>
      <c r="M7" s="144" t="s">
        <v>9</v>
      </c>
      <c r="N7" s="231"/>
    </row>
    <row r="8" spans="1:14" x14ac:dyDescent="0.25">
      <c r="A8" s="231"/>
      <c r="B8" s="993"/>
      <c r="C8" s="1008"/>
      <c r="D8" s="993"/>
      <c r="E8" s="993"/>
      <c r="F8" s="993"/>
      <c r="G8" s="1003"/>
      <c r="H8" s="1008"/>
      <c r="I8" s="148" t="s">
        <v>152</v>
      </c>
      <c r="J8" s="144" t="s">
        <v>6</v>
      </c>
      <c r="K8" s="81" t="s">
        <v>153</v>
      </c>
      <c r="L8" s="132" t="str">
        <f>VLOOKUP(K8,CódigosRetorno!$A$2:$B$2080,2,FALSE)</f>
        <v>CustomizationID - La version del documento no es correcta</v>
      </c>
      <c r="M8" s="144" t="s">
        <v>9</v>
      </c>
      <c r="N8" s="231"/>
    </row>
    <row r="9" spans="1:14" x14ac:dyDescent="0.25">
      <c r="A9" s="231"/>
      <c r="B9" s="144">
        <f>+B7+1</f>
        <v>3</v>
      </c>
      <c r="C9" s="145" t="s">
        <v>154</v>
      </c>
      <c r="D9" s="144" t="s">
        <v>60</v>
      </c>
      <c r="E9" s="124" t="s">
        <v>140</v>
      </c>
      <c r="F9" s="131" t="s">
        <v>155</v>
      </c>
      <c r="G9" s="124" t="s">
        <v>9</v>
      </c>
      <c r="H9" s="132" t="s">
        <v>9</v>
      </c>
      <c r="I9" s="132" t="s">
        <v>157</v>
      </c>
      <c r="J9" s="81" t="s">
        <v>9</v>
      </c>
      <c r="K9" s="81" t="s">
        <v>9</v>
      </c>
      <c r="L9" s="132" t="str">
        <f>VLOOKUP(K9,CódigosRetorno!$A$2:$B$2080,2,FALSE)</f>
        <v>-</v>
      </c>
      <c r="M9" s="131" t="s">
        <v>9</v>
      </c>
      <c r="N9" s="231"/>
    </row>
    <row r="10" spans="1:14" ht="24" x14ac:dyDescent="0.25">
      <c r="A10" s="231"/>
      <c r="B10" s="992">
        <v>4</v>
      </c>
      <c r="C10" s="1007" t="s">
        <v>158</v>
      </c>
      <c r="D10" s="992" t="s">
        <v>60</v>
      </c>
      <c r="E10" s="992" t="s">
        <v>140</v>
      </c>
      <c r="F10" s="992" t="s">
        <v>159</v>
      </c>
      <c r="G10" s="992" t="s">
        <v>160</v>
      </c>
      <c r="H10" s="1007" t="s">
        <v>421</v>
      </c>
      <c r="I10" s="134" t="s">
        <v>162</v>
      </c>
      <c r="J10" s="144" t="s">
        <v>6</v>
      </c>
      <c r="K10" s="81" t="s">
        <v>163</v>
      </c>
      <c r="L10" s="132" t="str">
        <f>VLOOKUP(K10,CódigosRetorno!$A$2:$B$2080,2,FALSE)</f>
        <v>ID - Serie y Número del archivo no coincide con el consignado en el contenido del XML.</v>
      </c>
      <c r="M10" s="131" t="s">
        <v>9</v>
      </c>
      <c r="N10" s="231"/>
    </row>
    <row r="11" spans="1:14" ht="36" x14ac:dyDescent="0.25">
      <c r="A11" s="231"/>
      <c r="B11" s="994"/>
      <c r="C11" s="1009"/>
      <c r="D11" s="994"/>
      <c r="E11" s="994"/>
      <c r="F11" s="994"/>
      <c r="G11" s="994"/>
      <c r="H11" s="1009"/>
      <c r="I11" s="134" t="s">
        <v>422</v>
      </c>
      <c r="J11" s="138" t="s">
        <v>6</v>
      </c>
      <c r="K11" s="138" t="s">
        <v>165</v>
      </c>
      <c r="L11" s="132" t="str">
        <f>VLOOKUP(K11,CódigosRetorno!$A$2:$B$2080,2,FALSE)</f>
        <v>ID - El dato SERIE-CORRELATIVO no cumple con el formato de acuerdo al tipo de comprobante</v>
      </c>
      <c r="M11" s="131" t="s">
        <v>9</v>
      </c>
      <c r="N11" s="231"/>
    </row>
    <row r="12" spans="1:14" ht="60" x14ac:dyDescent="0.25">
      <c r="A12" s="231"/>
      <c r="B12" s="994"/>
      <c r="C12" s="1009"/>
      <c r="D12" s="994"/>
      <c r="E12" s="994"/>
      <c r="F12" s="994"/>
      <c r="G12" s="994"/>
      <c r="H12" s="1009"/>
      <c r="I12" s="134" t="s">
        <v>166</v>
      </c>
      <c r="J12" s="144" t="s">
        <v>6</v>
      </c>
      <c r="K12" s="81" t="s">
        <v>167</v>
      </c>
      <c r="L12" s="132" t="str">
        <f>VLOOKUP(K12,CódigosRetorno!$A$2:$B$2080,2,FALSE)</f>
        <v>El comprobante fue registrado previamente con otros datos</v>
      </c>
      <c r="M12" s="144" t="s">
        <v>423</v>
      </c>
      <c r="N12" s="231"/>
    </row>
    <row r="13" spans="1:14" ht="60" x14ac:dyDescent="0.25">
      <c r="A13" s="231"/>
      <c r="B13" s="994"/>
      <c r="C13" s="1009"/>
      <c r="D13" s="994"/>
      <c r="E13" s="994"/>
      <c r="F13" s="994"/>
      <c r="G13" s="994"/>
      <c r="H13" s="1009"/>
      <c r="I13" s="134" t="s">
        <v>169</v>
      </c>
      <c r="J13" s="138" t="s">
        <v>6</v>
      </c>
      <c r="K13" s="138" t="s">
        <v>170</v>
      </c>
      <c r="L13" s="132" t="str">
        <f>VLOOKUP(K13,CódigosRetorno!$A$2:$B$2080,2,FALSE)</f>
        <v>Comprobante físico no se encuentra autorizado</v>
      </c>
      <c r="M13" s="131" t="s">
        <v>171</v>
      </c>
      <c r="N13" s="231"/>
    </row>
    <row r="14" spans="1:14" ht="48" x14ac:dyDescent="0.25">
      <c r="A14" s="231"/>
      <c r="B14" s="993"/>
      <c r="C14" s="1008"/>
      <c r="D14" s="993"/>
      <c r="E14" s="993"/>
      <c r="F14" s="993"/>
      <c r="G14" s="993"/>
      <c r="H14" s="1008"/>
      <c r="I14" s="134" t="s">
        <v>169</v>
      </c>
      <c r="J14" s="138" t="s">
        <v>6</v>
      </c>
      <c r="K14" s="138" t="s">
        <v>170</v>
      </c>
      <c r="L14" s="132" t="str">
        <f>VLOOKUP(K14,CódigosRetorno!$A$2:$B$2080,2,FALSE)</f>
        <v>Comprobante físico no se encuentra autorizado</v>
      </c>
      <c r="M14" s="131" t="s">
        <v>172</v>
      </c>
      <c r="N14" s="231"/>
    </row>
    <row r="15" spans="1:14" ht="48" customHeight="1" x14ac:dyDescent="0.25">
      <c r="A15" s="604"/>
      <c r="B15" s="143">
        <f>+B10+1</f>
        <v>5</v>
      </c>
      <c r="C15" s="279" t="s">
        <v>173</v>
      </c>
      <c r="D15" s="143" t="s">
        <v>60</v>
      </c>
      <c r="E15" s="143" t="s">
        <v>140</v>
      </c>
      <c r="F15" s="143" t="s">
        <v>174</v>
      </c>
      <c r="G15" s="143" t="s">
        <v>175</v>
      </c>
      <c r="H15" s="279" t="s">
        <v>424</v>
      </c>
      <c r="I15" s="134" t="s">
        <v>8068</v>
      </c>
      <c r="J15" s="144" t="s">
        <v>6</v>
      </c>
      <c r="K15" s="81" t="s">
        <v>177</v>
      </c>
      <c r="L15" s="132" t="str">
        <f>VLOOKUP(K15,CódigosRetorno!$A$2:$B$2080,2,FALSE)</f>
        <v>El comprobante fue enviado fuera del plazo permitido.</v>
      </c>
      <c r="M15" s="131" t="s">
        <v>9</v>
      </c>
      <c r="N15" s="604"/>
    </row>
    <row r="16" spans="1:14" x14ac:dyDescent="0.25">
      <c r="A16" s="231"/>
      <c r="B16" s="144">
        <f>+B15+1</f>
        <v>6</v>
      </c>
      <c r="C16" s="145" t="s">
        <v>178</v>
      </c>
      <c r="D16" s="144" t="s">
        <v>60</v>
      </c>
      <c r="E16" s="144" t="s">
        <v>179</v>
      </c>
      <c r="F16" s="144"/>
      <c r="G16" s="144"/>
      <c r="H16" s="145" t="s">
        <v>425</v>
      </c>
      <c r="I16" s="132" t="s">
        <v>181</v>
      </c>
      <c r="J16" s="124" t="s">
        <v>9</v>
      </c>
      <c r="K16" s="138" t="s">
        <v>9</v>
      </c>
      <c r="L16" s="132" t="str">
        <f>VLOOKUP(K16,CódigosRetorno!$A$2:$B$2080,2,FALSE)</f>
        <v>-</v>
      </c>
      <c r="M16" s="131" t="s">
        <v>9</v>
      </c>
      <c r="N16" s="231"/>
    </row>
    <row r="17" spans="1:14" ht="24" x14ac:dyDescent="0.25">
      <c r="A17" s="231"/>
      <c r="B17" s="144">
        <f>+B16+1</f>
        <v>7</v>
      </c>
      <c r="C17" s="145" t="s">
        <v>426</v>
      </c>
      <c r="D17" s="144" t="s">
        <v>60</v>
      </c>
      <c r="E17" s="144" t="s">
        <v>179</v>
      </c>
      <c r="F17" s="144" t="s">
        <v>325</v>
      </c>
      <c r="G17" s="144" t="s">
        <v>280</v>
      </c>
      <c r="H17" s="145" t="s">
        <v>427</v>
      </c>
      <c r="I17" s="132" t="s">
        <v>428</v>
      </c>
      <c r="J17" s="124" t="s">
        <v>6</v>
      </c>
      <c r="K17" s="138" t="s">
        <v>429</v>
      </c>
      <c r="L17" s="132" t="str">
        <f>VLOOKUP(K17,CódigosRetorno!$A$2:$B$2080,2,FALSE)</f>
        <v>El valor debe ser 01 que corresponde a Emisión de Percepción Excepcional</v>
      </c>
      <c r="M17" s="131"/>
      <c r="N17" s="231"/>
    </row>
    <row r="18" spans="1:14" x14ac:dyDescent="0.25">
      <c r="A18" s="231"/>
      <c r="B18" s="177" t="s">
        <v>182</v>
      </c>
      <c r="C18" s="178"/>
      <c r="D18" s="179"/>
      <c r="E18" s="179"/>
      <c r="F18" s="179"/>
      <c r="G18" s="179"/>
      <c r="H18" s="168"/>
      <c r="I18" s="180"/>
      <c r="J18" s="179"/>
      <c r="K18" s="170"/>
      <c r="L18" s="155"/>
      <c r="M18" s="179" t="s">
        <v>9</v>
      </c>
      <c r="N18" s="231"/>
    </row>
    <row r="19" spans="1:14" ht="24" x14ac:dyDescent="0.25">
      <c r="A19" s="231"/>
      <c r="B19" s="992">
        <f>+B17+1</f>
        <v>8</v>
      </c>
      <c r="C19" s="1007" t="s">
        <v>183</v>
      </c>
      <c r="D19" s="992" t="s">
        <v>60</v>
      </c>
      <c r="E19" s="992" t="s">
        <v>140</v>
      </c>
      <c r="F19" s="992" t="s">
        <v>184</v>
      </c>
      <c r="G19" s="992"/>
      <c r="H19" s="1007" t="s">
        <v>430</v>
      </c>
      <c r="I19" s="279" t="s">
        <v>186</v>
      </c>
      <c r="J19" s="143" t="s">
        <v>6</v>
      </c>
      <c r="K19" s="566" t="s">
        <v>187</v>
      </c>
      <c r="L19" s="133" t="str">
        <f>VLOOKUP(K19,CódigosRetorno!$A$2:$B$2080,2,FALSE)</f>
        <v>Número de RUC del nombre del archivo no coincide con el consignado en el contenido del archivo XML</v>
      </c>
      <c r="M19" s="143" t="s">
        <v>9</v>
      </c>
      <c r="N19" s="231"/>
    </row>
    <row r="20" spans="1:14" ht="36" x14ac:dyDescent="0.25">
      <c r="A20" s="231"/>
      <c r="B20" s="993"/>
      <c r="C20" s="1008"/>
      <c r="D20" s="993"/>
      <c r="E20" s="993"/>
      <c r="F20" s="993"/>
      <c r="G20" s="993"/>
      <c r="H20" s="1008"/>
      <c r="I20" s="148" t="s">
        <v>431</v>
      </c>
      <c r="J20" s="144" t="s">
        <v>203</v>
      </c>
      <c r="K20" s="81" t="s">
        <v>432</v>
      </c>
      <c r="L20" s="132" t="str">
        <f>VLOOKUP(K20,CódigosRetorno!$A$2:$B$2080,2,FALSE)</f>
        <v>El emisor a la fecha no se encuentra registrado ó habilitado con la condición de Agente de percepción</v>
      </c>
      <c r="M20" s="144" t="s">
        <v>190</v>
      </c>
      <c r="N20" s="231"/>
    </row>
    <row r="21" spans="1:14" ht="24" x14ac:dyDescent="0.25">
      <c r="A21" s="231"/>
      <c r="B21" s="992">
        <f>+B19+1</f>
        <v>9</v>
      </c>
      <c r="C21" s="1007" t="s">
        <v>191</v>
      </c>
      <c r="D21" s="992" t="s">
        <v>60</v>
      </c>
      <c r="E21" s="992" t="s">
        <v>140</v>
      </c>
      <c r="F21" s="992" t="s">
        <v>192</v>
      </c>
      <c r="G21" s="992" t="s">
        <v>193</v>
      </c>
      <c r="H21" s="1007" t="s">
        <v>433</v>
      </c>
      <c r="I21" s="148" t="s">
        <v>195</v>
      </c>
      <c r="J21" s="144" t="s">
        <v>6</v>
      </c>
      <c r="K21" s="81" t="s">
        <v>196</v>
      </c>
      <c r="L21" s="132" t="str">
        <f>VLOOKUP(K21,CódigosRetorno!$A$2:$B$2080,2,FALSE)</f>
        <v>El XML no contiene el atributo o no existe información del tipo de documento del emisor</v>
      </c>
      <c r="M21" s="144" t="s">
        <v>9</v>
      </c>
      <c r="N21" s="231"/>
    </row>
    <row r="22" spans="1:14" x14ac:dyDescent="0.25">
      <c r="A22" s="231"/>
      <c r="B22" s="993"/>
      <c r="C22" s="1008"/>
      <c r="D22" s="993"/>
      <c r="E22" s="993"/>
      <c r="F22" s="993"/>
      <c r="G22" s="993"/>
      <c r="H22" s="1008"/>
      <c r="I22" s="148" t="s">
        <v>197</v>
      </c>
      <c r="J22" s="144" t="s">
        <v>6</v>
      </c>
      <c r="K22" s="81" t="s">
        <v>198</v>
      </c>
      <c r="L22" s="132" t="str">
        <f>VLOOKUP(K22,CódigosRetorno!$A$2:$B$2080,2,FALSE)</f>
        <v>El tipo de documento no es aceptado.</v>
      </c>
      <c r="M22" s="144" t="s">
        <v>9</v>
      </c>
      <c r="N22" s="231"/>
    </row>
    <row r="23" spans="1:14" ht="48" x14ac:dyDescent="0.25">
      <c r="A23" s="231"/>
      <c r="B23" s="144">
        <f>+B21+1</f>
        <v>10</v>
      </c>
      <c r="C23" s="145" t="s">
        <v>199</v>
      </c>
      <c r="D23" s="144" t="s">
        <v>60</v>
      </c>
      <c r="E23" s="144" t="s">
        <v>179</v>
      </c>
      <c r="F23" s="144" t="s">
        <v>200</v>
      </c>
      <c r="G23" s="144"/>
      <c r="H23" s="145" t="s">
        <v>434</v>
      </c>
      <c r="I23" s="148" t="s">
        <v>202</v>
      </c>
      <c r="J23" s="144" t="s">
        <v>203</v>
      </c>
      <c r="K23" s="81" t="s">
        <v>204</v>
      </c>
      <c r="L23" s="132" t="str">
        <f>VLOOKUP(K23,CódigosRetorno!$A$2:$B$2080,2,FALSE)</f>
        <v>El nombre comercial del emisor no cumple con el formato establecido</v>
      </c>
      <c r="M23" s="144" t="s">
        <v>9</v>
      </c>
      <c r="N23" s="231"/>
    </row>
    <row r="24" spans="1:14" ht="24" x14ac:dyDescent="0.25">
      <c r="A24" s="231"/>
      <c r="B24" s="992">
        <f>B23+1</f>
        <v>11</v>
      </c>
      <c r="C24" s="1007" t="s">
        <v>205</v>
      </c>
      <c r="D24" s="992" t="s">
        <v>60</v>
      </c>
      <c r="E24" s="992" t="s">
        <v>140</v>
      </c>
      <c r="F24" s="992" t="s">
        <v>200</v>
      </c>
      <c r="G24" s="992"/>
      <c r="H24" s="1007" t="s">
        <v>435</v>
      </c>
      <c r="I24" s="148" t="s">
        <v>195</v>
      </c>
      <c r="J24" s="144" t="s">
        <v>6</v>
      </c>
      <c r="K24" s="81" t="s">
        <v>207</v>
      </c>
      <c r="L24" s="132" t="str">
        <f>VLOOKUP(K24,CódigosRetorno!$A$2:$B$2080,2,FALSE)</f>
        <v>El XML no contiene el tag o no existe informacion de RegistrationName del emisor del documento</v>
      </c>
      <c r="M24" s="144" t="s">
        <v>9</v>
      </c>
      <c r="N24" s="231"/>
    </row>
    <row r="25" spans="1:14" ht="48" x14ac:dyDescent="0.25">
      <c r="A25" s="231"/>
      <c r="B25" s="993"/>
      <c r="C25" s="1008"/>
      <c r="D25" s="993"/>
      <c r="E25" s="993"/>
      <c r="F25" s="993"/>
      <c r="G25" s="993"/>
      <c r="H25" s="1008"/>
      <c r="I25" s="148" t="s">
        <v>202</v>
      </c>
      <c r="J25" s="144" t="s">
        <v>6</v>
      </c>
      <c r="K25" s="81" t="s">
        <v>208</v>
      </c>
      <c r="L25" s="132" t="str">
        <f>VLOOKUP(K25,CódigosRetorno!$A$2:$B$2080,2,FALSE)</f>
        <v>RegistrationName - El nombre o razon social del emisor no cumple con el estandar</v>
      </c>
      <c r="M25" s="144" t="s">
        <v>9</v>
      </c>
      <c r="N25" s="231"/>
    </row>
    <row r="26" spans="1:14" x14ac:dyDescent="0.25">
      <c r="A26" s="231"/>
      <c r="B26" s="177" t="s">
        <v>209</v>
      </c>
      <c r="C26" s="178"/>
      <c r="D26" s="181"/>
      <c r="E26" s="181"/>
      <c r="F26" s="179"/>
      <c r="G26" s="181"/>
      <c r="H26" s="168"/>
      <c r="I26" s="180"/>
      <c r="J26" s="179"/>
      <c r="K26" s="170"/>
      <c r="L26" s="155"/>
      <c r="M26" s="179" t="s">
        <v>9</v>
      </c>
      <c r="N26" s="231"/>
    </row>
    <row r="27" spans="1:14" ht="12" customHeight="1" x14ac:dyDescent="0.25">
      <c r="A27" s="231"/>
      <c r="B27" s="143">
        <f>B24+1</f>
        <v>12</v>
      </c>
      <c r="C27" s="146" t="s">
        <v>210</v>
      </c>
      <c r="D27" s="144" t="s">
        <v>60</v>
      </c>
      <c r="E27" s="143" t="s">
        <v>179</v>
      </c>
      <c r="F27" s="143" t="s">
        <v>211</v>
      </c>
      <c r="G27" s="143" t="s">
        <v>212</v>
      </c>
      <c r="H27" s="146" t="s">
        <v>436</v>
      </c>
      <c r="I27" s="90" t="s">
        <v>214</v>
      </c>
      <c r="J27" s="144" t="s">
        <v>203</v>
      </c>
      <c r="K27" s="138" t="s">
        <v>215</v>
      </c>
      <c r="L27" s="132" t="str">
        <f>VLOOKUP(K27,CódigosRetorno!$A$2:$B$2080,2,FALSE)</f>
        <v>Debe corresponder a algún valor válido establecido en el catálogo 13</v>
      </c>
      <c r="M27" s="131" t="s">
        <v>216</v>
      </c>
      <c r="N27" s="231"/>
    </row>
    <row r="28" spans="1:14" ht="48" x14ac:dyDescent="0.25">
      <c r="A28" s="231"/>
      <c r="B28" s="144">
        <f t="shared" ref="B28:B33" si="0">+B27+1</f>
        <v>13</v>
      </c>
      <c r="C28" s="145" t="s">
        <v>217</v>
      </c>
      <c r="D28" s="144" t="s">
        <v>60</v>
      </c>
      <c r="E28" s="144" t="s">
        <v>179</v>
      </c>
      <c r="F28" s="144" t="s">
        <v>218</v>
      </c>
      <c r="G28" s="144"/>
      <c r="H28" s="145" t="s">
        <v>437</v>
      </c>
      <c r="I28" s="148" t="s">
        <v>438</v>
      </c>
      <c r="J28" s="144" t="s">
        <v>203</v>
      </c>
      <c r="K28" s="81" t="s">
        <v>221</v>
      </c>
      <c r="L28" s="132" t="str">
        <f>VLOOKUP(K28,CódigosRetorno!$A$2:$B$2080,2,FALSE)</f>
        <v>La dirección completa y detallada del domicilio fiscal del emisor no cumple con el formato establecido</v>
      </c>
      <c r="M28" s="144" t="s">
        <v>9</v>
      </c>
      <c r="N28" s="231"/>
    </row>
    <row r="29" spans="1:14" ht="48" x14ac:dyDescent="0.25">
      <c r="A29" s="231"/>
      <c r="B29" s="144">
        <f t="shared" si="0"/>
        <v>14</v>
      </c>
      <c r="C29" s="145" t="s">
        <v>222</v>
      </c>
      <c r="D29" s="144" t="s">
        <v>60</v>
      </c>
      <c r="E29" s="144" t="s">
        <v>179</v>
      </c>
      <c r="F29" s="144" t="s">
        <v>223</v>
      </c>
      <c r="G29" s="144"/>
      <c r="H29" s="145" t="s">
        <v>439</v>
      </c>
      <c r="I29" s="148" t="s">
        <v>440</v>
      </c>
      <c r="J29" s="144" t="s">
        <v>203</v>
      </c>
      <c r="K29" s="81" t="s">
        <v>226</v>
      </c>
      <c r="L29" s="132" t="str">
        <f>VLOOKUP(K29,CódigosRetorno!$A$2:$B$2080,2,FALSE)</f>
        <v>La urbanización del domicilio fiscal del emisor no cumple con el formato establecido</v>
      </c>
      <c r="M29" s="144" t="s">
        <v>9</v>
      </c>
      <c r="N29" s="231"/>
    </row>
    <row r="30" spans="1:14" ht="48" x14ac:dyDescent="0.25">
      <c r="A30" s="231"/>
      <c r="B30" s="144">
        <f t="shared" si="0"/>
        <v>15</v>
      </c>
      <c r="C30" s="145" t="s">
        <v>227</v>
      </c>
      <c r="D30" s="144" t="s">
        <v>60</v>
      </c>
      <c r="E30" s="144" t="s">
        <v>179</v>
      </c>
      <c r="F30" s="144" t="s">
        <v>223</v>
      </c>
      <c r="G30" s="144"/>
      <c r="H30" s="145" t="s">
        <v>441</v>
      </c>
      <c r="I30" s="148" t="s">
        <v>440</v>
      </c>
      <c r="J30" s="144" t="s">
        <v>203</v>
      </c>
      <c r="K30" s="81" t="s">
        <v>229</v>
      </c>
      <c r="L30" s="132" t="str">
        <f>VLOOKUP(K30,CódigosRetorno!$A$2:$B$2080,2,FALSE)</f>
        <v>La provincia del domicilio fiscal del emisor no cumple con el formato establecido</v>
      </c>
      <c r="M30" s="144" t="s">
        <v>9</v>
      </c>
      <c r="N30" s="231"/>
    </row>
    <row r="31" spans="1:14" ht="48" x14ac:dyDescent="0.25">
      <c r="A31" s="231"/>
      <c r="B31" s="144">
        <f t="shared" si="0"/>
        <v>16</v>
      </c>
      <c r="C31" s="145" t="s">
        <v>230</v>
      </c>
      <c r="D31" s="144" t="s">
        <v>60</v>
      </c>
      <c r="E31" s="144" t="s">
        <v>179</v>
      </c>
      <c r="F31" s="144" t="s">
        <v>223</v>
      </c>
      <c r="G31" s="144"/>
      <c r="H31" s="145" t="s">
        <v>442</v>
      </c>
      <c r="I31" s="148" t="s">
        <v>440</v>
      </c>
      <c r="J31" s="144" t="s">
        <v>203</v>
      </c>
      <c r="K31" s="81" t="s">
        <v>232</v>
      </c>
      <c r="L31" s="132" t="str">
        <f>VLOOKUP(K31,CódigosRetorno!$A$2:$B$2080,2,FALSE)</f>
        <v>El departamento del domicilio fiscal del emisor no cumple con el formato establecido</v>
      </c>
      <c r="M31" s="144" t="s">
        <v>9</v>
      </c>
      <c r="N31" s="231"/>
    </row>
    <row r="32" spans="1:14" ht="48" x14ac:dyDescent="0.25">
      <c r="A32" s="231"/>
      <c r="B32" s="144">
        <f t="shared" si="0"/>
        <v>17</v>
      </c>
      <c r="C32" s="145" t="s">
        <v>233</v>
      </c>
      <c r="D32" s="144" t="s">
        <v>60</v>
      </c>
      <c r="E32" s="144" t="s">
        <v>179</v>
      </c>
      <c r="F32" s="144" t="s">
        <v>223</v>
      </c>
      <c r="G32" s="144"/>
      <c r="H32" s="145" t="s">
        <v>443</v>
      </c>
      <c r="I32" s="148" t="s">
        <v>440</v>
      </c>
      <c r="J32" s="144" t="s">
        <v>203</v>
      </c>
      <c r="K32" s="81" t="s">
        <v>235</v>
      </c>
      <c r="L32" s="132" t="str">
        <f>VLOOKUP(K32,CódigosRetorno!$A$2:$B$2080,2,FALSE)</f>
        <v>El distrito del domicilio fiscal del emisor no cumple con el formato establecido</v>
      </c>
      <c r="M32" s="144" t="s">
        <v>9</v>
      </c>
      <c r="N32" s="231"/>
    </row>
    <row r="33" spans="1:14" ht="24" x14ac:dyDescent="0.25">
      <c r="A33" s="231"/>
      <c r="B33" s="144">
        <f t="shared" si="0"/>
        <v>18</v>
      </c>
      <c r="C33" s="145" t="s">
        <v>236</v>
      </c>
      <c r="D33" s="144" t="s">
        <v>60</v>
      </c>
      <c r="E33" s="144" t="s">
        <v>179</v>
      </c>
      <c r="F33" s="144" t="s">
        <v>237</v>
      </c>
      <c r="G33" s="144" t="s">
        <v>238</v>
      </c>
      <c r="H33" s="145" t="s">
        <v>444</v>
      </c>
      <c r="I33" s="148" t="s">
        <v>240</v>
      </c>
      <c r="J33" s="144" t="s">
        <v>6</v>
      </c>
      <c r="K33" s="81" t="s">
        <v>241</v>
      </c>
      <c r="L33" s="132" t="str">
        <f>VLOOKUP(K33,CódigosRetorno!$A$2:$B$2080,2,FALSE)</f>
        <v>El valor del país inválido.</v>
      </c>
      <c r="M33" s="144" t="s">
        <v>9</v>
      </c>
      <c r="N33" s="231"/>
    </row>
    <row r="34" spans="1:14" x14ac:dyDescent="0.25">
      <c r="A34" s="231"/>
      <c r="B34" s="163" t="s">
        <v>445</v>
      </c>
      <c r="C34" s="178"/>
      <c r="D34" s="179"/>
      <c r="E34" s="179"/>
      <c r="F34" s="179"/>
      <c r="G34" s="179"/>
      <c r="H34" s="168"/>
      <c r="I34" s="180"/>
      <c r="J34" s="179"/>
      <c r="K34" s="170"/>
      <c r="L34" s="155"/>
      <c r="M34" s="179" t="s">
        <v>9</v>
      </c>
      <c r="N34" s="231"/>
    </row>
    <row r="35" spans="1:14" ht="24" x14ac:dyDescent="0.25">
      <c r="A35" s="231"/>
      <c r="B35" s="992">
        <f>B33+1</f>
        <v>19</v>
      </c>
      <c r="C35" s="1007" t="s">
        <v>446</v>
      </c>
      <c r="D35" s="992" t="s">
        <v>60</v>
      </c>
      <c r="E35" s="992" t="s">
        <v>140</v>
      </c>
      <c r="F35" s="992" t="s">
        <v>184</v>
      </c>
      <c r="G35" s="992"/>
      <c r="H35" s="1007" t="s">
        <v>447</v>
      </c>
      <c r="I35" s="148" t="s">
        <v>448</v>
      </c>
      <c r="J35" s="144" t="s">
        <v>6</v>
      </c>
      <c r="K35" s="81" t="s">
        <v>449</v>
      </c>
      <c r="L35" s="132" t="str">
        <f>VLOOKUP(K35,CódigosRetorno!$A$2:$B$2080,2,FALSE)</f>
        <v>El XML no contiene el tag o no existe información del número de documento de identidad del cliente</v>
      </c>
      <c r="M35" s="144" t="s">
        <v>9</v>
      </c>
      <c r="N35" s="231"/>
    </row>
    <row r="36" spans="1:14" ht="24" x14ac:dyDescent="0.25">
      <c r="A36" s="231"/>
      <c r="B36" s="994"/>
      <c r="C36" s="1009"/>
      <c r="D36" s="994"/>
      <c r="E36" s="994"/>
      <c r="F36" s="994"/>
      <c r="G36" s="994"/>
      <c r="H36" s="1009"/>
      <c r="I36" s="148" t="s">
        <v>450</v>
      </c>
      <c r="J36" s="144" t="s">
        <v>6</v>
      </c>
      <c r="K36" s="81" t="s">
        <v>451</v>
      </c>
      <c r="L36" s="132" t="str">
        <f>VLOOKUP(K36,CódigosRetorno!$A$2:$B$2080,2,FALSE)</f>
        <v>El valor ingresado como documento de identidad del cliente es incorrecto</v>
      </c>
      <c r="M36" s="144" t="s">
        <v>9</v>
      </c>
      <c r="N36" s="231"/>
    </row>
    <row r="37" spans="1:14" ht="24" x14ac:dyDescent="0.25">
      <c r="A37" s="231"/>
      <c r="B37" s="994"/>
      <c r="C37" s="1009"/>
      <c r="D37" s="994"/>
      <c r="E37" s="994"/>
      <c r="F37" s="994"/>
      <c r="G37" s="994"/>
      <c r="H37" s="1009"/>
      <c r="I37" s="148" t="s">
        <v>249</v>
      </c>
      <c r="J37" s="144" t="s">
        <v>6</v>
      </c>
      <c r="K37" s="81" t="s">
        <v>452</v>
      </c>
      <c r="L37" s="132" t="str">
        <f>VLOOKUP(K37,CódigosRetorno!$A$2:$B$2080,2,FALSE)</f>
        <v>El Cliente no puede ser el mismo que el Emisor del comprobante de percepción.</v>
      </c>
      <c r="M37" s="144" t="s">
        <v>9</v>
      </c>
      <c r="N37" s="231"/>
    </row>
    <row r="38" spans="1:14" ht="24" x14ac:dyDescent="0.25">
      <c r="A38" s="231"/>
      <c r="B38" s="994"/>
      <c r="C38" s="1009"/>
      <c r="D38" s="994"/>
      <c r="E38" s="994"/>
      <c r="F38" s="994"/>
      <c r="G38" s="994"/>
      <c r="H38" s="1009"/>
      <c r="I38" s="148" t="s">
        <v>453</v>
      </c>
      <c r="J38" s="144" t="s">
        <v>6</v>
      </c>
      <c r="K38" s="81" t="s">
        <v>454</v>
      </c>
      <c r="L38" s="132" t="str">
        <f>VLOOKUP(K38,CódigosRetorno!$A$2:$B$2080,2,FALSE)</f>
        <v>Número de RUC no existe.</v>
      </c>
      <c r="M38" s="144" t="s">
        <v>253</v>
      </c>
      <c r="N38" s="231"/>
    </row>
    <row r="39" spans="1:14" ht="36" x14ac:dyDescent="0.25">
      <c r="A39" s="231"/>
      <c r="B39" s="994"/>
      <c r="C39" s="1009"/>
      <c r="D39" s="994"/>
      <c r="E39" s="994"/>
      <c r="F39" s="994"/>
      <c r="G39" s="994"/>
      <c r="H39" s="1009"/>
      <c r="I39" s="148" t="s">
        <v>455</v>
      </c>
      <c r="J39" s="144" t="s">
        <v>203</v>
      </c>
      <c r="K39" s="81" t="s">
        <v>456</v>
      </c>
      <c r="L39" s="132" t="str">
        <f>VLOOKUP(K39,CódigosRetorno!$A$2:$B$2080,2,FALSE)</f>
        <v>La operación con este cliente está excluida del sistema de percepción. Es agente de retención.</v>
      </c>
      <c r="M39" s="144" t="s">
        <v>190</v>
      </c>
      <c r="N39" s="231"/>
    </row>
    <row r="40" spans="1:14" ht="36" x14ac:dyDescent="0.25">
      <c r="A40" s="231"/>
      <c r="B40" s="994"/>
      <c r="C40" s="1009"/>
      <c r="D40" s="994"/>
      <c r="E40" s="994"/>
      <c r="F40" s="994"/>
      <c r="G40" s="994"/>
      <c r="H40" s="1009"/>
      <c r="I40" s="148" t="s">
        <v>457</v>
      </c>
      <c r="J40" s="144" t="s">
        <v>203</v>
      </c>
      <c r="K40" s="81" t="s">
        <v>458</v>
      </c>
      <c r="L40" s="132" t="str">
        <f>VLOOKUP(K40,CódigosRetorno!$A$2:$B$2080,2,FALSE)</f>
        <v>La operación con este cliente está excluida del sistema de percepción. Es entidad exceptuada de la percepción.</v>
      </c>
      <c r="M40" s="144" t="s">
        <v>190</v>
      </c>
      <c r="N40" s="231"/>
    </row>
    <row r="41" spans="1:14" ht="36" x14ac:dyDescent="0.25">
      <c r="A41" s="231"/>
      <c r="B41" s="993"/>
      <c r="C41" s="1008"/>
      <c r="D41" s="993"/>
      <c r="E41" s="993"/>
      <c r="F41" s="993"/>
      <c r="G41" s="993"/>
      <c r="H41" s="1008"/>
      <c r="I41" s="148" t="s">
        <v>459</v>
      </c>
      <c r="J41" s="144" t="s">
        <v>203</v>
      </c>
      <c r="K41" s="81" t="s">
        <v>460</v>
      </c>
      <c r="L41" s="132" t="str">
        <f>VLOOKUP(K41,CódigosRetorno!$A$2:$B$2080,2,FALSE)</f>
        <v>El emisor y el cliente son Agentes de percepción de combustible en la fecha de emisión.</v>
      </c>
      <c r="M41" s="144" t="s">
        <v>190</v>
      </c>
      <c r="N41" s="231"/>
    </row>
    <row r="42" spans="1:14" x14ac:dyDescent="0.25">
      <c r="A42" s="231"/>
      <c r="B42" s="992">
        <f>+B35+1</f>
        <v>20</v>
      </c>
      <c r="C42" s="1007" t="s">
        <v>461</v>
      </c>
      <c r="D42" s="992" t="s">
        <v>60</v>
      </c>
      <c r="E42" s="992" t="s">
        <v>140</v>
      </c>
      <c r="F42" s="992" t="s">
        <v>192</v>
      </c>
      <c r="G42" s="992" t="s">
        <v>193</v>
      </c>
      <c r="H42" s="1007" t="s">
        <v>462</v>
      </c>
      <c r="I42" s="148" t="s">
        <v>195</v>
      </c>
      <c r="J42" s="144" t="s">
        <v>6</v>
      </c>
      <c r="K42" s="81" t="s">
        <v>258</v>
      </c>
      <c r="L42" s="132" t="str">
        <f>VLOOKUP(K42,CódigosRetorno!$A$2:$B$2080,2,FALSE)</f>
        <v>Debe indicar tipo de documento.</v>
      </c>
      <c r="M42" s="144" t="s">
        <v>9</v>
      </c>
      <c r="N42" s="231"/>
    </row>
    <row r="43" spans="1:14" ht="12" customHeight="1" x14ac:dyDescent="0.25">
      <c r="A43" s="231"/>
      <c r="B43" s="993"/>
      <c r="C43" s="1008"/>
      <c r="D43" s="993"/>
      <c r="E43" s="993"/>
      <c r="F43" s="993"/>
      <c r="G43" s="993"/>
      <c r="H43" s="1008"/>
      <c r="I43" s="148" t="s">
        <v>463</v>
      </c>
      <c r="J43" s="144" t="s">
        <v>6</v>
      </c>
      <c r="K43" s="81" t="s">
        <v>198</v>
      </c>
      <c r="L43" s="132" t="str">
        <f>VLOOKUP(K43,CódigosRetorno!$A$2:$B$2080,2,FALSE)</f>
        <v>El tipo de documento no es aceptado.</v>
      </c>
      <c r="M43" s="131" t="s">
        <v>464</v>
      </c>
      <c r="N43" s="231"/>
    </row>
    <row r="44" spans="1:14" ht="48" x14ac:dyDescent="0.25">
      <c r="A44" s="231"/>
      <c r="B44" s="144">
        <f>+B42+1</f>
        <v>21</v>
      </c>
      <c r="C44" s="145" t="s">
        <v>465</v>
      </c>
      <c r="D44" s="144" t="s">
        <v>60</v>
      </c>
      <c r="E44" s="144" t="s">
        <v>179</v>
      </c>
      <c r="F44" s="144" t="s">
        <v>200</v>
      </c>
      <c r="G44" s="144"/>
      <c r="H44" s="145" t="s">
        <v>466</v>
      </c>
      <c r="I44" s="148" t="s">
        <v>202</v>
      </c>
      <c r="J44" s="144" t="s">
        <v>203</v>
      </c>
      <c r="K44" s="81" t="s">
        <v>467</v>
      </c>
      <c r="L44" s="132" t="str">
        <f>VLOOKUP(K44,CódigosRetorno!$A$2:$B$2080,2,FALSE)</f>
        <v>El nombre comercial del cliente no cumple con el formato establecido</v>
      </c>
      <c r="M44" s="144" t="s">
        <v>9</v>
      </c>
      <c r="N44" s="231"/>
    </row>
    <row r="45" spans="1:14" ht="24" x14ac:dyDescent="0.25">
      <c r="A45" s="231"/>
      <c r="B45" s="992">
        <f>+B44+1</f>
        <v>22</v>
      </c>
      <c r="C45" s="1007" t="s">
        <v>205</v>
      </c>
      <c r="D45" s="992" t="s">
        <v>60</v>
      </c>
      <c r="E45" s="992" t="s">
        <v>140</v>
      </c>
      <c r="F45" s="992" t="s">
        <v>200</v>
      </c>
      <c r="G45" s="992"/>
      <c r="H45" s="1007" t="s">
        <v>468</v>
      </c>
      <c r="I45" s="148" t="s">
        <v>195</v>
      </c>
      <c r="J45" s="144" t="s">
        <v>6</v>
      </c>
      <c r="K45" s="81" t="s">
        <v>263</v>
      </c>
      <c r="L45" s="132" t="str">
        <f>VLOOKUP(K45,CódigosRetorno!$A$2:$B$2080,2,FALSE)</f>
        <v>El XML no contiene el tag o no existe informacion de RegistrationName del receptor del documento</v>
      </c>
      <c r="M45" s="144" t="s">
        <v>9</v>
      </c>
      <c r="N45" s="231"/>
    </row>
    <row r="46" spans="1:14" ht="48" x14ac:dyDescent="0.25">
      <c r="A46" s="231"/>
      <c r="B46" s="993"/>
      <c r="C46" s="1008"/>
      <c r="D46" s="993"/>
      <c r="E46" s="993"/>
      <c r="F46" s="993"/>
      <c r="G46" s="993"/>
      <c r="H46" s="1008"/>
      <c r="I46" s="148" t="s">
        <v>202</v>
      </c>
      <c r="J46" s="144" t="s">
        <v>6</v>
      </c>
      <c r="K46" s="81" t="s">
        <v>264</v>
      </c>
      <c r="L46" s="132" t="str">
        <f>VLOOKUP(K46,CódigosRetorno!$A$2:$B$2080,2,FALSE)</f>
        <v>RegistrationName -  El dato ingresado no cumple con el estandar</v>
      </c>
      <c r="M46" s="144" t="s">
        <v>9</v>
      </c>
      <c r="N46" s="231"/>
    </row>
    <row r="47" spans="1:14" x14ac:dyDescent="0.25">
      <c r="A47" s="231"/>
      <c r="B47" s="163" t="s">
        <v>469</v>
      </c>
      <c r="C47" s="178"/>
      <c r="D47" s="179"/>
      <c r="E47" s="179"/>
      <c r="F47" s="179"/>
      <c r="G47" s="179"/>
      <c r="H47" s="168"/>
      <c r="I47" s="180"/>
      <c r="J47" s="179"/>
      <c r="K47" s="170"/>
      <c r="L47" s="155"/>
      <c r="M47" s="179" t="s">
        <v>9</v>
      </c>
      <c r="N47" s="231"/>
    </row>
    <row r="48" spans="1:14" ht="24" x14ac:dyDescent="0.25">
      <c r="A48" s="231"/>
      <c r="B48" s="143">
        <f>B45+1</f>
        <v>23</v>
      </c>
      <c r="C48" s="146" t="s">
        <v>210</v>
      </c>
      <c r="D48" s="144" t="s">
        <v>60</v>
      </c>
      <c r="E48" s="143" t="s">
        <v>179</v>
      </c>
      <c r="F48" s="143" t="s">
        <v>211</v>
      </c>
      <c r="G48" s="143" t="s">
        <v>212</v>
      </c>
      <c r="H48" s="146" t="s">
        <v>470</v>
      </c>
      <c r="I48" s="90" t="s">
        <v>214</v>
      </c>
      <c r="J48" s="144" t="s">
        <v>203</v>
      </c>
      <c r="K48" s="138" t="s">
        <v>215</v>
      </c>
      <c r="L48" s="132" t="str">
        <f>VLOOKUP(K48,CódigosRetorno!$A$2:$B$2080,2,FALSE)</f>
        <v>Debe corresponder a algún valor válido establecido en el catálogo 13</v>
      </c>
      <c r="M48" s="131" t="s">
        <v>216</v>
      </c>
      <c r="N48" s="231"/>
    </row>
    <row r="49" spans="1:14" ht="48" x14ac:dyDescent="0.25">
      <c r="A49" s="231"/>
      <c r="B49" s="144">
        <f t="shared" ref="B49:B54" si="1">+B48+1</f>
        <v>24</v>
      </c>
      <c r="C49" s="145" t="s">
        <v>217</v>
      </c>
      <c r="D49" s="144" t="s">
        <v>60</v>
      </c>
      <c r="E49" s="144" t="s">
        <v>179</v>
      </c>
      <c r="F49" s="144" t="s">
        <v>218</v>
      </c>
      <c r="G49" s="144"/>
      <c r="H49" s="145" t="s">
        <v>471</v>
      </c>
      <c r="I49" s="148" t="s">
        <v>438</v>
      </c>
      <c r="J49" s="144" t="s">
        <v>203</v>
      </c>
      <c r="K49" s="81" t="s">
        <v>472</v>
      </c>
      <c r="L49" s="132" t="str">
        <f>VLOOKUP(K49,CódigosRetorno!$A$2:$B$2080,2,FALSE)</f>
        <v>La dirección completa y detallada del domicilio fiscal del cliente no cumple con el formato establecido</v>
      </c>
      <c r="M49" s="144" t="s">
        <v>9</v>
      </c>
      <c r="N49" s="231"/>
    </row>
    <row r="50" spans="1:14" ht="48" x14ac:dyDescent="0.25">
      <c r="A50" s="231"/>
      <c r="B50" s="144">
        <f t="shared" si="1"/>
        <v>25</v>
      </c>
      <c r="C50" s="145" t="s">
        <v>222</v>
      </c>
      <c r="D50" s="144" t="s">
        <v>60</v>
      </c>
      <c r="E50" s="144" t="s">
        <v>179</v>
      </c>
      <c r="F50" s="144" t="s">
        <v>223</v>
      </c>
      <c r="G50" s="144"/>
      <c r="H50" s="145" t="s">
        <v>473</v>
      </c>
      <c r="I50" s="148" t="s">
        <v>440</v>
      </c>
      <c r="J50" s="144" t="s">
        <v>203</v>
      </c>
      <c r="K50" s="81" t="s">
        <v>474</v>
      </c>
      <c r="L50" s="132" t="str">
        <f>VLOOKUP(K50,CódigosRetorno!$A$2:$B$2080,2,FALSE)</f>
        <v>La urbanización del domicilio fiscal del cliente no cumple con el formato establecido</v>
      </c>
      <c r="M50" s="144" t="s">
        <v>9</v>
      </c>
      <c r="N50" s="231"/>
    </row>
    <row r="51" spans="1:14" ht="48" x14ac:dyDescent="0.25">
      <c r="A51" s="231"/>
      <c r="B51" s="144">
        <f t="shared" si="1"/>
        <v>26</v>
      </c>
      <c r="C51" s="145" t="s">
        <v>227</v>
      </c>
      <c r="D51" s="144" t="s">
        <v>60</v>
      </c>
      <c r="E51" s="144" t="s">
        <v>179</v>
      </c>
      <c r="F51" s="144" t="s">
        <v>223</v>
      </c>
      <c r="G51" s="144"/>
      <c r="H51" s="145" t="s">
        <v>475</v>
      </c>
      <c r="I51" s="148" t="s">
        <v>440</v>
      </c>
      <c r="J51" s="144" t="s">
        <v>203</v>
      </c>
      <c r="K51" s="81" t="s">
        <v>476</v>
      </c>
      <c r="L51" s="132" t="str">
        <f>VLOOKUP(K51,CódigosRetorno!$A$2:$B$2080,2,FALSE)</f>
        <v>La provincia del domicilio fiscal del cliente no cumple con el formato establecido</v>
      </c>
      <c r="M51" s="144" t="s">
        <v>9</v>
      </c>
      <c r="N51" s="231"/>
    </row>
    <row r="52" spans="1:14" ht="48" x14ac:dyDescent="0.25">
      <c r="A52" s="231"/>
      <c r="B52" s="144">
        <f t="shared" si="1"/>
        <v>27</v>
      </c>
      <c r="C52" s="145" t="s">
        <v>230</v>
      </c>
      <c r="D52" s="144" t="s">
        <v>60</v>
      </c>
      <c r="E52" s="144" t="s">
        <v>179</v>
      </c>
      <c r="F52" s="144" t="s">
        <v>223</v>
      </c>
      <c r="G52" s="144"/>
      <c r="H52" s="145" t="s">
        <v>477</v>
      </c>
      <c r="I52" s="148" t="s">
        <v>440</v>
      </c>
      <c r="J52" s="144" t="s">
        <v>203</v>
      </c>
      <c r="K52" s="81" t="s">
        <v>478</v>
      </c>
      <c r="L52" s="132" t="str">
        <f>VLOOKUP(K52,CódigosRetorno!$A$2:$B$2080,2,FALSE)</f>
        <v>El departamento del domicilio fiscal del cliente no cumple con el formato establecido</v>
      </c>
      <c r="M52" s="144" t="s">
        <v>9</v>
      </c>
      <c r="N52" s="231"/>
    </row>
    <row r="53" spans="1:14" ht="48" x14ac:dyDescent="0.25">
      <c r="A53" s="231"/>
      <c r="B53" s="144">
        <f t="shared" si="1"/>
        <v>28</v>
      </c>
      <c r="C53" s="145" t="s">
        <v>233</v>
      </c>
      <c r="D53" s="144" t="s">
        <v>60</v>
      </c>
      <c r="E53" s="144" t="s">
        <v>179</v>
      </c>
      <c r="F53" s="144" t="s">
        <v>223</v>
      </c>
      <c r="G53" s="144"/>
      <c r="H53" s="145" t="s">
        <v>479</v>
      </c>
      <c r="I53" s="148" t="s">
        <v>440</v>
      </c>
      <c r="J53" s="144" t="s">
        <v>203</v>
      </c>
      <c r="K53" s="81" t="s">
        <v>480</v>
      </c>
      <c r="L53" s="132" t="str">
        <f>VLOOKUP(K53,CódigosRetorno!$A$2:$B$2080,2,FALSE)</f>
        <v>El distrito del domicilio fiscal del cliente no cumple con el formato establecido</v>
      </c>
      <c r="M53" s="144" t="s">
        <v>9</v>
      </c>
      <c r="N53" s="231"/>
    </row>
    <row r="54" spans="1:14" ht="24" x14ac:dyDescent="0.25">
      <c r="A54" s="231"/>
      <c r="B54" s="144">
        <f t="shared" si="1"/>
        <v>29</v>
      </c>
      <c r="C54" s="145" t="s">
        <v>236</v>
      </c>
      <c r="D54" s="144" t="s">
        <v>60</v>
      </c>
      <c r="E54" s="144" t="s">
        <v>179</v>
      </c>
      <c r="F54" s="144" t="s">
        <v>237</v>
      </c>
      <c r="G54" s="144" t="s">
        <v>238</v>
      </c>
      <c r="H54" s="145" t="s">
        <v>481</v>
      </c>
      <c r="I54" s="148" t="s">
        <v>240</v>
      </c>
      <c r="J54" s="144" t="s">
        <v>6</v>
      </c>
      <c r="K54" s="81" t="s">
        <v>241</v>
      </c>
      <c r="L54" s="132" t="str">
        <f>VLOOKUP(K54,CódigosRetorno!$A$2:$B$2080,2,FALSE)</f>
        <v>El valor del país inválido.</v>
      </c>
      <c r="M54" s="144" t="s">
        <v>9</v>
      </c>
      <c r="N54" s="231"/>
    </row>
    <row r="55" spans="1:14" x14ac:dyDescent="0.25">
      <c r="A55" s="231"/>
      <c r="B55" s="177" t="s">
        <v>482</v>
      </c>
      <c r="C55" s="178"/>
      <c r="D55" s="181"/>
      <c r="E55" s="181"/>
      <c r="F55" s="181"/>
      <c r="G55" s="181"/>
      <c r="H55" s="182"/>
      <c r="I55" s="180"/>
      <c r="J55" s="181"/>
      <c r="K55" s="183"/>
      <c r="L55" s="155"/>
      <c r="M55" s="181" t="s">
        <v>9</v>
      </c>
      <c r="N55" s="231"/>
    </row>
    <row r="56" spans="1:14" ht="24" x14ac:dyDescent="0.25">
      <c r="A56" s="231"/>
      <c r="B56" s="992">
        <f>B54+1</f>
        <v>30</v>
      </c>
      <c r="C56" s="996" t="s">
        <v>483</v>
      </c>
      <c r="D56" s="1001" t="s">
        <v>60</v>
      </c>
      <c r="E56" s="1001" t="s">
        <v>140</v>
      </c>
      <c r="F56" s="1001" t="s">
        <v>280</v>
      </c>
      <c r="G56" s="125" t="s">
        <v>484</v>
      </c>
      <c r="H56" s="128" t="s">
        <v>485</v>
      </c>
      <c r="I56" s="148" t="s">
        <v>251</v>
      </c>
      <c r="J56" s="144" t="s">
        <v>6</v>
      </c>
      <c r="K56" s="81" t="s">
        <v>486</v>
      </c>
      <c r="L56" s="132" t="str">
        <f>VLOOKUP(K56,CódigosRetorno!$A$2:$B$2080,2,FALSE)</f>
        <v>El régimen percepción enviado no corresponde con su condición de Agente de percepción.</v>
      </c>
      <c r="M56" s="131" t="s">
        <v>487</v>
      </c>
      <c r="N56" s="231"/>
    </row>
    <row r="57" spans="1:14" ht="60" x14ac:dyDescent="0.25">
      <c r="A57" s="231"/>
      <c r="B57" s="994"/>
      <c r="C57" s="1011"/>
      <c r="D57" s="1010"/>
      <c r="E57" s="1010"/>
      <c r="F57" s="1010"/>
      <c r="G57" s="125"/>
      <c r="H57" s="128"/>
      <c r="I57" s="563" t="s">
        <v>8044</v>
      </c>
      <c r="J57" s="144" t="s">
        <v>6</v>
      </c>
      <c r="K57" s="81" t="s">
        <v>488</v>
      </c>
      <c r="L57" s="132" t="str">
        <f>VLOOKUP(K57,CódigosRetorno!$A$2:$B$2080,2,FALSE)</f>
        <v>No esta permitido referenciar el Código del régimen de percepción con el regimen del documento relacionado.</v>
      </c>
      <c r="M57" s="131"/>
      <c r="N57" s="231"/>
    </row>
    <row r="58" spans="1:14" ht="60" x14ac:dyDescent="0.25">
      <c r="A58" s="231"/>
      <c r="B58" s="993"/>
      <c r="C58" s="997"/>
      <c r="D58" s="1002"/>
      <c r="E58" s="1002"/>
      <c r="F58" s="1002"/>
      <c r="G58" s="125"/>
      <c r="H58" s="128"/>
      <c r="I58" s="563" t="s">
        <v>489</v>
      </c>
      <c r="J58" s="144" t="s">
        <v>6</v>
      </c>
      <c r="K58" s="81" t="s">
        <v>488</v>
      </c>
      <c r="L58" s="132" t="str">
        <f>VLOOKUP(K58,CódigosRetorno!$A$2:$B$2080,2,FALSE)</f>
        <v>No esta permitido referenciar el Código del régimen de percepción con el regimen del documento relacionado.</v>
      </c>
      <c r="M58" s="131"/>
      <c r="N58" s="231"/>
    </row>
    <row r="59" spans="1:14" ht="24" x14ac:dyDescent="0.25">
      <c r="A59" s="231"/>
      <c r="B59" s="143">
        <f>+B56+1</f>
        <v>31</v>
      </c>
      <c r="C59" s="128" t="s">
        <v>490</v>
      </c>
      <c r="D59" s="131" t="s">
        <v>60</v>
      </c>
      <c r="E59" s="125" t="s">
        <v>140</v>
      </c>
      <c r="F59" s="125" t="s">
        <v>286</v>
      </c>
      <c r="G59" s="125" t="s">
        <v>287</v>
      </c>
      <c r="H59" s="128" t="s">
        <v>491</v>
      </c>
      <c r="I59" s="148" t="s">
        <v>492</v>
      </c>
      <c r="J59" s="144" t="s">
        <v>6</v>
      </c>
      <c r="K59" s="81" t="s">
        <v>493</v>
      </c>
      <c r="L59" s="132" t="str">
        <f>VLOOKUP(K59,CódigosRetorno!$A$2:$B$2080,2,FALSE)</f>
        <v>La tasa de percepción enviada no corresponde con el régimen de percepción.</v>
      </c>
      <c r="M59" s="131" t="s">
        <v>487</v>
      </c>
      <c r="N59" s="231"/>
    </row>
    <row r="60" spans="1:14" x14ac:dyDescent="0.25">
      <c r="A60" s="231"/>
      <c r="B60" s="144">
        <f>+B59+1</f>
        <v>32</v>
      </c>
      <c r="C60" s="145" t="s">
        <v>291</v>
      </c>
      <c r="D60" s="144" t="s">
        <v>60</v>
      </c>
      <c r="E60" s="144" t="s">
        <v>179</v>
      </c>
      <c r="F60" s="144" t="s">
        <v>292</v>
      </c>
      <c r="G60" s="144"/>
      <c r="H60" s="145" t="s">
        <v>494</v>
      </c>
      <c r="I60" s="132" t="s">
        <v>181</v>
      </c>
      <c r="J60" s="124" t="s">
        <v>9</v>
      </c>
      <c r="K60" s="138" t="s">
        <v>9</v>
      </c>
      <c r="L60" s="132" t="str">
        <f>VLOOKUP(K60,CódigosRetorno!$A$2:$B$2080,2,FALSE)</f>
        <v>-</v>
      </c>
      <c r="M60" s="131" t="s">
        <v>9</v>
      </c>
      <c r="N60" s="231"/>
    </row>
    <row r="61" spans="1:14" ht="24" x14ac:dyDescent="0.25">
      <c r="A61" s="231"/>
      <c r="B61" s="992">
        <f>+B60+1</f>
        <v>33</v>
      </c>
      <c r="C61" s="1007" t="s">
        <v>495</v>
      </c>
      <c r="D61" s="992" t="s">
        <v>60</v>
      </c>
      <c r="E61" s="992" t="s">
        <v>140</v>
      </c>
      <c r="F61" s="992" t="s">
        <v>295</v>
      </c>
      <c r="G61" s="992" t="s">
        <v>296</v>
      </c>
      <c r="H61" s="1007" t="s">
        <v>496</v>
      </c>
      <c r="I61" s="148" t="s">
        <v>298</v>
      </c>
      <c r="J61" s="144" t="s">
        <v>6</v>
      </c>
      <c r="K61" s="81" t="s">
        <v>299</v>
      </c>
      <c r="L61" s="132" t="str">
        <f>VLOOKUP(K61,CódigosRetorno!$A$2:$B$2080,2,FALSE)</f>
        <v>El dato ingresado en TotalInvoiceAmount debe ser numérico mayor a cero</v>
      </c>
      <c r="M61" s="144" t="s">
        <v>9</v>
      </c>
      <c r="N61" s="231"/>
    </row>
    <row r="62" spans="1:14" ht="24" x14ac:dyDescent="0.25">
      <c r="A62" s="231"/>
      <c r="B62" s="993"/>
      <c r="C62" s="1008"/>
      <c r="D62" s="993"/>
      <c r="E62" s="993"/>
      <c r="F62" s="993"/>
      <c r="G62" s="993"/>
      <c r="H62" s="1008"/>
      <c r="I62" s="148" t="s">
        <v>497</v>
      </c>
      <c r="J62" s="144" t="s">
        <v>6</v>
      </c>
      <c r="K62" s="81" t="s">
        <v>498</v>
      </c>
      <c r="L62" s="132" t="str">
        <f>VLOOKUP(K62,CódigosRetorno!$A$2:$B$2080,2,FALSE)</f>
        <v>Importe total percibido debe ser igual a la suma de los importes percibidos por cada documento relacionado.</v>
      </c>
      <c r="M62" s="144" t="s">
        <v>9</v>
      </c>
      <c r="N62" s="231"/>
    </row>
    <row r="63" spans="1:14" ht="24" x14ac:dyDescent="0.25">
      <c r="A63" s="231"/>
      <c r="B63" s="143">
        <f>+B61+1</f>
        <v>34</v>
      </c>
      <c r="C63" s="146" t="s">
        <v>499</v>
      </c>
      <c r="D63" s="144" t="s">
        <v>60</v>
      </c>
      <c r="E63" s="143" t="s">
        <v>140</v>
      </c>
      <c r="F63" s="143" t="s">
        <v>141</v>
      </c>
      <c r="G63" s="143" t="s">
        <v>303</v>
      </c>
      <c r="H63" s="146" t="s">
        <v>500</v>
      </c>
      <c r="I63" s="148" t="s">
        <v>305</v>
      </c>
      <c r="J63" s="144" t="s">
        <v>6</v>
      </c>
      <c r="K63" s="81" t="s">
        <v>501</v>
      </c>
      <c r="L63" s="132" t="str">
        <f>VLOOKUP(K63,CódigosRetorno!$A$2:$B$2080,2,FALSE)</f>
        <v>El valor de la moneda del Importe total Percibido debe ser PEN</v>
      </c>
      <c r="M63" s="144" t="s">
        <v>9</v>
      </c>
      <c r="N63" s="231"/>
    </row>
    <row r="64" spans="1:14" ht="24" x14ac:dyDescent="0.25">
      <c r="A64" s="231"/>
      <c r="B64" s="991">
        <f>B63+1</f>
        <v>35</v>
      </c>
      <c r="C64" s="995" t="s">
        <v>502</v>
      </c>
      <c r="D64" s="992" t="s">
        <v>60</v>
      </c>
      <c r="E64" s="991" t="s">
        <v>140</v>
      </c>
      <c r="F64" s="991" t="s">
        <v>295</v>
      </c>
      <c r="G64" s="991" t="s">
        <v>296</v>
      </c>
      <c r="H64" s="1007" t="s">
        <v>503</v>
      </c>
      <c r="I64" s="148" t="s">
        <v>298</v>
      </c>
      <c r="J64" s="144" t="s">
        <v>6</v>
      </c>
      <c r="K64" s="81" t="s">
        <v>504</v>
      </c>
      <c r="L64" s="132" t="str">
        <f>VLOOKUP(K64,CódigosRetorno!$A$2:$B$2080,2,FALSE)</f>
        <v>El dato ingresado en SUNATTotalCashed debe ser numérico mayor a cero</v>
      </c>
      <c r="M64" s="144" t="s">
        <v>9</v>
      </c>
      <c r="N64" s="231"/>
    </row>
    <row r="65" spans="1:14" ht="36" x14ac:dyDescent="0.25">
      <c r="A65" s="231"/>
      <c r="B65" s="991"/>
      <c r="C65" s="995"/>
      <c r="D65" s="994"/>
      <c r="E65" s="991"/>
      <c r="F65" s="991"/>
      <c r="G65" s="991"/>
      <c r="H65" s="1009"/>
      <c r="I65" s="148" t="s">
        <v>505</v>
      </c>
      <c r="J65" s="144" t="s">
        <v>6</v>
      </c>
      <c r="K65" s="81" t="s">
        <v>506</v>
      </c>
      <c r="L65" s="132" t="str">
        <f>VLOOKUP(K65,CódigosRetorno!$A$2:$B$2080,2,FALSE)</f>
        <v>Importe total cobrado debe ser igual a la suma de los importes cobrados por cada documento relacionado.</v>
      </c>
      <c r="M65" s="144" t="s">
        <v>9</v>
      </c>
      <c r="N65" s="231"/>
    </row>
    <row r="66" spans="1:14" ht="24" x14ac:dyDescent="0.25">
      <c r="A66" s="231"/>
      <c r="B66" s="144">
        <f>+B64+1</f>
        <v>36</v>
      </c>
      <c r="C66" s="132" t="s">
        <v>507</v>
      </c>
      <c r="D66" s="144" t="s">
        <v>60</v>
      </c>
      <c r="E66" s="144" t="s">
        <v>140</v>
      </c>
      <c r="F66" s="144" t="s">
        <v>141</v>
      </c>
      <c r="G66" s="144" t="s">
        <v>303</v>
      </c>
      <c r="H66" s="146" t="s">
        <v>508</v>
      </c>
      <c r="I66" s="148" t="s">
        <v>305</v>
      </c>
      <c r="J66" s="144" t="s">
        <v>6</v>
      </c>
      <c r="K66" s="81" t="s">
        <v>509</v>
      </c>
      <c r="L66" s="132" t="str">
        <f>VLOOKUP(K66,CódigosRetorno!$A$2:$B$2080,2,FALSE)</f>
        <v>El valor de la moneda del Importe total Cobrado debe ser PEN</v>
      </c>
      <c r="M66" s="144" t="s">
        <v>9</v>
      </c>
      <c r="N66" s="231"/>
    </row>
    <row r="67" spans="1:14" ht="24" x14ac:dyDescent="0.25">
      <c r="A67" s="231"/>
      <c r="B67" s="992">
        <f>B66+1</f>
        <v>37</v>
      </c>
      <c r="C67" s="1004" t="s">
        <v>510</v>
      </c>
      <c r="D67" s="992" t="s">
        <v>60</v>
      </c>
      <c r="E67" s="992" t="s">
        <v>179</v>
      </c>
      <c r="F67" s="144" t="s">
        <v>295</v>
      </c>
      <c r="G67" s="144" t="s">
        <v>296</v>
      </c>
      <c r="H67" s="145" t="s">
        <v>511</v>
      </c>
      <c r="I67" s="134" t="s">
        <v>317</v>
      </c>
      <c r="J67" s="562" t="s">
        <v>6</v>
      </c>
      <c r="K67" s="562" t="s">
        <v>318</v>
      </c>
      <c r="L67" s="132" t="str">
        <f>VLOOKUP(MID(K67,1,4),CódigosRetorno!$A$2:$B$2080,2,FALSE)</f>
        <v>El monto para el redondeo del Importe Total excede el valor permitido</v>
      </c>
      <c r="M67" s="144" t="s">
        <v>9</v>
      </c>
      <c r="N67" s="231"/>
    </row>
    <row r="68" spans="1:14" ht="24" x14ac:dyDescent="0.25">
      <c r="A68" s="231"/>
      <c r="B68" s="993"/>
      <c r="C68" s="1005"/>
      <c r="D68" s="993"/>
      <c r="E68" s="993"/>
      <c r="F68" s="144" t="s">
        <v>141</v>
      </c>
      <c r="G68" s="144" t="s">
        <v>303</v>
      </c>
      <c r="H68" s="145" t="s">
        <v>512</v>
      </c>
      <c r="I68" s="134" t="s">
        <v>320</v>
      </c>
      <c r="J68" s="562" t="s">
        <v>6</v>
      </c>
      <c r="K68" s="562" t="s">
        <v>321</v>
      </c>
      <c r="L68" s="132" t="str">
        <f>VLOOKUP(MID(K68,1,4),CódigosRetorno!$A$2:$B$2080,2,FALSE)</f>
        <v>La moneda del monto para el redondeo debe ser PEN</v>
      </c>
      <c r="M68" s="144" t="s">
        <v>9</v>
      </c>
      <c r="N68" s="231"/>
    </row>
    <row r="69" spans="1:14" x14ac:dyDescent="0.25">
      <c r="A69" s="231"/>
      <c r="B69" s="177" t="s">
        <v>322</v>
      </c>
      <c r="C69" s="171"/>
      <c r="D69" s="181"/>
      <c r="E69" s="181"/>
      <c r="F69" s="181"/>
      <c r="G69" s="181"/>
      <c r="H69" s="182"/>
      <c r="I69" s="180"/>
      <c r="J69" s="181"/>
      <c r="K69" s="183"/>
      <c r="L69" s="155"/>
      <c r="M69" s="181" t="s">
        <v>9</v>
      </c>
      <c r="N69" s="231"/>
    </row>
    <row r="70" spans="1:14" ht="24" x14ac:dyDescent="0.25">
      <c r="A70" s="231"/>
      <c r="B70" s="992">
        <f>B67+1</f>
        <v>38</v>
      </c>
      <c r="C70" s="1004" t="s">
        <v>323</v>
      </c>
      <c r="D70" s="992" t="s">
        <v>324</v>
      </c>
      <c r="E70" s="992" t="s">
        <v>140</v>
      </c>
      <c r="F70" s="143"/>
      <c r="G70" s="146"/>
      <c r="H70" s="146" t="s">
        <v>513</v>
      </c>
      <c r="I70" s="148" t="s">
        <v>514</v>
      </c>
      <c r="J70" s="144" t="s">
        <v>6</v>
      </c>
      <c r="K70" s="81" t="s">
        <v>515</v>
      </c>
      <c r="L70" s="132" t="str">
        <f>VLOOKUP(K70,CódigosRetorno!$A$2:$B$2080,2,FALSE)</f>
        <v>Solo se permite 1 documento relacionado cuando el Indicador de emisión excepcional es '01'</v>
      </c>
      <c r="M70" s="144" t="s">
        <v>9</v>
      </c>
      <c r="N70" s="231"/>
    </row>
    <row r="71" spans="1:14" ht="24" x14ac:dyDescent="0.25">
      <c r="A71" s="231"/>
      <c r="B71" s="994"/>
      <c r="C71" s="1006"/>
      <c r="D71" s="994"/>
      <c r="E71" s="994"/>
      <c r="F71" s="992" t="s">
        <v>325</v>
      </c>
      <c r="G71" s="992" t="s">
        <v>326</v>
      </c>
      <c r="H71" s="1004" t="s">
        <v>516</v>
      </c>
      <c r="I71" s="148" t="s">
        <v>195</v>
      </c>
      <c r="J71" s="144" t="s">
        <v>6</v>
      </c>
      <c r="K71" s="81" t="s">
        <v>328</v>
      </c>
      <c r="L71" s="132" t="str">
        <f>VLOOKUP(K71,CódigosRetorno!$A$2:$B$2080,2,FALSE)</f>
        <v>El XML no contiene el tag o no existe información del tipo de documento relacionado</v>
      </c>
      <c r="M71" s="144" t="s">
        <v>9</v>
      </c>
      <c r="N71" s="231"/>
    </row>
    <row r="72" spans="1:14" x14ac:dyDescent="0.25">
      <c r="A72" s="231"/>
      <c r="B72" s="994"/>
      <c r="C72" s="1006"/>
      <c r="D72" s="994"/>
      <c r="E72" s="994"/>
      <c r="F72" s="994"/>
      <c r="G72" s="994"/>
      <c r="H72" s="1006"/>
      <c r="I72" s="148" t="s">
        <v>517</v>
      </c>
      <c r="J72" s="144" t="s">
        <v>6</v>
      </c>
      <c r="K72" s="81" t="s">
        <v>330</v>
      </c>
      <c r="L72" s="132" t="str">
        <f>VLOOKUP(K72,CódigosRetorno!$A$2:$B$2080,2,FALSE)</f>
        <v>El tipo de documento relacionado no es válido</v>
      </c>
      <c r="M72" s="144" t="s">
        <v>9</v>
      </c>
      <c r="N72" s="231"/>
    </row>
    <row r="73" spans="1:14" ht="24" x14ac:dyDescent="0.25">
      <c r="A73" s="231"/>
      <c r="B73" s="993"/>
      <c r="C73" s="1005"/>
      <c r="D73" s="993"/>
      <c r="E73" s="993"/>
      <c r="F73" s="993"/>
      <c r="G73" s="993"/>
      <c r="H73" s="1006"/>
      <c r="I73" s="148" t="s">
        <v>518</v>
      </c>
      <c r="J73" s="144" t="s">
        <v>6</v>
      </c>
      <c r="K73" s="81" t="s">
        <v>519</v>
      </c>
      <c r="L73" s="132" t="str">
        <f>VLOOKUP(K73,CódigosRetorno!$A$2:$B$2080,2,FALSE)</f>
        <v>Solo se permite '01' para el Tipo de documento relacionado cuando el valor del Indicador de emisión excepcional es '01'</v>
      </c>
      <c r="M73" s="144" t="s">
        <v>9</v>
      </c>
      <c r="N73" s="231"/>
    </row>
    <row r="74" spans="1:14" ht="24" x14ac:dyDescent="0.25">
      <c r="A74" s="231"/>
      <c r="B74" s="992">
        <f>+B70+1</f>
        <v>39</v>
      </c>
      <c r="C74" s="1004" t="s">
        <v>520</v>
      </c>
      <c r="D74" s="992" t="s">
        <v>324</v>
      </c>
      <c r="E74" s="992" t="s">
        <v>140</v>
      </c>
      <c r="F74" s="992" t="s">
        <v>159</v>
      </c>
      <c r="G74" s="992" t="s">
        <v>160</v>
      </c>
      <c r="H74" s="1004" t="s">
        <v>521</v>
      </c>
      <c r="I74" s="148" t="s">
        <v>245</v>
      </c>
      <c r="J74" s="144" t="s">
        <v>6</v>
      </c>
      <c r="K74" s="81" t="s">
        <v>333</v>
      </c>
      <c r="L74" s="132" t="str">
        <f>VLOOKUP(K74,CódigosRetorno!$A$2:$B$2080,2,FALSE)</f>
        <v>El XML no contiene el tag o no existe información del número de documento relacionado</v>
      </c>
      <c r="M74" s="144" t="s">
        <v>9</v>
      </c>
      <c r="N74" s="231"/>
    </row>
    <row r="75" spans="1:14" ht="40.5" customHeight="1" x14ac:dyDescent="0.25">
      <c r="A75" s="231"/>
      <c r="B75" s="994"/>
      <c r="C75" s="1006"/>
      <c r="D75" s="994"/>
      <c r="E75" s="994"/>
      <c r="F75" s="994"/>
      <c r="G75" s="994"/>
      <c r="H75" s="1006"/>
      <c r="I75" s="148" t="s">
        <v>334</v>
      </c>
      <c r="J75" s="144" t="s">
        <v>6</v>
      </c>
      <c r="K75" s="81" t="s">
        <v>335</v>
      </c>
      <c r="L75" s="132" t="str">
        <f>VLOOKUP(K75,CódigosRetorno!$A$2:$B$2080,2,FALSE)</f>
        <v>El número de documento relacionado no está permitido o no es valido</v>
      </c>
      <c r="M75" s="144" t="s">
        <v>9</v>
      </c>
      <c r="N75" s="231"/>
    </row>
    <row r="76" spans="1:14" ht="42" customHeight="1" x14ac:dyDescent="0.25">
      <c r="A76" s="231"/>
      <c r="B76" s="994"/>
      <c r="C76" s="1006"/>
      <c r="D76" s="994"/>
      <c r="E76" s="994"/>
      <c r="F76" s="994"/>
      <c r="G76" s="994"/>
      <c r="H76" s="1006"/>
      <c r="I76" s="148" t="s">
        <v>522</v>
      </c>
      <c r="J76" s="144" t="s">
        <v>6</v>
      </c>
      <c r="K76" s="81" t="s">
        <v>335</v>
      </c>
      <c r="L76" s="132" t="str">
        <f>VLOOKUP(K76,CódigosRetorno!$A$2:$B$2080,2,FALSE)</f>
        <v>El número de documento relacionado no está permitido o no es valido</v>
      </c>
      <c r="M76" s="144" t="s">
        <v>9</v>
      </c>
      <c r="N76" s="231"/>
    </row>
    <row r="77" spans="1:14" ht="48" x14ac:dyDescent="0.25">
      <c r="A77" s="231"/>
      <c r="B77" s="994"/>
      <c r="C77" s="1006"/>
      <c r="D77" s="994"/>
      <c r="E77" s="994"/>
      <c r="F77" s="994"/>
      <c r="G77" s="994"/>
      <c r="H77" s="1006"/>
      <c r="I77" s="148" t="s">
        <v>523</v>
      </c>
      <c r="J77" s="144" t="s">
        <v>6</v>
      </c>
      <c r="K77" s="81" t="s">
        <v>524</v>
      </c>
      <c r="L77" s="132" t="str">
        <f>VLOOKUP(K77,CódigosRetorno!$A$2:$B$2080,2,FALSE)</f>
        <v>El comprobante electrónico enviado no se encuentra registrado en la SUNAT.</v>
      </c>
      <c r="M77" s="144" t="s">
        <v>423</v>
      </c>
      <c r="N77" s="231"/>
    </row>
    <row r="78" spans="1:14" ht="48" x14ac:dyDescent="0.25">
      <c r="A78" s="231"/>
      <c r="B78" s="994"/>
      <c r="C78" s="1006"/>
      <c r="D78" s="994"/>
      <c r="E78" s="994"/>
      <c r="F78" s="994"/>
      <c r="G78" s="994"/>
      <c r="H78" s="1006"/>
      <c r="I78" s="148" t="s">
        <v>525</v>
      </c>
      <c r="J78" s="144" t="s">
        <v>6</v>
      </c>
      <c r="K78" s="81" t="s">
        <v>524</v>
      </c>
      <c r="L78" s="132" t="str">
        <f>VLOOKUP(K78,CódigosRetorno!$A$2:$B$2080,2,FALSE)</f>
        <v>El comprobante electrónico enviado no se encuentra registrado en la SUNAT.</v>
      </c>
      <c r="M78" s="144" t="s">
        <v>423</v>
      </c>
      <c r="N78" s="231"/>
    </row>
    <row r="79" spans="1:14" ht="72" x14ac:dyDescent="0.25">
      <c r="A79" s="231"/>
      <c r="B79" s="994"/>
      <c r="C79" s="1006"/>
      <c r="D79" s="994"/>
      <c r="E79" s="994"/>
      <c r="F79" s="994"/>
      <c r="G79" s="994"/>
      <c r="H79" s="1006"/>
      <c r="I79" s="148" t="s">
        <v>526</v>
      </c>
      <c r="J79" s="144" t="s">
        <v>203</v>
      </c>
      <c r="K79" s="81" t="s">
        <v>527</v>
      </c>
      <c r="L79" s="132" t="str">
        <f>VLOOKUP(K79,CódigosRetorno!$A$2:$B$2080,2,FALSE)</f>
        <v>El Comprobante de Pago no está autorizado en los Sistemas de la SUNAT.</v>
      </c>
      <c r="M79" s="144" t="s">
        <v>528</v>
      </c>
      <c r="N79" s="231"/>
    </row>
    <row r="80" spans="1:14" ht="46.5" customHeight="1" x14ac:dyDescent="0.25">
      <c r="A80" s="231"/>
      <c r="B80" s="994"/>
      <c r="C80" s="1006"/>
      <c r="D80" s="994"/>
      <c r="E80" s="994"/>
      <c r="F80" s="994"/>
      <c r="G80" s="994"/>
      <c r="H80" s="1006"/>
      <c r="I80" s="148" t="s">
        <v>529</v>
      </c>
      <c r="J80" s="144" t="s">
        <v>6</v>
      </c>
      <c r="K80" s="81" t="s">
        <v>530</v>
      </c>
      <c r="L80" s="132" t="str">
        <f>VLOOKUP(K80,CódigosRetorno!$A$2:$B$2080,2,FALSE)</f>
        <v>El documento relacionado tiene monto informado de percepción</v>
      </c>
      <c r="M80" s="144" t="s">
        <v>528</v>
      </c>
      <c r="N80" s="231"/>
    </row>
    <row r="81" spans="1:14" ht="55.5" customHeight="1" x14ac:dyDescent="0.25">
      <c r="A81" s="231"/>
      <c r="B81" s="994"/>
      <c r="C81" s="1006"/>
      <c r="D81" s="994"/>
      <c r="E81" s="994"/>
      <c r="F81" s="994"/>
      <c r="G81" s="994"/>
      <c r="H81" s="1006"/>
      <c r="I81" s="148" t="s">
        <v>531</v>
      </c>
      <c r="J81" s="144" t="s">
        <v>6</v>
      </c>
      <c r="K81" s="138" t="s">
        <v>532</v>
      </c>
      <c r="L81" s="132" t="str">
        <f>VLOOKUP(K81,CódigosRetorno!$A$2:$B$2080,2,FALSE)</f>
        <v>La boleta de venta relacionada tiene monto informado de percepción.</v>
      </c>
      <c r="M81" s="144" t="s">
        <v>423</v>
      </c>
      <c r="N81" s="231"/>
    </row>
    <row r="82" spans="1:14" ht="45.75" customHeight="1" x14ac:dyDescent="0.25">
      <c r="A82" s="231"/>
      <c r="B82" s="994"/>
      <c r="C82" s="1006"/>
      <c r="D82" s="994"/>
      <c r="E82" s="994"/>
      <c r="F82" s="994"/>
      <c r="G82" s="994"/>
      <c r="H82" s="1006"/>
      <c r="I82" s="148" t="s">
        <v>533</v>
      </c>
      <c r="J82" s="144" t="s">
        <v>6</v>
      </c>
      <c r="K82" s="81" t="s">
        <v>534</v>
      </c>
      <c r="L82" s="132" t="str">
        <f>VLOOKUP(K82,CódigosRetorno!$A$2:$B$2080,2,FALSE)</f>
        <v>Se permite emitir comprobante de percepción excepcional cuando el documento de referencia es al contado.</v>
      </c>
      <c r="M82" s="144" t="s">
        <v>528</v>
      </c>
      <c r="N82" s="231"/>
    </row>
    <row r="83" spans="1:14" ht="48" x14ac:dyDescent="0.25">
      <c r="A83" s="231"/>
      <c r="B83" s="994"/>
      <c r="C83" s="1006"/>
      <c r="D83" s="994"/>
      <c r="E83" s="994"/>
      <c r="F83" s="994"/>
      <c r="G83" s="994"/>
      <c r="H83" s="1006"/>
      <c r="I83" s="148" t="s">
        <v>535</v>
      </c>
      <c r="J83" s="144" t="s">
        <v>6</v>
      </c>
      <c r="K83" s="138" t="s">
        <v>536</v>
      </c>
      <c r="L83" s="132" t="str">
        <f>VLOOKUP(K83,CódigosRetorno!$A$2:$B$2080,2,FALSE)</f>
        <v>Se permite emitir comprobante de percepción (no excepcional) cuando documento de referencia es al crédito o no tiene indicador de forma de pago.</v>
      </c>
      <c r="M83" s="144" t="s">
        <v>423</v>
      </c>
      <c r="N83" s="231"/>
    </row>
    <row r="84" spans="1:14" ht="72" x14ac:dyDescent="0.25">
      <c r="A84" s="231"/>
      <c r="B84" s="993"/>
      <c r="C84" s="1005"/>
      <c r="D84" s="993"/>
      <c r="E84" s="993"/>
      <c r="F84" s="993"/>
      <c r="G84" s="993"/>
      <c r="H84" s="1005"/>
      <c r="I84" s="563" t="s">
        <v>537</v>
      </c>
      <c r="J84" s="144" t="s">
        <v>6</v>
      </c>
      <c r="K84" s="81" t="s">
        <v>538</v>
      </c>
      <c r="L84" s="132" t="str">
        <f>VLOOKUP(K84,CódigosRetorno!$A$2:$B$2080,2,FALSE)</f>
        <v>Solo se permite referenciar siempre y cuando el comprobante de percepción excepcional en el que se referencia al documento relacionado haya sido revertido.</v>
      </c>
      <c r="M84" s="144" t="s">
        <v>423</v>
      </c>
      <c r="N84" s="231"/>
    </row>
    <row r="85" spans="1:14" ht="48" x14ac:dyDescent="0.25">
      <c r="A85" s="231"/>
      <c r="B85" s="144">
        <f>+B74+1</f>
        <v>40</v>
      </c>
      <c r="C85" s="145" t="s">
        <v>539</v>
      </c>
      <c r="D85" s="144" t="s">
        <v>324</v>
      </c>
      <c r="E85" s="144" t="s">
        <v>140</v>
      </c>
      <c r="F85" s="144" t="s">
        <v>338</v>
      </c>
      <c r="G85" s="144" t="s">
        <v>175</v>
      </c>
      <c r="H85" s="146" t="s">
        <v>540</v>
      </c>
      <c r="I85" s="148" t="s">
        <v>541</v>
      </c>
      <c r="J85" s="144" t="s">
        <v>6</v>
      </c>
      <c r="K85" s="81" t="s">
        <v>542</v>
      </c>
      <c r="L85" s="132" t="str">
        <f>VLOOKUP(K85,CódigosRetorno!$A$2:$B$2080,2,FALSE)</f>
        <v>La fecha de emisión, Importe total del comprobante y la moneda del comprobante electrónico enviado no son los registrados en los Sistemas de SUNAT.</v>
      </c>
      <c r="M85" s="144" t="s">
        <v>423</v>
      </c>
      <c r="N85" s="231"/>
    </row>
    <row r="86" spans="1:14" ht="24" x14ac:dyDescent="0.25">
      <c r="A86" s="231"/>
      <c r="B86" s="144">
        <f>+B85+1</f>
        <v>41</v>
      </c>
      <c r="C86" s="145" t="s">
        <v>342</v>
      </c>
      <c r="D86" s="143" t="s">
        <v>324</v>
      </c>
      <c r="E86" s="144" t="s">
        <v>140</v>
      </c>
      <c r="F86" s="144" t="s">
        <v>295</v>
      </c>
      <c r="G86" s="144" t="s">
        <v>296</v>
      </c>
      <c r="H86" s="146" t="s">
        <v>543</v>
      </c>
      <c r="I86" s="148" t="s">
        <v>298</v>
      </c>
      <c r="J86" s="144" t="s">
        <v>6</v>
      </c>
      <c r="K86" s="81" t="s">
        <v>344</v>
      </c>
      <c r="L86" s="132" t="str">
        <f>VLOOKUP(K86,CódigosRetorno!$A$2:$B$2080,2,FALSE)</f>
        <v>El dato ingresado en el importe total documento relacionado debe ser numérico mayor a cero</v>
      </c>
      <c r="M86" s="144" t="s">
        <v>9</v>
      </c>
      <c r="N86" s="231"/>
    </row>
    <row r="87" spans="1:14" ht="36" x14ac:dyDescent="0.25">
      <c r="A87" s="231"/>
      <c r="B87" s="144">
        <f>+B86+1</f>
        <v>42</v>
      </c>
      <c r="C87" s="145" t="s">
        <v>345</v>
      </c>
      <c r="D87" s="144" t="s">
        <v>324</v>
      </c>
      <c r="E87" s="144" t="s">
        <v>140</v>
      </c>
      <c r="F87" s="144" t="s">
        <v>141</v>
      </c>
      <c r="G87" s="144" t="s">
        <v>303</v>
      </c>
      <c r="H87" s="146" t="s">
        <v>544</v>
      </c>
      <c r="I87" s="132" t="s">
        <v>181</v>
      </c>
      <c r="J87" s="144" t="s">
        <v>9</v>
      </c>
      <c r="K87" s="81" t="s">
        <v>9</v>
      </c>
      <c r="L87" s="132" t="str">
        <f>VLOOKUP(K87,CódigosRetorno!$A$2:$B$2080,2,FALSE)</f>
        <v>-</v>
      </c>
      <c r="M87" s="144" t="s">
        <v>9</v>
      </c>
      <c r="N87" s="231"/>
    </row>
    <row r="88" spans="1:14" x14ac:dyDescent="0.25">
      <c r="A88" s="231"/>
      <c r="B88" s="177" t="s">
        <v>347</v>
      </c>
      <c r="C88" s="171"/>
      <c r="D88" s="181"/>
      <c r="E88" s="181"/>
      <c r="F88" s="181"/>
      <c r="G88" s="181"/>
      <c r="H88" s="182"/>
      <c r="I88" s="180"/>
      <c r="J88" s="179"/>
      <c r="K88" s="170"/>
      <c r="L88" s="155"/>
      <c r="M88" s="179" t="s">
        <v>9</v>
      </c>
      <c r="N88" s="231"/>
    </row>
    <row r="89" spans="1:14" ht="24" x14ac:dyDescent="0.25">
      <c r="A89" s="231"/>
      <c r="B89" s="992">
        <f>+B87+1</f>
        <v>43</v>
      </c>
      <c r="C89" s="1007" t="s">
        <v>545</v>
      </c>
      <c r="D89" s="992" t="s">
        <v>324</v>
      </c>
      <c r="E89" s="992" t="s">
        <v>140</v>
      </c>
      <c r="F89" s="992" t="s">
        <v>174</v>
      </c>
      <c r="G89" s="992" t="s">
        <v>175</v>
      </c>
      <c r="H89" s="1007" t="s">
        <v>546</v>
      </c>
      <c r="I89" s="148" t="s">
        <v>350</v>
      </c>
      <c r="J89" s="144" t="s">
        <v>6</v>
      </c>
      <c r="K89" s="81" t="s">
        <v>547</v>
      </c>
      <c r="L89" s="132" t="str">
        <f>VLOOKUP(K89,CódigosRetorno!$A$2:$B$2080,2,FALSE)</f>
        <v>El XML no contiene el tag o no existe información de la fecha de cobro del documento Relacionado</v>
      </c>
      <c r="M89" s="144" t="s">
        <v>9</v>
      </c>
      <c r="N89" s="231"/>
    </row>
    <row r="90" spans="1:14" ht="48" x14ac:dyDescent="0.25">
      <c r="A90" s="231"/>
      <c r="B90" s="994"/>
      <c r="C90" s="1009"/>
      <c r="D90" s="994"/>
      <c r="E90" s="994"/>
      <c r="F90" s="994"/>
      <c r="G90" s="994"/>
      <c r="H90" s="1009"/>
      <c r="I90" s="148" t="s">
        <v>548</v>
      </c>
      <c r="J90" s="144" t="s">
        <v>6</v>
      </c>
      <c r="K90" s="81" t="s">
        <v>549</v>
      </c>
      <c r="L90" s="132" t="str">
        <f>VLOOKUP(K90,CódigosRetorno!$A$2:$B$2080,2,FALSE)</f>
        <v>La fecha de cobro de cada documento relacionado deben ser del mismo Periodo (mm/aaaa), asimismo estas fechas podrán ser menores o iguales a la fecha de emisión del comprobante de percepción</v>
      </c>
      <c r="M90" s="144" t="s">
        <v>9</v>
      </c>
      <c r="N90" s="231"/>
    </row>
    <row r="91" spans="1:14" ht="36" x14ac:dyDescent="0.25">
      <c r="A91" s="231"/>
      <c r="B91" s="994"/>
      <c r="C91" s="1009"/>
      <c r="D91" s="994"/>
      <c r="E91" s="994"/>
      <c r="F91" s="994"/>
      <c r="G91" s="994"/>
      <c r="H91" s="1009"/>
      <c r="I91" s="148" t="s">
        <v>550</v>
      </c>
      <c r="J91" s="144" t="s">
        <v>6</v>
      </c>
      <c r="K91" s="81" t="s">
        <v>551</v>
      </c>
      <c r="L91" s="132" t="str">
        <f>VLOOKUP(K91,CódigosRetorno!$A$2:$B$2080,2,FALSE)</f>
        <v>La fecha de cobro debe estar entre el primer día calendario del mes al cual corresponde la fecha de emisión del comprobante de percepción o desde la fecha de emisión del comprobante relacionado.</v>
      </c>
      <c r="M91" s="144" t="s">
        <v>9</v>
      </c>
      <c r="N91" s="231"/>
    </row>
    <row r="92" spans="1:14" ht="36" x14ac:dyDescent="0.25">
      <c r="A92" s="231"/>
      <c r="B92" s="994"/>
      <c r="C92" s="1009"/>
      <c r="D92" s="994"/>
      <c r="E92" s="994"/>
      <c r="F92" s="994"/>
      <c r="G92" s="994"/>
      <c r="H92" s="1009"/>
      <c r="I92" s="148" t="s">
        <v>552</v>
      </c>
      <c r="J92" s="144" t="s">
        <v>6</v>
      </c>
      <c r="K92" s="81" t="s">
        <v>551</v>
      </c>
      <c r="L92" s="132" t="str">
        <f>VLOOKUP(K92,CódigosRetorno!$A$2:$B$2080,2,FALSE)</f>
        <v>La fecha de cobro debe estar entre el primer día calendario del mes al cual corresponde la fecha de emisión del comprobante de percepción o desde la fecha de emisión del comprobante relacionado.</v>
      </c>
      <c r="M92" s="144" t="s">
        <v>9</v>
      </c>
      <c r="N92" s="231"/>
    </row>
    <row r="93" spans="1:14" ht="36" x14ac:dyDescent="0.25">
      <c r="A93" s="231"/>
      <c r="B93" s="994"/>
      <c r="C93" s="1009"/>
      <c r="D93" s="994"/>
      <c r="E93" s="994"/>
      <c r="F93" s="994"/>
      <c r="G93" s="994"/>
      <c r="H93" s="1009"/>
      <c r="I93" s="148" t="s">
        <v>553</v>
      </c>
      <c r="J93" s="144" t="s">
        <v>6</v>
      </c>
      <c r="K93" s="81" t="s">
        <v>551</v>
      </c>
      <c r="L93" s="132" t="str">
        <f>VLOOKUP(K93,CódigosRetorno!$A$2:$B$2080,2,FALSE)</f>
        <v>La fecha de cobro debe estar entre el primer día calendario del mes al cual corresponde la fecha de emisión del comprobante de percepción o desde la fecha de emisión del comprobante relacionado.</v>
      </c>
      <c r="M93" s="144" t="s">
        <v>9</v>
      </c>
      <c r="N93" s="231"/>
    </row>
    <row r="94" spans="1:14" ht="36" x14ac:dyDescent="0.25">
      <c r="A94" s="231"/>
      <c r="B94" s="993"/>
      <c r="C94" s="1008"/>
      <c r="D94" s="993"/>
      <c r="E94" s="993"/>
      <c r="F94" s="993"/>
      <c r="G94" s="993"/>
      <c r="H94" s="1008"/>
      <c r="I94" s="148" t="s">
        <v>554</v>
      </c>
      <c r="J94" s="144" t="s">
        <v>6</v>
      </c>
      <c r="K94" s="81" t="s">
        <v>551</v>
      </c>
      <c r="L94" s="132" t="str">
        <f>VLOOKUP(K94,CódigosRetorno!$A$2:$B$2080,2,FALSE)</f>
        <v>La fecha de cobro debe estar entre el primer día calendario del mes al cual corresponde la fecha de emisión del comprobante de percepción o desde la fecha de emisión del comprobante relacionado.</v>
      </c>
      <c r="M94" s="144" t="s">
        <v>9</v>
      </c>
      <c r="N94" s="231"/>
    </row>
    <row r="95" spans="1:14" ht="24" x14ac:dyDescent="0.25">
      <c r="A95" s="231"/>
      <c r="B95" s="991">
        <f>+B89+1</f>
        <v>44</v>
      </c>
      <c r="C95" s="990" t="s">
        <v>555</v>
      </c>
      <c r="D95" s="992" t="s">
        <v>324</v>
      </c>
      <c r="E95" s="991" t="s">
        <v>140</v>
      </c>
      <c r="F95" s="991" t="s">
        <v>360</v>
      </c>
      <c r="G95" s="991"/>
      <c r="H95" s="1007" t="s">
        <v>556</v>
      </c>
      <c r="I95" s="148" t="s">
        <v>362</v>
      </c>
      <c r="J95" s="144" t="s">
        <v>6</v>
      </c>
      <c r="K95" s="81" t="s">
        <v>557</v>
      </c>
      <c r="L95" s="132" t="str">
        <f>VLOOKUP(K95,CódigosRetorno!$A$2:$B$2080,2,FALSE)</f>
        <v>El XML no contiene el tag o no existe información del número de cobro</v>
      </c>
      <c r="M95" s="144" t="s">
        <v>9</v>
      </c>
      <c r="N95" s="231"/>
    </row>
    <row r="96" spans="1:14" ht="24" x14ac:dyDescent="0.25">
      <c r="A96" s="231"/>
      <c r="B96" s="991"/>
      <c r="C96" s="990"/>
      <c r="D96" s="994"/>
      <c r="E96" s="991"/>
      <c r="F96" s="991"/>
      <c r="G96" s="991"/>
      <c r="H96" s="1009"/>
      <c r="I96" s="148" t="s">
        <v>364</v>
      </c>
      <c r="J96" s="144" t="s">
        <v>6</v>
      </c>
      <c r="K96" s="81" t="s">
        <v>558</v>
      </c>
      <c r="L96" s="132" t="str">
        <f>VLOOKUP(K96,CódigosRetorno!$A$2:$B$2080,2,FALSE)</f>
        <v>El dato ingresado en el número de cobro no es válido</v>
      </c>
      <c r="M96" s="144" t="s">
        <v>9</v>
      </c>
      <c r="N96" s="231"/>
    </row>
    <row r="97" spans="1:14" ht="36" x14ac:dyDescent="0.25">
      <c r="A97" s="231"/>
      <c r="B97" s="991"/>
      <c r="C97" s="990"/>
      <c r="D97" s="993"/>
      <c r="E97" s="991"/>
      <c r="F97" s="991"/>
      <c r="G97" s="991"/>
      <c r="H97" s="1008"/>
      <c r="I97" s="148" t="s">
        <v>559</v>
      </c>
      <c r="J97" s="144" t="s">
        <v>6</v>
      </c>
      <c r="K97" s="81" t="s">
        <v>367</v>
      </c>
      <c r="L97" s="132" t="str">
        <f>VLOOKUP(K97,CódigosRetorno!$A$2:$B$2080,2,FALSE)</f>
        <v>El Nro. de documento con el número de pago ya se encuentra en la Relación de Documentos Relacionados agregados.</v>
      </c>
      <c r="M97" s="144" t="s">
        <v>9</v>
      </c>
      <c r="N97" s="231"/>
    </row>
    <row r="98" spans="1:14" ht="24" x14ac:dyDescent="0.25">
      <c r="A98" s="231"/>
      <c r="B98" s="991">
        <f>+B95+1</f>
        <v>45</v>
      </c>
      <c r="C98" s="990" t="s">
        <v>560</v>
      </c>
      <c r="D98" s="992" t="s">
        <v>324</v>
      </c>
      <c r="E98" s="991" t="s">
        <v>140</v>
      </c>
      <c r="F98" s="991" t="s">
        <v>295</v>
      </c>
      <c r="G98" s="991" t="s">
        <v>296</v>
      </c>
      <c r="H98" s="1007" t="s">
        <v>561</v>
      </c>
      <c r="I98" s="148" t="s">
        <v>350</v>
      </c>
      <c r="J98" s="144" t="s">
        <v>6</v>
      </c>
      <c r="K98" s="81" t="s">
        <v>562</v>
      </c>
      <c r="L98" s="132" t="str">
        <f>VLOOKUP(K98,CódigosRetorno!$A$2:$B$2080,2,FALSE)</f>
        <v>El XML no contiene el tag o no existe información del Importe del cobro</v>
      </c>
      <c r="M98" s="144" t="s">
        <v>9</v>
      </c>
      <c r="N98" s="231"/>
    </row>
    <row r="99" spans="1:14" ht="24" x14ac:dyDescent="0.25">
      <c r="A99" s="231"/>
      <c r="B99" s="991"/>
      <c r="C99" s="990"/>
      <c r="D99" s="993"/>
      <c r="E99" s="991"/>
      <c r="F99" s="991"/>
      <c r="G99" s="991"/>
      <c r="H99" s="1008"/>
      <c r="I99" s="148" t="s">
        <v>371</v>
      </c>
      <c r="J99" s="144" t="s">
        <v>6</v>
      </c>
      <c r="K99" s="81" t="s">
        <v>563</v>
      </c>
      <c r="L99" s="132" t="str">
        <f>VLOOKUP(K99,CódigosRetorno!$A$2:$B$2080,2,FALSE)</f>
        <v>El dato ingresado en el Importe del cobro debe ser numérico mayor a cero</v>
      </c>
      <c r="M99" s="144" t="s">
        <v>9</v>
      </c>
      <c r="N99" s="231"/>
    </row>
    <row r="100" spans="1:14" ht="36" x14ac:dyDescent="0.25">
      <c r="A100" s="231"/>
      <c r="B100" s="144">
        <f>+B98+1</f>
        <v>46</v>
      </c>
      <c r="C100" s="145" t="s">
        <v>564</v>
      </c>
      <c r="D100" s="144" t="s">
        <v>324</v>
      </c>
      <c r="E100" s="144" t="s">
        <v>140</v>
      </c>
      <c r="F100" s="144" t="s">
        <v>141</v>
      </c>
      <c r="G100" s="144" t="s">
        <v>303</v>
      </c>
      <c r="H100" s="145" t="s">
        <v>565</v>
      </c>
      <c r="I100" s="148" t="s">
        <v>375</v>
      </c>
      <c r="J100" s="144" t="s">
        <v>6</v>
      </c>
      <c r="K100" s="81" t="s">
        <v>566</v>
      </c>
      <c r="L100" s="132" t="str">
        <f>VLOOKUP(K100,CódigosRetorno!$A$2:$B$2080,2,FALSE)</f>
        <v>La moneda del importe de cobro debe ser la misma que la del documento relacionado.</v>
      </c>
      <c r="M100" s="144" t="s">
        <v>9</v>
      </c>
      <c r="N100" s="231"/>
    </row>
    <row r="101" spans="1:14" x14ac:dyDescent="0.25">
      <c r="A101" s="231"/>
      <c r="B101" s="177" t="s">
        <v>567</v>
      </c>
      <c r="C101" s="171"/>
      <c r="D101" s="181"/>
      <c r="E101" s="181"/>
      <c r="F101" s="181"/>
      <c r="G101" s="181"/>
      <c r="H101" s="182"/>
      <c r="I101" s="180"/>
      <c r="J101" s="181"/>
      <c r="K101" s="183"/>
      <c r="L101" s="155"/>
      <c r="M101" s="181" t="s">
        <v>9</v>
      </c>
      <c r="N101" s="231"/>
    </row>
    <row r="102" spans="1:14" ht="24" x14ac:dyDescent="0.25">
      <c r="A102" s="231"/>
      <c r="B102" s="991">
        <f>+B100+1</f>
        <v>47</v>
      </c>
      <c r="C102" s="990" t="s">
        <v>568</v>
      </c>
      <c r="D102" s="992" t="s">
        <v>324</v>
      </c>
      <c r="E102" s="991" t="s">
        <v>140</v>
      </c>
      <c r="F102" s="991" t="s">
        <v>295</v>
      </c>
      <c r="G102" s="991" t="s">
        <v>296</v>
      </c>
      <c r="H102" s="1007" t="s">
        <v>569</v>
      </c>
      <c r="I102" s="148" t="s">
        <v>380</v>
      </c>
      <c r="J102" s="144" t="s">
        <v>6</v>
      </c>
      <c r="K102" s="81" t="s">
        <v>570</v>
      </c>
      <c r="L102" s="132" t="str">
        <f>VLOOKUP(K102,CódigosRetorno!$A$2:$B$2080,2,FALSE)</f>
        <v>El dato ingresado en el Importe percibido debe ser numérico mayor a cero</v>
      </c>
      <c r="M102" s="144" t="s">
        <v>9</v>
      </c>
      <c r="N102" s="231"/>
    </row>
    <row r="103" spans="1:14" ht="48" x14ac:dyDescent="0.25">
      <c r="A103" s="231"/>
      <c r="B103" s="991"/>
      <c r="C103" s="990"/>
      <c r="D103" s="994"/>
      <c r="E103" s="991"/>
      <c r="F103" s="991"/>
      <c r="G103" s="991"/>
      <c r="H103" s="1009"/>
      <c r="I103" s="148" t="s">
        <v>571</v>
      </c>
      <c r="J103" s="144" t="s">
        <v>6</v>
      </c>
      <c r="K103" s="81" t="s">
        <v>572</v>
      </c>
      <c r="L103" s="132" t="str">
        <f>VLOOKUP(K103,CódigosRetorno!$A$2:$B$2080,2,FALSE)</f>
        <v>Los montos de pago, percibidos y montos cobrados consignados para el documento relacionado no son correctos.</v>
      </c>
      <c r="M103" s="144" t="s">
        <v>9</v>
      </c>
      <c r="N103" s="231"/>
    </row>
    <row r="104" spans="1:14" ht="48" x14ac:dyDescent="0.25">
      <c r="A104" s="231"/>
      <c r="B104" s="991"/>
      <c r="C104" s="990"/>
      <c r="D104" s="993"/>
      <c r="E104" s="991"/>
      <c r="F104" s="991"/>
      <c r="G104" s="991"/>
      <c r="H104" s="1008"/>
      <c r="I104" s="148" t="s">
        <v>573</v>
      </c>
      <c r="J104" s="144" t="s">
        <v>6</v>
      </c>
      <c r="K104" s="81" t="s">
        <v>572</v>
      </c>
      <c r="L104" s="132" t="str">
        <f>VLOOKUP(K104,CódigosRetorno!$A$2:$B$2080,2,FALSE)</f>
        <v>Los montos de pago, percibidos y montos cobrados consignados para el documento relacionado no son correctos.</v>
      </c>
      <c r="M104" s="144" t="s">
        <v>9</v>
      </c>
      <c r="N104" s="231"/>
    </row>
    <row r="105" spans="1:14" ht="36" x14ac:dyDescent="0.25">
      <c r="A105" s="231"/>
      <c r="B105" s="144">
        <f>+B102+1</f>
        <v>48</v>
      </c>
      <c r="C105" s="145" t="s">
        <v>574</v>
      </c>
      <c r="D105" s="144" t="s">
        <v>324</v>
      </c>
      <c r="E105" s="144" t="s">
        <v>140</v>
      </c>
      <c r="F105" s="144" t="s">
        <v>141</v>
      </c>
      <c r="G105" s="144" t="s">
        <v>303</v>
      </c>
      <c r="H105" s="146" t="s">
        <v>575</v>
      </c>
      <c r="I105" s="148" t="s">
        <v>320</v>
      </c>
      <c r="J105" s="144" t="s">
        <v>6</v>
      </c>
      <c r="K105" s="81" t="s">
        <v>576</v>
      </c>
      <c r="L105" s="132" t="str">
        <f>VLOOKUP(K105,CódigosRetorno!$A$2:$B$2080,2,FALSE)</f>
        <v>El valor de la moneda de importe percibido debe ser PEN</v>
      </c>
      <c r="M105" s="144" t="s">
        <v>9</v>
      </c>
      <c r="N105" s="231"/>
    </row>
    <row r="106" spans="1:14" ht="36" x14ac:dyDescent="0.25">
      <c r="A106" s="231"/>
      <c r="B106" s="144">
        <f>+B105+1</f>
        <v>49</v>
      </c>
      <c r="C106" s="145" t="s">
        <v>577</v>
      </c>
      <c r="D106" s="144" t="s">
        <v>324</v>
      </c>
      <c r="E106" s="144" t="s">
        <v>140</v>
      </c>
      <c r="F106" s="144" t="s">
        <v>174</v>
      </c>
      <c r="G106" s="144" t="s">
        <v>175</v>
      </c>
      <c r="H106" s="145" t="s">
        <v>578</v>
      </c>
      <c r="I106" s="132" t="s">
        <v>181</v>
      </c>
      <c r="J106" s="124" t="s">
        <v>9</v>
      </c>
      <c r="K106" s="138" t="s">
        <v>9</v>
      </c>
      <c r="L106" s="132" t="str">
        <f>VLOOKUP(K106,CódigosRetorno!$A$2:$B$2080,2,FALSE)</f>
        <v>-</v>
      </c>
      <c r="M106" s="144" t="s">
        <v>9</v>
      </c>
      <c r="N106" s="231"/>
    </row>
    <row r="107" spans="1:14" ht="24" x14ac:dyDescent="0.25">
      <c r="A107" s="231"/>
      <c r="B107" s="991">
        <f>B106+1</f>
        <v>50</v>
      </c>
      <c r="C107" s="990" t="s">
        <v>579</v>
      </c>
      <c r="D107" s="992" t="s">
        <v>324</v>
      </c>
      <c r="E107" s="991" t="s">
        <v>140</v>
      </c>
      <c r="F107" s="991" t="s">
        <v>295</v>
      </c>
      <c r="G107" s="991" t="s">
        <v>296</v>
      </c>
      <c r="H107" s="1007" t="s">
        <v>580</v>
      </c>
      <c r="I107" s="148" t="s">
        <v>380</v>
      </c>
      <c r="J107" s="144" t="s">
        <v>6</v>
      </c>
      <c r="K107" s="81" t="s">
        <v>581</v>
      </c>
      <c r="L107" s="132" t="str">
        <f>VLOOKUP(K107,CódigosRetorno!$A$2:$B$2080,2,FALSE)</f>
        <v>El dato ingresado en el Monto total a cobrar debe ser numérico mayor a cero</v>
      </c>
      <c r="M107" s="144" t="s">
        <v>9</v>
      </c>
      <c r="N107" s="231"/>
    </row>
    <row r="108" spans="1:14" ht="36" x14ac:dyDescent="0.25">
      <c r="A108" s="231"/>
      <c r="B108" s="991"/>
      <c r="C108" s="990"/>
      <c r="D108" s="994"/>
      <c r="E108" s="991"/>
      <c r="F108" s="991"/>
      <c r="G108" s="991"/>
      <c r="H108" s="1009"/>
      <c r="I108" s="148" t="s">
        <v>582</v>
      </c>
      <c r="J108" s="144" t="s">
        <v>6</v>
      </c>
      <c r="K108" s="81" t="s">
        <v>572</v>
      </c>
      <c r="L108" s="132" t="str">
        <f>VLOOKUP(K108,CódigosRetorno!$A$2:$B$2080,2,FALSE)</f>
        <v>Los montos de pago, percibidos y montos cobrados consignados para el documento relacionado no son correctos.</v>
      </c>
      <c r="M108" s="144" t="s">
        <v>9</v>
      </c>
      <c r="N108" s="231"/>
    </row>
    <row r="109" spans="1:14" ht="48" x14ac:dyDescent="0.25">
      <c r="A109" s="231"/>
      <c r="B109" s="991"/>
      <c r="C109" s="990"/>
      <c r="D109" s="993"/>
      <c r="E109" s="991"/>
      <c r="F109" s="991"/>
      <c r="G109" s="991"/>
      <c r="H109" s="1008"/>
      <c r="I109" s="148" t="s">
        <v>583</v>
      </c>
      <c r="J109" s="144" t="s">
        <v>6</v>
      </c>
      <c r="K109" s="81" t="s">
        <v>572</v>
      </c>
      <c r="L109" s="132" t="str">
        <f>VLOOKUP(K109,CódigosRetorno!$A$2:$B$2080,2,FALSE)</f>
        <v>Los montos de pago, percibidos y montos cobrados consignados para el documento relacionado no son correctos.</v>
      </c>
      <c r="M109" s="144" t="s">
        <v>9</v>
      </c>
      <c r="N109" s="231"/>
    </row>
    <row r="110" spans="1:14" ht="36" x14ac:dyDescent="0.25">
      <c r="A110" s="231"/>
      <c r="B110" s="144">
        <f>+B107+1</f>
        <v>51</v>
      </c>
      <c r="C110" s="145" t="s">
        <v>584</v>
      </c>
      <c r="D110" s="144" t="s">
        <v>324</v>
      </c>
      <c r="E110" s="144" t="s">
        <v>140</v>
      </c>
      <c r="F110" s="144" t="s">
        <v>141</v>
      </c>
      <c r="G110" s="144" t="s">
        <v>303</v>
      </c>
      <c r="H110" s="146" t="s">
        <v>585</v>
      </c>
      <c r="I110" s="148" t="s">
        <v>320</v>
      </c>
      <c r="J110" s="144" t="s">
        <v>6</v>
      </c>
      <c r="K110" s="81" t="s">
        <v>586</v>
      </c>
      <c r="L110" s="132" t="str">
        <f>VLOOKUP(K110,CódigosRetorno!$A$2:$B$2080,2,FALSE)</f>
        <v>El valor de la moneda del Monto total a cobrar debe ser PEN</v>
      </c>
      <c r="M110" s="144" t="s">
        <v>9</v>
      </c>
      <c r="N110" s="231"/>
    </row>
    <row r="111" spans="1:14" x14ac:dyDescent="0.25">
      <c r="A111" s="231"/>
      <c r="B111" s="163" t="s">
        <v>398</v>
      </c>
      <c r="C111" s="171"/>
      <c r="D111" s="162"/>
      <c r="E111" s="162"/>
      <c r="F111" s="162"/>
      <c r="G111" s="162"/>
      <c r="H111" s="156"/>
      <c r="I111" s="180"/>
      <c r="J111" s="179"/>
      <c r="K111" s="170"/>
      <c r="L111" s="155"/>
      <c r="M111" s="179" t="s">
        <v>9</v>
      </c>
      <c r="N111" s="231"/>
    </row>
    <row r="112" spans="1:14" ht="24" x14ac:dyDescent="0.25">
      <c r="A112" s="231"/>
      <c r="B112" s="991">
        <f>+B110+1</f>
        <v>52</v>
      </c>
      <c r="C112" s="995" t="s">
        <v>587</v>
      </c>
      <c r="D112" s="1001" t="s">
        <v>324</v>
      </c>
      <c r="E112" s="1000" t="s">
        <v>179</v>
      </c>
      <c r="F112" s="1000" t="s">
        <v>141</v>
      </c>
      <c r="G112" s="991" t="s">
        <v>303</v>
      </c>
      <c r="H112" s="1012" t="s">
        <v>588</v>
      </c>
      <c r="I112" s="148" t="s">
        <v>401</v>
      </c>
      <c r="J112" s="144" t="s">
        <v>6</v>
      </c>
      <c r="K112" s="81" t="s">
        <v>402</v>
      </c>
      <c r="L112" s="132" t="str">
        <f>VLOOKUP(K112,CódigosRetorno!$A$2:$B$2080,2,FALSE)</f>
        <v>El XML no contiene el tag o no existe información de la moneda de referencia para el tipo de cambio</v>
      </c>
      <c r="M112" s="144" t="s">
        <v>9</v>
      </c>
      <c r="N112" s="231"/>
    </row>
    <row r="113" spans="1:14" ht="24" x14ac:dyDescent="0.25">
      <c r="A113" s="231"/>
      <c r="B113" s="991"/>
      <c r="C113" s="995"/>
      <c r="D113" s="1002"/>
      <c r="E113" s="1000"/>
      <c r="F113" s="1000"/>
      <c r="G113" s="991"/>
      <c r="H113" s="1013"/>
      <c r="I113" s="148" t="s">
        <v>403</v>
      </c>
      <c r="J113" s="144" t="s">
        <v>6</v>
      </c>
      <c r="K113" s="81" t="s">
        <v>404</v>
      </c>
      <c r="L113" s="132" t="str">
        <f>VLOOKUP(K113,CódigosRetorno!$A$2:$B$2080,2,FALSE)</f>
        <v>La moneda de referencia para el tipo de cambio debe ser la misma que la del documento relacionado</v>
      </c>
      <c r="M113" s="144" t="s">
        <v>9</v>
      </c>
      <c r="N113" s="231"/>
    </row>
    <row r="114" spans="1:14" ht="36" x14ac:dyDescent="0.25">
      <c r="A114" s="231"/>
      <c r="B114" s="144">
        <f>+B112+1</f>
        <v>53</v>
      </c>
      <c r="C114" s="132" t="s">
        <v>589</v>
      </c>
      <c r="D114" s="131" t="s">
        <v>324</v>
      </c>
      <c r="E114" s="131" t="s">
        <v>179</v>
      </c>
      <c r="F114" s="131" t="s">
        <v>141</v>
      </c>
      <c r="G114" s="144" t="s">
        <v>303</v>
      </c>
      <c r="H114" s="128" t="s">
        <v>590</v>
      </c>
      <c r="I114" s="280" t="s">
        <v>591</v>
      </c>
      <c r="J114" s="144" t="s">
        <v>6</v>
      </c>
      <c r="K114" s="81" t="s">
        <v>408</v>
      </c>
      <c r="L114" s="132" t="str">
        <f>VLOOKUP(K114,CódigosRetorno!$A$2:$B$2080,2,FALSE)</f>
        <v>El valor de la moneda objetivo para la Tasa de Cambio debe ser PEN</v>
      </c>
      <c r="M114" s="144" t="s">
        <v>9</v>
      </c>
      <c r="N114" s="231"/>
    </row>
    <row r="115" spans="1:14" ht="24" x14ac:dyDescent="0.25">
      <c r="A115" s="231"/>
      <c r="B115" s="991">
        <f>+B114+1</f>
        <v>54</v>
      </c>
      <c r="C115" s="995" t="s">
        <v>409</v>
      </c>
      <c r="D115" s="1001" t="s">
        <v>324</v>
      </c>
      <c r="E115" s="1000" t="s">
        <v>179</v>
      </c>
      <c r="F115" s="1000" t="s">
        <v>410</v>
      </c>
      <c r="G115" s="1000" t="s">
        <v>411</v>
      </c>
      <c r="H115" s="1012" t="s">
        <v>592</v>
      </c>
      <c r="I115" s="148" t="s">
        <v>401</v>
      </c>
      <c r="J115" s="144" t="s">
        <v>6</v>
      </c>
      <c r="K115" s="81" t="s">
        <v>413</v>
      </c>
      <c r="L115" s="132" t="str">
        <f>VLOOKUP(K115,CódigosRetorno!$A$2:$B$2080,2,FALSE)</f>
        <v>El XML no contiene el tag o no existe información del tipo de cambio</v>
      </c>
      <c r="M115" s="144" t="s">
        <v>9</v>
      </c>
      <c r="N115" s="231"/>
    </row>
    <row r="116" spans="1:14" ht="24" x14ac:dyDescent="0.25">
      <c r="A116" s="231"/>
      <c r="B116" s="991"/>
      <c r="C116" s="995"/>
      <c r="D116" s="1002"/>
      <c r="E116" s="1000"/>
      <c r="F116" s="1000"/>
      <c r="G116" s="1000"/>
      <c r="H116" s="1013"/>
      <c r="I116" s="148" t="s">
        <v>414</v>
      </c>
      <c r="J116" s="144" t="s">
        <v>6</v>
      </c>
      <c r="K116" s="81" t="s">
        <v>415</v>
      </c>
      <c r="L116" s="132" t="str">
        <f>VLOOKUP(K116,CódigosRetorno!$A$2:$B$2080,2,FALSE)</f>
        <v>El dato ingresado en el tipo de cambio debe ser numérico mayor a cero</v>
      </c>
      <c r="M116" s="144" t="s">
        <v>9</v>
      </c>
      <c r="N116" s="231"/>
    </row>
    <row r="117" spans="1:14" ht="36" x14ac:dyDescent="0.25">
      <c r="A117" s="231"/>
      <c r="B117" s="144">
        <f>+B115+1</f>
        <v>55</v>
      </c>
      <c r="C117" s="132" t="s">
        <v>593</v>
      </c>
      <c r="D117" s="131" t="s">
        <v>324</v>
      </c>
      <c r="E117" s="131" t="s">
        <v>179</v>
      </c>
      <c r="F117" s="131" t="s">
        <v>174</v>
      </c>
      <c r="G117" s="131" t="s">
        <v>175</v>
      </c>
      <c r="H117" s="132" t="s">
        <v>594</v>
      </c>
      <c r="I117" s="148" t="s">
        <v>401</v>
      </c>
      <c r="J117" s="144" t="s">
        <v>6</v>
      </c>
      <c r="K117" s="81" t="s">
        <v>418</v>
      </c>
      <c r="L117" s="132" t="str">
        <f>VLOOKUP(K117,CódigosRetorno!$A$2:$B$2080,2,FALSE)</f>
        <v>El XML no contiene el tag o no existe información de la fecha de cambio</v>
      </c>
      <c r="M117" s="144" t="s">
        <v>9</v>
      </c>
      <c r="N117" s="231"/>
    </row>
    <row r="118" spans="1:14" ht="15.4" customHeight="1" x14ac:dyDescent="0.25">
      <c r="A118" s="231"/>
      <c r="B118" s="230"/>
      <c r="C118" s="234"/>
      <c r="D118" s="221"/>
      <c r="E118" s="221"/>
      <c r="F118" s="221"/>
      <c r="G118" s="221"/>
      <c r="H118" s="234"/>
      <c r="I118" s="231"/>
      <c r="J118" s="236"/>
      <c r="K118" s="237"/>
      <c r="L118" s="231"/>
      <c r="M118" s="231"/>
      <c r="N118" s="231"/>
    </row>
  </sheetData>
  <mergeCells count="149">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98:D99"/>
    <mergeCell ref="D102:D104"/>
    <mergeCell ref="E95:E97"/>
    <mergeCell ref="F95:F97"/>
    <mergeCell ref="G95:G97"/>
    <mergeCell ref="H95:H97"/>
    <mergeCell ref="B98:B99"/>
    <mergeCell ref="C98:C99"/>
    <mergeCell ref="E98:E99"/>
    <mergeCell ref="F98:F99"/>
    <mergeCell ref="G98:G99"/>
    <mergeCell ref="H98:H99"/>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G64:G65"/>
    <mergeCell ref="H64:H65"/>
    <mergeCell ref="D61:D62"/>
    <mergeCell ref="D64:D65"/>
    <mergeCell ref="F61:F62"/>
    <mergeCell ref="G61:G62"/>
    <mergeCell ref="H61:H62"/>
    <mergeCell ref="B64:B65"/>
    <mergeCell ref="C64:C65"/>
    <mergeCell ref="E64:E65"/>
    <mergeCell ref="B61:B62"/>
    <mergeCell ref="C61:C62"/>
    <mergeCell ref="E61:E62"/>
    <mergeCell ref="E42:E43"/>
    <mergeCell ref="F42:F43"/>
    <mergeCell ref="B21:B22"/>
    <mergeCell ref="C21:C22"/>
    <mergeCell ref="E21:E22"/>
    <mergeCell ref="F21:F22"/>
    <mergeCell ref="C67:C68"/>
    <mergeCell ref="D67:D68"/>
    <mergeCell ref="E67:E68"/>
    <mergeCell ref="B67:B68"/>
    <mergeCell ref="F64:F65"/>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N53"/>
  <sheetViews>
    <sheetView zoomScaleNormal="100" workbookViewId="0">
      <selection activeCell="G8" sqref="G8:G9"/>
    </sheetView>
  </sheetViews>
  <sheetFormatPr baseColWidth="10" defaultColWidth="0" defaultRowHeight="15" zeroHeight="1" x14ac:dyDescent="0.25"/>
  <cols>
    <col min="1" max="1" width="2.5703125" customWidth="1"/>
    <col min="2" max="2" width="4.42578125" customWidth="1"/>
    <col min="3" max="3" width="28.5703125" customWidth="1"/>
    <col min="4" max="4" width="7.42578125" customWidth="1"/>
    <col min="5" max="5" width="11.42578125" customWidth="1"/>
    <col min="6" max="6" width="10" customWidth="1"/>
    <col min="7" max="7" width="14.42578125" customWidth="1"/>
    <col min="8" max="8" width="35.5703125" customWidth="1"/>
    <col min="9" max="9" width="64.42578125" customWidth="1"/>
    <col min="10" max="11" width="10" customWidth="1"/>
    <col min="12" max="12" width="56.7109375" customWidth="1"/>
    <col min="13" max="13" width="11.42578125" customWidth="1"/>
    <col min="14" max="14" width="3" customWidth="1"/>
    <col min="15" max="16384" width="11.42578125" hidden="1"/>
  </cols>
  <sheetData>
    <row r="1" spans="1:14" x14ac:dyDescent="0.25">
      <c r="A1" s="218"/>
      <c r="B1" s="777"/>
      <c r="C1" s="218"/>
      <c r="D1" s="219"/>
      <c r="E1" s="219"/>
      <c r="F1" s="219"/>
      <c r="G1" s="220"/>
      <c r="H1" s="234"/>
      <c r="I1" s="218"/>
      <c r="J1" s="221"/>
      <c r="K1" s="778"/>
      <c r="L1" s="234"/>
      <c r="M1" s="219"/>
      <c r="N1" s="210"/>
    </row>
    <row r="2" spans="1:14" ht="24" customHeight="1" x14ac:dyDescent="0.25">
      <c r="A2" s="229"/>
      <c r="B2" s="74" t="s">
        <v>130</v>
      </c>
      <c r="C2" s="74" t="s">
        <v>55</v>
      </c>
      <c r="D2" s="74" t="s">
        <v>56</v>
      </c>
      <c r="E2" s="74" t="s">
        <v>131</v>
      </c>
      <c r="F2" s="74" t="s">
        <v>132</v>
      </c>
      <c r="G2" s="74" t="s">
        <v>133</v>
      </c>
      <c r="H2" s="74" t="s">
        <v>58</v>
      </c>
      <c r="I2" s="74" t="s">
        <v>0</v>
      </c>
      <c r="J2" s="209" t="s">
        <v>134</v>
      </c>
      <c r="K2" s="209" t="s">
        <v>135</v>
      </c>
      <c r="L2" s="74" t="s">
        <v>136</v>
      </c>
      <c r="M2" s="74" t="s">
        <v>4</v>
      </c>
      <c r="N2" s="210"/>
    </row>
    <row r="3" spans="1:14" x14ac:dyDescent="0.25">
      <c r="A3" s="218"/>
      <c r="B3" s="83"/>
      <c r="C3" s="89"/>
      <c r="D3" s="151"/>
      <c r="E3" s="75"/>
      <c r="F3" s="75"/>
      <c r="G3" s="83"/>
      <c r="H3" s="89"/>
      <c r="I3" s="132"/>
      <c r="J3" s="80" t="s">
        <v>6</v>
      </c>
      <c r="K3" s="140" t="s">
        <v>595</v>
      </c>
      <c r="L3" s="132" t="str">
        <f>VLOOKUP(K3,CódigosRetorno!$A$2:$B$2080,2,FALSE)</f>
        <v>El ticket no existe</v>
      </c>
      <c r="M3" s="131" t="s">
        <v>9</v>
      </c>
      <c r="N3" s="210"/>
    </row>
    <row r="4" spans="1:14" x14ac:dyDescent="0.25">
      <c r="A4" s="218"/>
      <c r="B4" s="163" t="s">
        <v>596</v>
      </c>
      <c r="C4" s="157"/>
      <c r="D4" s="157"/>
      <c r="E4" s="157"/>
      <c r="F4" s="157"/>
      <c r="G4" s="157"/>
      <c r="H4" s="157"/>
      <c r="I4" s="157"/>
      <c r="J4" s="186"/>
      <c r="K4" s="190" t="s">
        <v>9</v>
      </c>
      <c r="L4" s="155" t="str">
        <f>VLOOKUP(K4,CódigosRetorno!$A$2:$B$2080,2,FALSE)</f>
        <v>-</v>
      </c>
      <c r="M4" s="157"/>
      <c r="N4" s="210"/>
    </row>
    <row r="5" spans="1:14" ht="24" customHeight="1" x14ac:dyDescent="0.25">
      <c r="A5" s="218"/>
      <c r="B5" s="1016">
        <v>1</v>
      </c>
      <c r="C5" s="995" t="s">
        <v>597</v>
      </c>
      <c r="D5" s="1016" t="s">
        <v>60</v>
      </c>
      <c r="E5" s="1016" t="s">
        <v>140</v>
      </c>
      <c r="F5" s="1000" t="s">
        <v>338</v>
      </c>
      <c r="G5" s="1017" t="s">
        <v>142</v>
      </c>
      <c r="H5" s="995" t="s">
        <v>598</v>
      </c>
      <c r="I5" s="134" t="s">
        <v>599</v>
      </c>
      <c r="J5" s="124" t="s">
        <v>6</v>
      </c>
      <c r="K5" s="138" t="s">
        <v>600</v>
      </c>
      <c r="L5" s="132" t="str">
        <f>VLOOKUP(K5,CódigosRetorno!$A$2:$B$2080,2,FALSE)</f>
        <v>El XML no contiene el tag o no existe informacion de UBLVersionID</v>
      </c>
      <c r="M5" s="124" t="s">
        <v>9</v>
      </c>
      <c r="N5" s="210"/>
    </row>
    <row r="6" spans="1:14" x14ac:dyDescent="0.25">
      <c r="A6" s="218"/>
      <c r="B6" s="1016"/>
      <c r="C6" s="995"/>
      <c r="D6" s="1016"/>
      <c r="E6" s="1016"/>
      <c r="F6" s="1000"/>
      <c r="G6" s="1017"/>
      <c r="H6" s="995"/>
      <c r="I6" s="132" t="s">
        <v>146</v>
      </c>
      <c r="J6" s="124" t="s">
        <v>6</v>
      </c>
      <c r="K6" s="138" t="s">
        <v>601</v>
      </c>
      <c r="L6" s="132" t="str">
        <f>VLOOKUP(K6,CódigosRetorno!$A$2:$B$2080,2,FALSE)</f>
        <v>UBLVersionID - La versión del UBL no es correcta</v>
      </c>
      <c r="M6" s="124" t="s">
        <v>9</v>
      </c>
      <c r="N6" s="210"/>
    </row>
    <row r="7" spans="1:14" ht="24" customHeight="1" x14ac:dyDescent="0.25">
      <c r="A7" s="218"/>
      <c r="B7" s="124">
        <v>2</v>
      </c>
      <c r="C7" s="132" t="s">
        <v>148</v>
      </c>
      <c r="D7" s="124" t="s">
        <v>60</v>
      </c>
      <c r="E7" s="124" t="s">
        <v>140</v>
      </c>
      <c r="F7" s="131" t="s">
        <v>338</v>
      </c>
      <c r="G7" s="140" t="s">
        <v>149</v>
      </c>
      <c r="H7" s="134" t="s">
        <v>602</v>
      </c>
      <c r="I7" s="132" t="s">
        <v>152</v>
      </c>
      <c r="J7" s="124" t="s">
        <v>6</v>
      </c>
      <c r="K7" s="140" t="s">
        <v>603</v>
      </c>
      <c r="L7" s="132" t="str">
        <f>VLOOKUP(K7,CódigosRetorno!$A$2:$B$2080,2,FALSE)</f>
        <v>CustomizationID - La versión del documento no es la correcta</v>
      </c>
      <c r="M7" s="124" t="s">
        <v>9</v>
      </c>
      <c r="N7" s="210"/>
    </row>
    <row r="8" spans="1:14" x14ac:dyDescent="0.25">
      <c r="A8" s="218"/>
      <c r="B8" s="1016">
        <f>B7+1</f>
        <v>3</v>
      </c>
      <c r="C8" s="995" t="s">
        <v>604</v>
      </c>
      <c r="D8" s="1014" t="s">
        <v>60</v>
      </c>
      <c r="E8" s="1016" t="s">
        <v>140</v>
      </c>
      <c r="F8" s="1000" t="s">
        <v>605</v>
      </c>
      <c r="G8" s="1017" t="s">
        <v>606</v>
      </c>
      <c r="H8" s="995" t="s">
        <v>607</v>
      </c>
      <c r="I8" s="132" t="s">
        <v>608</v>
      </c>
      <c r="J8" s="131" t="s">
        <v>6</v>
      </c>
      <c r="K8" s="140" t="s">
        <v>609</v>
      </c>
      <c r="L8" s="132" t="str">
        <f>VLOOKUP(K8,CódigosRetorno!$A$2:$B$2080,2,FALSE)</f>
        <v>El ID debe coincidir con el nombre del archivo</v>
      </c>
      <c r="M8" s="124" t="s">
        <v>9</v>
      </c>
      <c r="N8" s="210"/>
    </row>
    <row r="9" spans="1:14" x14ac:dyDescent="0.25">
      <c r="A9" s="218"/>
      <c r="B9" s="1016"/>
      <c r="C9" s="995"/>
      <c r="D9" s="1018"/>
      <c r="E9" s="1016"/>
      <c r="F9" s="1000"/>
      <c r="G9" s="1017"/>
      <c r="H9" s="995"/>
      <c r="I9" s="132" t="s">
        <v>610</v>
      </c>
      <c r="J9" s="131" t="s">
        <v>6</v>
      </c>
      <c r="K9" s="140" t="s">
        <v>611</v>
      </c>
      <c r="L9" s="132" t="str">
        <f>VLOOKUP(K9,CódigosRetorno!$A$2:$B$2080,2,FALSE)</f>
        <v>El archivo de comunicacion de baja ya fue presentado anteriormente</v>
      </c>
      <c r="M9" s="124" t="s">
        <v>9</v>
      </c>
      <c r="N9" s="210"/>
    </row>
    <row r="10" spans="1:14" ht="24" customHeight="1" x14ac:dyDescent="0.25">
      <c r="A10" s="218"/>
      <c r="B10" s="1016">
        <f>B8+1</f>
        <v>4</v>
      </c>
      <c r="C10" s="995" t="s">
        <v>612</v>
      </c>
      <c r="D10" s="1014" t="s">
        <v>60</v>
      </c>
      <c r="E10" s="1016" t="s">
        <v>140</v>
      </c>
      <c r="F10" s="1000" t="s">
        <v>338</v>
      </c>
      <c r="G10" s="1017" t="s">
        <v>175</v>
      </c>
      <c r="H10" s="995" t="s">
        <v>613</v>
      </c>
      <c r="I10" s="132" t="s">
        <v>614</v>
      </c>
      <c r="J10" s="131" t="s">
        <v>6</v>
      </c>
      <c r="K10" s="140" t="s">
        <v>615</v>
      </c>
      <c r="L10" s="132" t="str">
        <f>VLOOKUP(K10,CódigosRetorno!$A$2:$B$2080,2,FALSE)</f>
        <v>La fecha de generación del resumen debe ser igual a la fecha consignada en el nombre del archivo</v>
      </c>
      <c r="M10" s="124" t="s">
        <v>9</v>
      </c>
      <c r="N10" s="210"/>
    </row>
    <row r="11" spans="1:14" x14ac:dyDescent="0.25">
      <c r="A11" s="218"/>
      <c r="B11" s="1016"/>
      <c r="C11" s="995"/>
      <c r="D11" s="1018"/>
      <c r="E11" s="1016"/>
      <c r="F11" s="1000"/>
      <c r="G11" s="1017"/>
      <c r="H11" s="995"/>
      <c r="I11" s="132" t="s">
        <v>616</v>
      </c>
      <c r="J11" s="131" t="s">
        <v>6</v>
      </c>
      <c r="K11" s="140" t="s">
        <v>617</v>
      </c>
      <c r="L11" s="132" t="str">
        <f>VLOOKUP(K11,CódigosRetorno!$A$2:$B$2080,2,FALSE)</f>
        <v>La fecha del IssueDate no debe ser mayor a la fecha de recepción</v>
      </c>
      <c r="M11" s="124" t="s">
        <v>9</v>
      </c>
      <c r="N11" s="210"/>
    </row>
    <row r="12" spans="1:14" ht="24" customHeight="1" x14ac:dyDescent="0.25">
      <c r="A12" s="218"/>
      <c r="B12" s="124">
        <f>+B10+1</f>
        <v>5</v>
      </c>
      <c r="C12" s="128" t="s">
        <v>618</v>
      </c>
      <c r="D12" s="124" t="s">
        <v>60</v>
      </c>
      <c r="E12" s="129" t="s">
        <v>140</v>
      </c>
      <c r="F12" s="125" t="s">
        <v>338</v>
      </c>
      <c r="G12" s="137" t="s">
        <v>175</v>
      </c>
      <c r="H12" s="128" t="s">
        <v>619</v>
      </c>
      <c r="I12" s="132" t="s">
        <v>620</v>
      </c>
      <c r="J12" s="131" t="s">
        <v>6</v>
      </c>
      <c r="K12" s="140" t="s">
        <v>621</v>
      </c>
      <c r="L12" s="132" t="str">
        <f>VLOOKUP(K12,CódigosRetorno!$A$2:$B$2080,2,FALSE)</f>
        <v>La fecha de generación de la comunicación/resumen debe ser mayor o igual a la fecha de generación/emisión de los documentos</v>
      </c>
      <c r="M12" s="124" t="s">
        <v>9</v>
      </c>
      <c r="N12" s="210"/>
    </row>
    <row r="13" spans="1:14" x14ac:dyDescent="0.25">
      <c r="A13" s="218"/>
      <c r="B13" s="124">
        <f>B12+1</f>
        <v>6</v>
      </c>
      <c r="C13" s="132" t="s">
        <v>59</v>
      </c>
      <c r="D13" s="124" t="s">
        <v>60</v>
      </c>
      <c r="E13" s="124" t="s">
        <v>140</v>
      </c>
      <c r="F13" s="131" t="s">
        <v>155</v>
      </c>
      <c r="G13" s="124" t="s">
        <v>9</v>
      </c>
      <c r="H13" s="132" t="s">
        <v>9</v>
      </c>
      <c r="I13" s="132" t="s">
        <v>622</v>
      </c>
      <c r="J13" s="138" t="s">
        <v>9</v>
      </c>
      <c r="K13" s="138" t="s">
        <v>9</v>
      </c>
      <c r="L13" s="132" t="str">
        <f>VLOOKUP(K13,CódigosRetorno!$A$2:$B$2080,2,FALSE)</f>
        <v>-</v>
      </c>
      <c r="M13" s="131" t="s">
        <v>9</v>
      </c>
      <c r="N13" s="210"/>
    </row>
    <row r="14" spans="1:14" ht="24" x14ac:dyDescent="0.25">
      <c r="A14" s="218"/>
      <c r="B14" s="1016">
        <f>+B13+1</f>
        <v>7</v>
      </c>
      <c r="C14" s="996" t="s">
        <v>623</v>
      </c>
      <c r="D14" s="1014" t="s">
        <v>60</v>
      </c>
      <c r="E14" s="1016" t="s">
        <v>140</v>
      </c>
      <c r="F14" s="1001" t="s">
        <v>184</v>
      </c>
      <c r="G14" s="1019"/>
      <c r="H14" s="996" t="s">
        <v>624</v>
      </c>
      <c r="I14" s="132" t="s">
        <v>625</v>
      </c>
      <c r="J14" s="131" t="s">
        <v>6</v>
      </c>
      <c r="K14" s="140" t="s">
        <v>187</v>
      </c>
      <c r="L14" s="132" t="str">
        <f>VLOOKUP(K14,CódigosRetorno!$A$2:$B$2080,2,FALSE)</f>
        <v>Número de RUC del nombre del archivo no coincide con el consignado en el contenido del archivo XML</v>
      </c>
      <c r="M14" s="124" t="s">
        <v>9</v>
      </c>
      <c r="N14" s="210"/>
    </row>
    <row r="15" spans="1:14" ht="24" x14ac:dyDescent="0.25">
      <c r="A15" s="218"/>
      <c r="B15" s="1016"/>
      <c r="C15" s="997"/>
      <c r="D15" s="1015"/>
      <c r="E15" s="1016"/>
      <c r="F15" s="1002"/>
      <c r="G15" s="1020"/>
      <c r="H15" s="997"/>
      <c r="I15" s="132" t="s">
        <v>626</v>
      </c>
      <c r="J15" s="138" t="s">
        <v>6</v>
      </c>
      <c r="K15" s="140" t="s">
        <v>627</v>
      </c>
      <c r="L15" s="132" t="str">
        <f>VLOOKUP(K15,CódigosRetorno!$A$2:$B$2080,2,FALSE)</f>
        <v>El contribuyente no esta habido</v>
      </c>
      <c r="M15" s="131" t="s">
        <v>253</v>
      </c>
      <c r="N15" s="210"/>
    </row>
    <row r="16" spans="1:14" ht="24" x14ac:dyDescent="0.25">
      <c r="A16" s="218"/>
      <c r="B16" s="1016"/>
      <c r="C16" s="995" t="s">
        <v>628</v>
      </c>
      <c r="D16" s="1015"/>
      <c r="E16" s="1016"/>
      <c r="F16" s="1000" t="s">
        <v>192</v>
      </c>
      <c r="G16" s="1017" t="s">
        <v>193</v>
      </c>
      <c r="H16" s="995" t="s">
        <v>629</v>
      </c>
      <c r="I16" s="92" t="s">
        <v>599</v>
      </c>
      <c r="J16" s="131" t="s">
        <v>6</v>
      </c>
      <c r="K16" s="140" t="s">
        <v>630</v>
      </c>
      <c r="L16" s="132" t="str">
        <f>VLOOKUP(K16,CódigosRetorno!$A$2:$B$2080,2,FALSE)</f>
        <v>El XML no contiene el tag AdditionalAccountID del emisor del documento</v>
      </c>
      <c r="M16" s="124" t="s">
        <v>9</v>
      </c>
      <c r="N16" s="210"/>
    </row>
    <row r="17" spans="1:14" x14ac:dyDescent="0.25">
      <c r="A17" s="218"/>
      <c r="B17" s="1016"/>
      <c r="C17" s="995"/>
      <c r="D17" s="1018"/>
      <c r="E17" s="1016"/>
      <c r="F17" s="1000"/>
      <c r="G17" s="1017"/>
      <c r="H17" s="995"/>
      <c r="I17" s="132" t="s">
        <v>631</v>
      </c>
      <c r="J17" s="131" t="s">
        <v>6</v>
      </c>
      <c r="K17" s="140" t="s">
        <v>632</v>
      </c>
      <c r="L17" s="132" t="str">
        <f>VLOOKUP(K17,CódigosRetorno!$A$2:$B$2080,2,FALSE)</f>
        <v>AdditionalAccountID - El dato ingresado no cumple con el estandar</v>
      </c>
      <c r="M17" s="124" t="s">
        <v>9</v>
      </c>
      <c r="N17" s="210"/>
    </row>
    <row r="18" spans="1:14" ht="24" x14ac:dyDescent="0.25">
      <c r="A18" s="218"/>
      <c r="B18" s="1016">
        <f>+B14+1</f>
        <v>8</v>
      </c>
      <c r="C18" s="995" t="s">
        <v>633</v>
      </c>
      <c r="D18" s="1014" t="s">
        <v>60</v>
      </c>
      <c r="E18" s="1016" t="s">
        <v>140</v>
      </c>
      <c r="F18" s="1000" t="s">
        <v>218</v>
      </c>
      <c r="G18" s="1017"/>
      <c r="H18" s="995" t="s">
        <v>634</v>
      </c>
      <c r="I18" s="92" t="s">
        <v>599</v>
      </c>
      <c r="J18" s="131" t="s">
        <v>6</v>
      </c>
      <c r="K18" s="140" t="s">
        <v>635</v>
      </c>
      <c r="L18" s="132" t="str">
        <f>VLOOKUP(K18,CódigosRetorno!$A$2:$B$2080,2,FALSE)</f>
        <v>El XML no contiene el tag RegistrationName del emisor del documento</v>
      </c>
      <c r="M18" s="124" t="s">
        <v>9</v>
      </c>
      <c r="N18" s="210"/>
    </row>
    <row r="19" spans="1:14" ht="36" x14ac:dyDescent="0.25">
      <c r="A19" s="218"/>
      <c r="B19" s="1016"/>
      <c r="C19" s="995"/>
      <c r="D19" s="1018"/>
      <c r="E19" s="1016"/>
      <c r="F19" s="1000"/>
      <c r="G19" s="1017"/>
      <c r="H19" s="995"/>
      <c r="I19" s="132" t="s">
        <v>8058</v>
      </c>
      <c r="J19" s="131" t="s">
        <v>6</v>
      </c>
      <c r="K19" s="140" t="s">
        <v>636</v>
      </c>
      <c r="L19" s="132" t="str">
        <f>VLOOKUP(K19,CódigosRetorno!$A$2:$B$2080,2,FALSE)</f>
        <v>RegistrationName - El dato ingresado no cumple con el estandar</v>
      </c>
      <c r="M19" s="124" t="s">
        <v>9</v>
      </c>
      <c r="N19" s="210"/>
    </row>
    <row r="20" spans="1:14" x14ac:dyDescent="0.25">
      <c r="A20" s="218"/>
      <c r="B20" s="163" t="s">
        <v>637</v>
      </c>
      <c r="C20" s="155"/>
      <c r="D20" s="160"/>
      <c r="E20" s="160"/>
      <c r="F20" s="162"/>
      <c r="G20" s="166"/>
      <c r="H20" s="155"/>
      <c r="I20" s="164"/>
      <c r="J20" s="162"/>
      <c r="K20" s="166" t="s">
        <v>9</v>
      </c>
      <c r="L20" s="155" t="str">
        <f>VLOOKUP(K20,CódigosRetorno!$A$2:$B$2080,2,FALSE)</f>
        <v>-</v>
      </c>
      <c r="M20" s="160"/>
      <c r="N20" s="210"/>
    </row>
    <row r="21" spans="1:14" ht="24" customHeight="1" x14ac:dyDescent="0.25">
      <c r="A21" s="218"/>
      <c r="B21" s="1016">
        <f>+B18+1</f>
        <v>9</v>
      </c>
      <c r="C21" s="995" t="s">
        <v>638</v>
      </c>
      <c r="D21" s="1014" t="s">
        <v>639</v>
      </c>
      <c r="E21" s="1016" t="s">
        <v>140</v>
      </c>
      <c r="F21" s="1000" t="s">
        <v>640</v>
      </c>
      <c r="G21" s="1017"/>
      <c r="H21" s="995" t="s">
        <v>641</v>
      </c>
      <c r="I21" s="132" t="s">
        <v>642</v>
      </c>
      <c r="J21" s="131" t="s">
        <v>6</v>
      </c>
      <c r="K21" s="140" t="s">
        <v>643</v>
      </c>
      <c r="L21" s="132" t="str">
        <f>VLOOKUP(K21,CódigosRetorno!$A$2:$B$2080,2,FALSE)</f>
        <v>El tag LineID de VoidedDocumentsLine esta vacío</v>
      </c>
      <c r="M21" s="124" t="s">
        <v>9</v>
      </c>
      <c r="N21" s="210"/>
    </row>
    <row r="22" spans="1:14" x14ac:dyDescent="0.25">
      <c r="A22" s="218"/>
      <c r="B22" s="1016"/>
      <c r="C22" s="995"/>
      <c r="D22" s="1015"/>
      <c r="E22" s="1016"/>
      <c r="F22" s="1000"/>
      <c r="G22" s="1017"/>
      <c r="H22" s="995"/>
      <c r="I22" s="132" t="s">
        <v>644</v>
      </c>
      <c r="J22" s="131" t="s">
        <v>6</v>
      </c>
      <c r="K22" s="140" t="s">
        <v>645</v>
      </c>
      <c r="L22" s="132" t="str">
        <f>VLOOKUP(K22,CódigosRetorno!$A$2:$B$2080,2,FALSE)</f>
        <v>LineID - El dato ingresado no cumple con el estandar</v>
      </c>
      <c r="M22" s="124" t="s">
        <v>9</v>
      </c>
      <c r="N22" s="210"/>
    </row>
    <row r="23" spans="1:14" x14ac:dyDescent="0.25">
      <c r="A23" s="218"/>
      <c r="B23" s="1016"/>
      <c r="C23" s="995"/>
      <c r="D23" s="1015"/>
      <c r="E23" s="1016"/>
      <c r="F23" s="1000"/>
      <c r="G23" s="1017"/>
      <c r="H23" s="995"/>
      <c r="I23" s="132" t="s">
        <v>646</v>
      </c>
      <c r="J23" s="131" t="s">
        <v>6</v>
      </c>
      <c r="K23" s="140" t="s">
        <v>647</v>
      </c>
      <c r="L23" s="132" t="str">
        <f>VLOOKUP(K23,CódigosRetorno!$A$2:$B$2080,2,FALSE)</f>
        <v>LineID - El dato ingresado debe ser correlativo mayor a cero</v>
      </c>
      <c r="M23" s="124" t="s">
        <v>9</v>
      </c>
      <c r="N23" s="210"/>
    </row>
    <row r="24" spans="1:14" x14ac:dyDescent="0.25">
      <c r="A24" s="218"/>
      <c r="B24" s="1016"/>
      <c r="C24" s="995"/>
      <c r="D24" s="1018"/>
      <c r="E24" s="1016"/>
      <c r="F24" s="1000"/>
      <c r="G24" s="1017"/>
      <c r="H24" s="995"/>
      <c r="I24" s="134" t="s">
        <v>648</v>
      </c>
      <c r="J24" s="131" t="s">
        <v>6</v>
      </c>
      <c r="K24" s="140" t="s">
        <v>649</v>
      </c>
      <c r="L24" s="132" t="str">
        <f>VLOOKUP(K24,CódigosRetorno!$A$2:$B$2080,2,FALSE)</f>
        <v>El número de ítem no puede estar duplicado.</v>
      </c>
      <c r="M24" s="124" t="s">
        <v>9</v>
      </c>
      <c r="N24" s="210"/>
    </row>
    <row r="25" spans="1:14" x14ac:dyDescent="0.25">
      <c r="A25" s="218"/>
      <c r="B25" s="1016">
        <f>+B21+1</f>
        <v>10</v>
      </c>
      <c r="C25" s="995" t="s">
        <v>650</v>
      </c>
      <c r="D25" s="1014" t="s">
        <v>639</v>
      </c>
      <c r="E25" s="1016" t="s">
        <v>140</v>
      </c>
      <c r="F25" s="1000" t="s">
        <v>325</v>
      </c>
      <c r="G25" s="1017" t="s">
        <v>326</v>
      </c>
      <c r="H25" s="995" t="s">
        <v>651</v>
      </c>
      <c r="I25" s="132" t="s">
        <v>642</v>
      </c>
      <c r="J25" s="131" t="s">
        <v>6</v>
      </c>
      <c r="K25" s="140" t="s">
        <v>652</v>
      </c>
      <c r="L25" s="132" t="str">
        <f>VLOOKUP(K25,CódigosRetorno!$A$2:$B$2080,2,FALSE)</f>
        <v>El tag DocumentTypeCode es vacío</v>
      </c>
      <c r="M25" s="124" t="s">
        <v>9</v>
      </c>
      <c r="N25" s="210"/>
    </row>
    <row r="26" spans="1:14" ht="24" x14ac:dyDescent="0.25">
      <c r="A26" s="218"/>
      <c r="B26" s="1016"/>
      <c r="C26" s="995"/>
      <c r="D26" s="1015"/>
      <c r="E26" s="1016"/>
      <c r="F26" s="1000"/>
      <c r="G26" s="1017"/>
      <c r="H26" s="995"/>
      <c r="I26" s="651" t="s">
        <v>8641</v>
      </c>
      <c r="J26" s="652" t="s">
        <v>6</v>
      </c>
      <c r="K26" s="655" t="s">
        <v>653</v>
      </c>
      <c r="L26" s="132" t="str">
        <f>VLOOKUP(K26,CódigosRetorno!$A$2:$B$2080,2,FALSE)</f>
        <v>DocumentTypeCode - El valor del tipo de documento es invalido</v>
      </c>
      <c r="M26" s="124" t="s">
        <v>9</v>
      </c>
      <c r="N26" s="210"/>
    </row>
    <row r="27" spans="1:14" ht="24" customHeight="1" x14ac:dyDescent="0.25">
      <c r="A27" s="218"/>
      <c r="B27" s="1014">
        <f>+B25+1</f>
        <v>11</v>
      </c>
      <c r="C27" s="1023" t="s">
        <v>654</v>
      </c>
      <c r="D27" s="1014" t="s">
        <v>639</v>
      </c>
      <c r="E27" s="1014" t="s">
        <v>140</v>
      </c>
      <c r="F27" s="1001" t="s">
        <v>655</v>
      </c>
      <c r="G27" s="1019"/>
      <c r="H27" s="996" t="s">
        <v>656</v>
      </c>
      <c r="I27" s="132" t="s">
        <v>642</v>
      </c>
      <c r="J27" s="131" t="s">
        <v>6</v>
      </c>
      <c r="K27" s="140" t="s">
        <v>657</v>
      </c>
      <c r="L27" s="132" t="str">
        <f>VLOOKUP(K27,CódigosRetorno!$A$2:$B$2080,2,FALSE)</f>
        <v>El tag DocumentSerialID es vacío</v>
      </c>
      <c r="M27" s="124" t="s">
        <v>9</v>
      </c>
      <c r="N27" s="210"/>
    </row>
    <row r="28" spans="1:14" ht="36" x14ac:dyDescent="0.25">
      <c r="A28" s="218"/>
      <c r="B28" s="1015"/>
      <c r="C28" s="1024"/>
      <c r="D28" s="1015"/>
      <c r="E28" s="1015"/>
      <c r="F28" s="1010"/>
      <c r="G28" s="1022"/>
      <c r="H28" s="1011"/>
      <c r="I28" s="132" t="s">
        <v>658</v>
      </c>
      <c r="J28" s="138" t="s">
        <v>6</v>
      </c>
      <c r="K28" s="140" t="s">
        <v>659</v>
      </c>
      <c r="L28" s="132" t="str">
        <f>VLOOKUP(K28,CódigosRetorno!$A$2:$B$2080,2,FALSE)</f>
        <v>No puede dar de baja 'Recibos de servicios publicos' por SEE-Desde los sistemas del contribuyente</v>
      </c>
      <c r="M28" s="124" t="s">
        <v>9</v>
      </c>
      <c r="N28" s="210"/>
    </row>
    <row r="29" spans="1:14" ht="36" x14ac:dyDescent="0.25">
      <c r="A29" s="218"/>
      <c r="B29" s="1015"/>
      <c r="C29" s="1024"/>
      <c r="D29" s="1015"/>
      <c r="E29" s="1015"/>
      <c r="F29" s="1010"/>
      <c r="G29" s="1022"/>
      <c r="H29" s="1011"/>
      <c r="I29" s="132" t="s">
        <v>660</v>
      </c>
      <c r="J29" s="131" t="s">
        <v>6</v>
      </c>
      <c r="K29" s="76" t="s">
        <v>661</v>
      </c>
      <c r="L29" s="132" t="str">
        <f>VLOOKUP(K29,CódigosRetorno!$A$2:$B$2080,2,FALSE)</f>
        <v>El dato ingresado  no cumple con el patron SERIE</v>
      </c>
      <c r="M29" s="124" t="s">
        <v>9</v>
      </c>
      <c r="N29" s="210"/>
    </row>
    <row r="30" spans="1:14" ht="48" x14ac:dyDescent="0.25">
      <c r="A30" s="218"/>
      <c r="B30" s="1015"/>
      <c r="C30" s="1024"/>
      <c r="D30" s="1015"/>
      <c r="E30" s="1015"/>
      <c r="F30" s="1010"/>
      <c r="G30" s="1022"/>
      <c r="H30" s="1011"/>
      <c r="I30" s="651" t="s">
        <v>8645</v>
      </c>
      <c r="J30" s="652" t="s">
        <v>6</v>
      </c>
      <c r="K30" s="653" t="s">
        <v>661</v>
      </c>
      <c r="L30" s="132" t="str">
        <f>VLOOKUP(K30,CódigosRetorno!$A$2:$B$2080,2,FALSE)</f>
        <v>El dato ingresado  no cumple con el patron SERIE</v>
      </c>
      <c r="M30" s="124" t="s">
        <v>9</v>
      </c>
      <c r="N30" s="210"/>
    </row>
    <row r="31" spans="1:14" ht="36" x14ac:dyDescent="0.25">
      <c r="A31" s="218"/>
      <c r="B31" s="1015"/>
      <c r="C31" s="1024"/>
      <c r="D31" s="1015"/>
      <c r="E31" s="1015"/>
      <c r="F31" s="1010"/>
      <c r="G31" s="1022"/>
      <c r="H31" s="1011"/>
      <c r="I31" s="132" t="s">
        <v>662</v>
      </c>
      <c r="J31" s="131" t="s">
        <v>6</v>
      </c>
      <c r="K31" s="76" t="s">
        <v>661</v>
      </c>
      <c r="L31" s="132" t="str">
        <f>VLOOKUP(K31,CódigosRetorno!$A$2:$B$2080,2,FALSE)</f>
        <v>El dato ingresado  no cumple con el patron SERIE</v>
      </c>
      <c r="M31" s="124" t="s">
        <v>9</v>
      </c>
      <c r="N31" s="210"/>
    </row>
    <row r="32" spans="1:14" ht="60" x14ac:dyDescent="0.25">
      <c r="A32" s="720"/>
      <c r="B32" s="1015"/>
      <c r="C32" s="1024"/>
      <c r="D32" s="1015"/>
      <c r="E32" s="1015"/>
      <c r="F32" s="1010"/>
      <c r="G32" s="1022"/>
      <c r="H32" s="1011"/>
      <c r="I32" s="651" t="s">
        <v>8612</v>
      </c>
      <c r="J32" s="652" t="s">
        <v>6</v>
      </c>
      <c r="K32" s="653" t="s">
        <v>661</v>
      </c>
      <c r="L32" s="132" t="str">
        <f>VLOOKUP(K32,CódigosRetorno!$A$2:$B$2080,2,FALSE)</f>
        <v>El dato ingresado  no cumple con el patron SERIE</v>
      </c>
      <c r="M32" s="124" t="s">
        <v>9</v>
      </c>
      <c r="N32" s="210"/>
    </row>
    <row r="33" spans="1:14" ht="36" x14ac:dyDescent="0.25">
      <c r="A33" s="720"/>
      <c r="B33" s="1018"/>
      <c r="C33" s="1025"/>
      <c r="D33" s="1018"/>
      <c r="E33" s="1018"/>
      <c r="F33" s="1002"/>
      <c r="G33" s="1020"/>
      <c r="H33" s="997"/>
      <c r="I33" s="651" t="s">
        <v>8537</v>
      </c>
      <c r="J33" s="652" t="s">
        <v>6</v>
      </c>
      <c r="K33" s="653" t="s">
        <v>661</v>
      </c>
      <c r="L33" s="132" t="str">
        <f>VLOOKUP(K33,CódigosRetorno!$A$2:$B$2080,2,FALSE)</f>
        <v>El dato ingresado  no cumple con el patron SERIE</v>
      </c>
      <c r="M33" s="124" t="s">
        <v>9</v>
      </c>
      <c r="N33" s="210"/>
    </row>
    <row r="34" spans="1:14" ht="24" customHeight="1" x14ac:dyDescent="0.25">
      <c r="A34" s="218"/>
      <c r="B34" s="1014">
        <f>+B27+1</f>
        <v>12</v>
      </c>
      <c r="C34" s="1012" t="s">
        <v>663</v>
      </c>
      <c r="D34" s="1014" t="s">
        <v>639</v>
      </c>
      <c r="E34" s="1014" t="s">
        <v>140</v>
      </c>
      <c r="F34" s="1001" t="s">
        <v>664</v>
      </c>
      <c r="G34" s="1019"/>
      <c r="H34" s="1012" t="s">
        <v>665</v>
      </c>
      <c r="I34" s="132" t="s">
        <v>642</v>
      </c>
      <c r="J34" s="131" t="s">
        <v>6</v>
      </c>
      <c r="K34" s="140" t="s">
        <v>666</v>
      </c>
      <c r="L34" s="132" t="str">
        <f>VLOOKUP(K34,CódigosRetorno!$A$2:$B$2080,2,FALSE)</f>
        <v>El tag DocumentNumberID esta vacío</v>
      </c>
      <c r="M34" s="124" t="s">
        <v>9</v>
      </c>
      <c r="N34" s="210"/>
    </row>
    <row r="35" spans="1:14" ht="24" x14ac:dyDescent="0.25">
      <c r="A35" s="218"/>
      <c r="B35" s="1015"/>
      <c r="C35" s="1021"/>
      <c r="D35" s="1015"/>
      <c r="E35" s="1015"/>
      <c r="F35" s="1010"/>
      <c r="G35" s="1022"/>
      <c r="H35" s="1021"/>
      <c r="I35" s="132" t="s">
        <v>667</v>
      </c>
      <c r="J35" s="131" t="s">
        <v>6</v>
      </c>
      <c r="K35" s="140" t="s">
        <v>668</v>
      </c>
      <c r="L35" s="132" t="str">
        <f>VLOOKUP(K35,CódigosRetorno!$A$2:$B$2080,2,FALSE)</f>
        <v>El dato ingresado en DocumentNumberID debe ser numerico y como maximo de 8 digitos</v>
      </c>
      <c r="M35" s="124" t="s">
        <v>9</v>
      </c>
      <c r="N35" s="210"/>
    </row>
    <row r="36" spans="1:14" ht="24" x14ac:dyDescent="0.25">
      <c r="A36" s="218"/>
      <c r="B36" s="1015"/>
      <c r="C36" s="1021"/>
      <c r="D36" s="1015"/>
      <c r="E36" s="1015"/>
      <c r="F36" s="1010"/>
      <c r="G36" s="1022"/>
      <c r="H36" s="1021"/>
      <c r="I36" s="132" t="s">
        <v>669</v>
      </c>
      <c r="J36" s="131" t="s">
        <v>6</v>
      </c>
      <c r="K36" s="140" t="s">
        <v>670</v>
      </c>
      <c r="L36" s="132" t="str">
        <f>VLOOKUP(K36,CódigosRetorno!$A$2:$B$2080,2,FALSE)</f>
        <v>Los documentos informados en el archivo XML se encuentran duplicados</v>
      </c>
      <c r="M36" s="124" t="s">
        <v>9</v>
      </c>
      <c r="N36" s="210"/>
    </row>
    <row r="37" spans="1:14" ht="48" x14ac:dyDescent="0.25">
      <c r="A37" s="218"/>
      <c r="B37" s="1015"/>
      <c r="C37" s="1021"/>
      <c r="D37" s="1015"/>
      <c r="E37" s="1015"/>
      <c r="F37" s="1010"/>
      <c r="G37" s="1022"/>
      <c r="H37" s="1021"/>
      <c r="I37" s="132" t="s">
        <v>671</v>
      </c>
      <c r="J37" s="131" t="s">
        <v>6</v>
      </c>
      <c r="K37" s="140" t="s">
        <v>672</v>
      </c>
      <c r="L37" s="132" t="str">
        <f>VLOOKUP(K37,CódigosRetorno!$A$2:$B$2080,2,FALSE)</f>
        <v>Comprobante a dar de baja no se encuentra registrado en SUNAT</v>
      </c>
      <c r="M37" s="131" t="s">
        <v>673</v>
      </c>
      <c r="N37" s="210"/>
    </row>
    <row r="38" spans="1:14" ht="48.6" customHeight="1" x14ac:dyDescent="0.25">
      <c r="A38" s="218"/>
      <c r="B38" s="1015"/>
      <c r="C38" s="1021"/>
      <c r="D38" s="1015"/>
      <c r="E38" s="1015"/>
      <c r="F38" s="1010"/>
      <c r="G38" s="1022"/>
      <c r="H38" s="1021"/>
      <c r="I38" s="651" t="s">
        <v>8644</v>
      </c>
      <c r="J38" s="652" t="s">
        <v>6</v>
      </c>
      <c r="K38" s="655" t="s">
        <v>672</v>
      </c>
      <c r="L38" s="132" t="str">
        <f>VLOOKUP(K38,CódigosRetorno!$A$2:$B$2080,2,FALSE)</f>
        <v>Comprobante a dar de baja no se encuentra registrado en SUNAT</v>
      </c>
      <c r="M38" s="131" t="s">
        <v>673</v>
      </c>
      <c r="N38" s="210"/>
    </row>
    <row r="39" spans="1:14" ht="49.15" customHeight="1" x14ac:dyDescent="0.25">
      <c r="A39" s="218"/>
      <c r="B39" s="1015"/>
      <c r="C39" s="1021"/>
      <c r="D39" s="1015"/>
      <c r="E39" s="1015"/>
      <c r="F39" s="1010"/>
      <c r="G39" s="1022"/>
      <c r="H39" s="1021"/>
      <c r="I39" s="651" t="s">
        <v>8538</v>
      </c>
      <c r="J39" s="652" t="s">
        <v>6</v>
      </c>
      <c r="K39" s="655" t="s">
        <v>672</v>
      </c>
      <c r="L39" s="132" t="str">
        <f>VLOOKUP(K39,CódigosRetorno!$A$2:$B$2080,2,FALSE)</f>
        <v>Comprobante a dar de baja no se encuentra registrado en SUNAT</v>
      </c>
      <c r="M39" s="131" t="s">
        <v>673</v>
      </c>
      <c r="N39" s="210"/>
    </row>
    <row r="40" spans="1:14" ht="49.15" customHeight="1" x14ac:dyDescent="0.25">
      <c r="A40" s="218"/>
      <c r="B40" s="1015"/>
      <c r="C40" s="1021"/>
      <c r="D40" s="1015"/>
      <c r="E40" s="1015"/>
      <c r="F40" s="1010"/>
      <c r="G40" s="1022"/>
      <c r="H40" s="1021"/>
      <c r="I40" s="651" t="s">
        <v>8539</v>
      </c>
      <c r="J40" s="652" t="s">
        <v>6</v>
      </c>
      <c r="K40" s="655" t="s">
        <v>672</v>
      </c>
      <c r="L40" s="132" t="str">
        <f>VLOOKUP(K40,CódigosRetorno!$A$2:$B$2080,2,FALSE)</f>
        <v>Comprobante a dar de baja no se encuentra registrado en SUNAT</v>
      </c>
      <c r="M40" s="131" t="s">
        <v>673</v>
      </c>
      <c r="N40" s="210"/>
    </row>
    <row r="41" spans="1:14" ht="49.15" customHeight="1" x14ac:dyDescent="0.25">
      <c r="A41" s="218"/>
      <c r="B41" s="1015"/>
      <c r="C41" s="1021"/>
      <c r="D41" s="1015"/>
      <c r="E41" s="1015"/>
      <c r="F41" s="1010"/>
      <c r="G41" s="1022"/>
      <c r="H41" s="1021"/>
      <c r="I41" s="651" t="s">
        <v>8637</v>
      </c>
      <c r="J41" s="652" t="s">
        <v>6</v>
      </c>
      <c r="K41" s="655" t="s">
        <v>672</v>
      </c>
      <c r="L41" s="132" t="str">
        <f>VLOOKUP(K41,CódigosRetorno!$A$2:$B$2080,2,FALSE)</f>
        <v>Comprobante a dar de baja no se encuentra registrado en SUNAT</v>
      </c>
      <c r="M41" s="131" t="s">
        <v>673</v>
      </c>
      <c r="N41" s="210"/>
    </row>
    <row r="42" spans="1:14" ht="36" x14ac:dyDescent="0.25">
      <c r="A42" s="218"/>
      <c r="B42" s="1015"/>
      <c r="C42" s="1021"/>
      <c r="D42" s="1015"/>
      <c r="E42" s="1015"/>
      <c r="F42" s="1010"/>
      <c r="G42" s="1022"/>
      <c r="H42" s="1021"/>
      <c r="I42" s="132" t="s">
        <v>674</v>
      </c>
      <c r="J42" s="131" t="s">
        <v>6</v>
      </c>
      <c r="K42" s="140" t="s">
        <v>675</v>
      </c>
      <c r="L42" s="132" t="str">
        <f>VLOOKUP(K42,CódigosRetorno!$A$2:$B$2080,2,FALSE)</f>
        <v>El documento a dar de baja se encuentra rechazado</v>
      </c>
      <c r="M42" s="131" t="s">
        <v>673</v>
      </c>
      <c r="N42" s="210"/>
    </row>
    <row r="43" spans="1:14" ht="36" x14ac:dyDescent="0.25">
      <c r="A43" s="218"/>
      <c r="B43" s="1015"/>
      <c r="C43" s="1021"/>
      <c r="D43" s="1015"/>
      <c r="E43" s="1015"/>
      <c r="F43" s="1010"/>
      <c r="G43" s="1022"/>
      <c r="H43" s="1021"/>
      <c r="I43" s="132" t="s">
        <v>676</v>
      </c>
      <c r="J43" s="131" t="s">
        <v>6</v>
      </c>
      <c r="K43" s="140" t="s">
        <v>677</v>
      </c>
      <c r="L43" s="132" t="str">
        <f>VLOOKUP(K43,CódigosRetorno!$A$2:$B$2080,2,FALSE)</f>
        <v>Existe documento ya informado anteriormente en una comunicacion de baja</v>
      </c>
      <c r="M43" s="131" t="s">
        <v>673</v>
      </c>
      <c r="N43" s="210"/>
    </row>
    <row r="44" spans="1:14" ht="54.75" customHeight="1" x14ac:dyDescent="0.25">
      <c r="A44" s="218"/>
      <c r="B44" s="1015"/>
      <c r="C44" s="1021"/>
      <c r="D44" s="1015"/>
      <c r="E44" s="1015"/>
      <c r="F44" s="1010"/>
      <c r="G44" s="1022"/>
      <c r="H44" s="1021"/>
      <c r="I44" s="132" t="s">
        <v>678</v>
      </c>
      <c r="J44" s="138" t="s">
        <v>6</v>
      </c>
      <c r="K44" s="138" t="s">
        <v>679</v>
      </c>
      <c r="L44" s="132" t="str">
        <f>VLOOKUP(K44,CódigosRetorno!$A$2:$B$2080,2,FALSE)</f>
        <v>El comprobante no puede ser dado de baja por exceder el plazo desde su fecha de emision</v>
      </c>
      <c r="M44" s="131" t="s">
        <v>9</v>
      </c>
      <c r="N44" s="210"/>
    </row>
    <row r="45" spans="1:14" ht="52.5" customHeight="1" x14ac:dyDescent="0.25">
      <c r="A45" s="218"/>
      <c r="B45" s="1015"/>
      <c r="C45" s="1021"/>
      <c r="D45" s="1015"/>
      <c r="E45" s="1015"/>
      <c r="F45" s="1010"/>
      <c r="G45" s="1022"/>
      <c r="H45" s="1021"/>
      <c r="I45" s="132" t="s">
        <v>680</v>
      </c>
      <c r="J45" s="131" t="s">
        <v>6</v>
      </c>
      <c r="K45" s="140" t="s">
        <v>681</v>
      </c>
      <c r="L45" s="132" t="str">
        <f>VLOOKUP(K45,CódigosRetorno!$A$2:$B$2080,2,FALSE)</f>
        <v>Fecha de emision del comprobante no coincide con la fecha de emision consignada en la comunicación</v>
      </c>
      <c r="M45" s="131" t="s">
        <v>673</v>
      </c>
      <c r="N45" s="210"/>
    </row>
    <row r="46" spans="1:14" ht="36" x14ac:dyDescent="0.25">
      <c r="A46" s="218"/>
      <c r="B46" s="1015"/>
      <c r="C46" s="1021"/>
      <c r="D46" s="1015"/>
      <c r="E46" s="1015"/>
      <c r="F46" s="1010"/>
      <c r="G46" s="1022"/>
      <c r="H46" s="1021"/>
      <c r="I46" s="651" t="s">
        <v>8643</v>
      </c>
      <c r="J46" s="652" t="s">
        <v>6</v>
      </c>
      <c r="K46" s="655" t="s">
        <v>681</v>
      </c>
      <c r="L46" s="132" t="str">
        <f>VLOOKUP(K46,CódigosRetorno!$A$2:$B$2080,2,FALSE)</f>
        <v>Fecha de emision del comprobante no coincide con la fecha de emision consignada en la comunicación</v>
      </c>
      <c r="M46" s="131" t="s">
        <v>673</v>
      </c>
      <c r="N46" s="210"/>
    </row>
    <row r="47" spans="1:14" ht="36" x14ac:dyDescent="0.25">
      <c r="A47" s="218"/>
      <c r="B47" s="1015"/>
      <c r="C47" s="1021"/>
      <c r="D47" s="1015"/>
      <c r="E47" s="1015"/>
      <c r="F47" s="1010"/>
      <c r="G47" s="1022"/>
      <c r="H47" s="1021"/>
      <c r="I47" s="651" t="s">
        <v>8642</v>
      </c>
      <c r="J47" s="652" t="s">
        <v>6</v>
      </c>
      <c r="K47" s="655" t="s">
        <v>681</v>
      </c>
      <c r="L47" s="132" t="str">
        <f>VLOOKUP(K47,CódigosRetorno!$A$2:$B$2080,2,FALSE)</f>
        <v>Fecha de emision del comprobante no coincide con la fecha de emision consignada en la comunicación</v>
      </c>
      <c r="M47" s="131" t="s">
        <v>673</v>
      </c>
      <c r="N47" s="210"/>
    </row>
    <row r="48" spans="1:14" ht="36" x14ac:dyDescent="0.25">
      <c r="A48" s="218"/>
      <c r="B48" s="1015"/>
      <c r="C48" s="1021"/>
      <c r="D48" s="1015"/>
      <c r="E48" s="1015"/>
      <c r="F48" s="1010"/>
      <c r="G48" s="1022"/>
      <c r="H48" s="1021"/>
      <c r="I48" s="651" t="s">
        <v>8540</v>
      </c>
      <c r="J48" s="652" t="s">
        <v>6</v>
      </c>
      <c r="K48" s="655" t="s">
        <v>681</v>
      </c>
      <c r="L48" s="132" t="str">
        <f>VLOOKUP(K48,CódigosRetorno!$A$2:$B$2080,2,FALSE)</f>
        <v>Fecha de emision del comprobante no coincide con la fecha de emision consignada en la comunicación</v>
      </c>
      <c r="M48" s="131" t="s">
        <v>673</v>
      </c>
      <c r="N48" s="210"/>
    </row>
    <row r="49" spans="1:14" ht="36" x14ac:dyDescent="0.25">
      <c r="A49" s="218"/>
      <c r="B49" s="1015"/>
      <c r="C49" s="1021"/>
      <c r="D49" s="1015"/>
      <c r="E49" s="1015"/>
      <c r="F49" s="1010"/>
      <c r="G49" s="1022"/>
      <c r="H49" s="1021"/>
      <c r="I49" s="651" t="s">
        <v>8638</v>
      </c>
      <c r="J49" s="652" t="s">
        <v>6</v>
      </c>
      <c r="K49" s="655" t="s">
        <v>681</v>
      </c>
      <c r="L49" s="132" t="str">
        <f>VLOOKUP(K49,CódigosRetorno!$A$2:$B$2080,2,FALSE)</f>
        <v>Fecha de emision del comprobante no coincide con la fecha de emision consignada en la comunicación</v>
      </c>
      <c r="M49" s="131" t="s">
        <v>673</v>
      </c>
      <c r="N49" s="210"/>
    </row>
    <row r="50" spans="1:14" ht="64.5" customHeight="1" x14ac:dyDescent="0.25">
      <c r="A50" s="218"/>
      <c r="B50" s="1015"/>
      <c r="C50" s="1021"/>
      <c r="D50" s="1018"/>
      <c r="E50" s="1015"/>
      <c r="F50" s="1010"/>
      <c r="G50" s="1022"/>
      <c r="H50" s="1021"/>
      <c r="I50" s="132" t="s">
        <v>682</v>
      </c>
      <c r="J50" s="131" t="s">
        <v>6</v>
      </c>
      <c r="K50" s="140" t="s">
        <v>681</v>
      </c>
      <c r="L50" s="132" t="str">
        <f>VLOOKUP(K50,CódigosRetorno!$A$2:$B$2080,2,FALSE)</f>
        <v>Fecha de emision del comprobante no coincide con la fecha de emision consignada en la comunicación</v>
      </c>
      <c r="M50" s="131" t="s">
        <v>673</v>
      </c>
      <c r="N50" s="210"/>
    </row>
    <row r="51" spans="1:14" ht="24" customHeight="1" x14ac:dyDescent="0.25">
      <c r="A51" s="218"/>
      <c r="B51" s="1014">
        <f>+B34+1</f>
        <v>13</v>
      </c>
      <c r="C51" s="996" t="s">
        <v>683</v>
      </c>
      <c r="D51" s="1014" t="s">
        <v>639</v>
      </c>
      <c r="E51" s="1014" t="s">
        <v>140</v>
      </c>
      <c r="F51" s="1001" t="s">
        <v>218</v>
      </c>
      <c r="G51" s="1019"/>
      <c r="H51" s="1012" t="s">
        <v>684</v>
      </c>
      <c r="I51" s="132" t="s">
        <v>642</v>
      </c>
      <c r="J51" s="131" t="s">
        <v>6</v>
      </c>
      <c r="K51" s="140" t="s">
        <v>685</v>
      </c>
      <c r="L51" s="132" t="str">
        <f>VLOOKUP(K51,CódigosRetorno!$A$2:$B$2080,2,FALSE)</f>
        <v>El tag VoidReasonDescription esta vacío</v>
      </c>
      <c r="M51" s="124" t="s">
        <v>9</v>
      </c>
      <c r="N51" s="210"/>
    </row>
    <row r="52" spans="1:14" ht="24" x14ac:dyDescent="0.25">
      <c r="A52" s="218"/>
      <c r="B52" s="1018"/>
      <c r="C52" s="997"/>
      <c r="D52" s="1018"/>
      <c r="E52" s="1018"/>
      <c r="F52" s="1002"/>
      <c r="G52" s="1020"/>
      <c r="H52" s="1013"/>
      <c r="I52" s="132" t="s">
        <v>686</v>
      </c>
      <c r="J52" s="131" t="s">
        <v>203</v>
      </c>
      <c r="K52" s="140" t="s">
        <v>687</v>
      </c>
      <c r="L52" s="132" t="str">
        <f>VLOOKUP(K52,CódigosRetorno!$A$2:$B$2080,2,FALSE)</f>
        <v>El dato ingresado en VoidReasonDescription debe contener información válida</v>
      </c>
      <c r="M52" s="124" t="s">
        <v>9</v>
      </c>
      <c r="N52" s="210"/>
    </row>
    <row r="53" spans="1:14" x14ac:dyDescent="0.25">
      <c r="A53" s="218"/>
      <c r="B53" s="219"/>
      <c r="C53" s="218"/>
      <c r="D53" s="219"/>
      <c r="E53" s="219"/>
      <c r="F53" s="219"/>
      <c r="G53" s="220"/>
      <c r="H53" s="234"/>
      <c r="I53" s="234"/>
      <c r="J53" s="221"/>
      <c r="K53" s="220"/>
      <c r="L53" s="234"/>
      <c r="M53" s="219"/>
      <c r="N53" s="210"/>
    </row>
  </sheetData>
  <mergeCells count="74">
    <mergeCell ref="D51:D52"/>
    <mergeCell ref="B25:B26"/>
    <mergeCell ref="G34:G50"/>
    <mergeCell ref="C25:C26"/>
    <mergeCell ref="E25:E26"/>
    <mergeCell ref="F25:F26"/>
    <mergeCell ref="G25:G26"/>
    <mergeCell ref="B27:B33"/>
    <mergeCell ref="C27:C33"/>
    <mergeCell ref="D27:D33"/>
    <mergeCell ref="E27:E33"/>
    <mergeCell ref="F27:F33"/>
    <mergeCell ref="C21:C24"/>
    <mergeCell ref="H34:H50"/>
    <mergeCell ref="G51:G52"/>
    <mergeCell ref="H51:H52"/>
    <mergeCell ref="B34:B50"/>
    <mergeCell ref="C34:C50"/>
    <mergeCell ref="E34:E50"/>
    <mergeCell ref="F34:F50"/>
    <mergeCell ref="B51:B52"/>
    <mergeCell ref="C51:C52"/>
    <mergeCell ref="E51:E52"/>
    <mergeCell ref="F51:F52"/>
    <mergeCell ref="B21:B24"/>
    <mergeCell ref="G27:G33"/>
    <mergeCell ref="H27:H33"/>
    <mergeCell ref="D34:D50"/>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s>
  <pageMargins left="0.53" right="0.27559055118110237" top="1.1811023622047245" bottom="0.74803149606299213" header="0.31496062992125984" footer="0.31496062992125984"/>
  <pageSetup paperSize="9" scale="80" orientation="landscape" r:id="rId1"/>
  <ignoredErrors>
    <ignoredError sqref="K3:K11 G6 K50:K51 K42:K43 K13 K16:K19 K27 K29 K34:K37 K21:K25 K4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70"/>
  <sheetViews>
    <sheetView zoomScaleNormal="100" workbookViewId="0"/>
  </sheetViews>
  <sheetFormatPr baseColWidth="10" defaultColWidth="0" defaultRowHeight="15" x14ac:dyDescent="0.25"/>
  <cols>
    <col min="1" max="1" width="2.5703125" customWidth="1"/>
    <col min="2" max="2" width="4.42578125" customWidth="1"/>
    <col min="3" max="3" width="28.5703125" customWidth="1"/>
    <col min="4" max="4" width="7.42578125" customWidth="1"/>
    <col min="5" max="5" width="11.42578125" customWidth="1"/>
    <col min="6" max="6" width="10" customWidth="1"/>
    <col min="7" max="7" width="14.42578125" customWidth="1"/>
    <col min="8" max="8" width="35.5703125" customWidth="1"/>
    <col min="9" max="9" width="51.42578125" customWidth="1"/>
    <col min="10" max="11" width="10" customWidth="1"/>
    <col min="12" max="12" width="48.42578125" customWidth="1"/>
    <col min="13" max="13" width="13.42578125" customWidth="1"/>
    <col min="14" max="14" width="2.5703125" customWidth="1"/>
    <col min="15" max="16384" width="11.42578125" hidden="1"/>
  </cols>
  <sheetData>
    <row r="1" spans="1:14" x14ac:dyDescent="0.25">
      <c r="A1" s="229"/>
      <c r="B1" s="238"/>
      <c r="C1" s="239"/>
      <c r="D1" s="238"/>
      <c r="E1" s="272"/>
      <c r="F1" s="272"/>
      <c r="G1" s="272"/>
      <c r="H1" s="239"/>
      <c r="I1" s="305"/>
      <c r="J1" s="306"/>
      <c r="K1" s="220"/>
      <c r="L1" s="234"/>
      <c r="M1" s="234"/>
      <c r="N1" s="229"/>
    </row>
    <row r="2" spans="1:14" ht="24" x14ac:dyDescent="0.25">
      <c r="A2" s="229"/>
      <c r="B2" s="74" t="s">
        <v>130</v>
      </c>
      <c r="C2" s="74" t="s">
        <v>55</v>
      </c>
      <c r="D2" s="74" t="s">
        <v>56</v>
      </c>
      <c r="E2" s="74" t="s">
        <v>131</v>
      </c>
      <c r="F2" s="74" t="s">
        <v>132</v>
      </c>
      <c r="G2" s="74" t="s">
        <v>133</v>
      </c>
      <c r="H2" s="74" t="s">
        <v>58</v>
      </c>
      <c r="I2" s="74" t="s">
        <v>0</v>
      </c>
      <c r="J2" s="209" t="s">
        <v>134</v>
      </c>
      <c r="K2" s="209" t="s">
        <v>135</v>
      </c>
      <c r="L2" s="74" t="s">
        <v>136</v>
      </c>
      <c r="M2" s="74" t="s">
        <v>4</v>
      </c>
      <c r="N2" s="229"/>
    </row>
    <row r="3" spans="1:14" x14ac:dyDescent="0.25">
      <c r="A3" s="229"/>
      <c r="B3" s="131" t="s">
        <v>9</v>
      </c>
      <c r="C3" s="134" t="s">
        <v>9</v>
      </c>
      <c r="D3" s="131"/>
      <c r="E3" s="131" t="s">
        <v>9</v>
      </c>
      <c r="F3" s="131" t="s">
        <v>9</v>
      </c>
      <c r="G3" s="131" t="s">
        <v>9</v>
      </c>
      <c r="H3" s="134" t="s">
        <v>9</v>
      </c>
      <c r="I3" s="132" t="s">
        <v>137</v>
      </c>
      <c r="J3" s="208" t="s">
        <v>9</v>
      </c>
      <c r="K3" s="208" t="s">
        <v>9</v>
      </c>
      <c r="L3" s="75" t="str">
        <f>VLOOKUP(K3,CódigosRetorno!$A$2:$B$2080,2,FALSE)</f>
        <v>-</v>
      </c>
      <c r="M3" s="75" t="s">
        <v>9</v>
      </c>
      <c r="N3" s="229"/>
    </row>
    <row r="4" spans="1:14" x14ac:dyDescent="0.25">
      <c r="A4" s="229"/>
      <c r="B4" s="83"/>
      <c r="C4" s="89"/>
      <c r="D4" s="83"/>
      <c r="E4" s="75"/>
      <c r="F4" s="75"/>
      <c r="G4" s="83"/>
      <c r="H4" s="89"/>
      <c r="I4" s="132" t="s">
        <v>774</v>
      </c>
      <c r="J4" s="80" t="s">
        <v>6</v>
      </c>
      <c r="K4" s="140" t="s">
        <v>595</v>
      </c>
      <c r="L4" s="132" t="str">
        <f>VLOOKUP(K4,CódigosRetorno!$A$2:$B$2080,2,FALSE)</f>
        <v>El ticket no existe</v>
      </c>
      <c r="M4" s="131" t="s">
        <v>9</v>
      </c>
    </row>
    <row r="5" spans="1:14" x14ac:dyDescent="0.25">
      <c r="A5" s="229"/>
      <c r="B5" s="1049" t="s">
        <v>775</v>
      </c>
      <c r="C5" s="1051"/>
      <c r="D5" s="187"/>
      <c r="E5" s="157"/>
      <c r="F5" s="157"/>
      <c r="G5" s="187"/>
      <c r="H5" s="167"/>
      <c r="I5" s="168"/>
      <c r="J5" s="170" t="s">
        <v>9</v>
      </c>
      <c r="K5" s="170" t="s">
        <v>9</v>
      </c>
      <c r="L5" s="155" t="str">
        <f>VLOOKUP(K5,CódigosRetorno!$A$2:$B$2080,2,FALSE)</f>
        <v>-</v>
      </c>
      <c r="M5" s="162"/>
      <c r="N5" s="229"/>
    </row>
    <row r="6" spans="1:14" ht="24" x14ac:dyDescent="0.25">
      <c r="A6" s="229"/>
      <c r="B6" s="1044" t="s">
        <v>776</v>
      </c>
      <c r="C6" s="996" t="s">
        <v>597</v>
      </c>
      <c r="D6" s="1016" t="s">
        <v>60</v>
      </c>
      <c r="E6" s="1014" t="s">
        <v>140</v>
      </c>
      <c r="F6" s="1001" t="s">
        <v>338</v>
      </c>
      <c r="G6" s="1014" t="s">
        <v>777</v>
      </c>
      <c r="H6" s="996" t="s">
        <v>778</v>
      </c>
      <c r="I6" s="132" t="s">
        <v>599</v>
      </c>
      <c r="J6" s="138" t="s">
        <v>6</v>
      </c>
      <c r="K6" s="76" t="s">
        <v>600</v>
      </c>
      <c r="L6" s="132" t="str">
        <f>VLOOKUP(K6,CódigosRetorno!$A$2:$B$2080,2,FALSE)</f>
        <v>El XML no contiene el tag o no existe informacion de UBLVersionID</v>
      </c>
      <c r="M6" s="131" t="s">
        <v>9</v>
      </c>
      <c r="N6" s="229"/>
    </row>
    <row r="7" spans="1:14" x14ac:dyDescent="0.25">
      <c r="A7" s="229"/>
      <c r="B7" s="1045"/>
      <c r="C7" s="997"/>
      <c r="D7" s="1016"/>
      <c r="E7" s="1018"/>
      <c r="F7" s="1002"/>
      <c r="G7" s="1018"/>
      <c r="H7" s="997"/>
      <c r="I7" s="132" t="s">
        <v>779</v>
      </c>
      <c r="J7" s="138" t="s">
        <v>6</v>
      </c>
      <c r="K7" s="76" t="s">
        <v>601</v>
      </c>
      <c r="L7" s="132" t="str">
        <f>VLOOKUP(K7,CódigosRetorno!$A$2:$B$2080,2,FALSE)</f>
        <v>UBLVersionID - La versión del UBL no es correcta</v>
      </c>
      <c r="M7" s="131" t="s">
        <v>9</v>
      </c>
      <c r="N7" s="229"/>
    </row>
    <row r="8" spans="1:14" ht="24" x14ac:dyDescent="0.25">
      <c r="A8" s="229"/>
      <c r="B8" s="270" t="s">
        <v>780</v>
      </c>
      <c r="C8" s="302" t="s">
        <v>148</v>
      </c>
      <c r="D8" s="124" t="s">
        <v>60</v>
      </c>
      <c r="E8" s="129" t="s">
        <v>140</v>
      </c>
      <c r="F8" s="125" t="s">
        <v>338</v>
      </c>
      <c r="G8" s="129" t="s">
        <v>781</v>
      </c>
      <c r="H8" s="133" t="s">
        <v>782</v>
      </c>
      <c r="I8" s="132" t="s">
        <v>783</v>
      </c>
      <c r="J8" s="138" t="s">
        <v>6</v>
      </c>
      <c r="K8" s="76" t="s">
        <v>603</v>
      </c>
      <c r="L8" s="132" t="str">
        <f>VLOOKUP(K8,CódigosRetorno!$A$2:$B$2080,2,FALSE)</f>
        <v>CustomizationID - La versión del documento no es la correcta</v>
      </c>
      <c r="M8" s="131" t="s">
        <v>9</v>
      </c>
      <c r="N8" s="229"/>
    </row>
    <row r="9" spans="1:14" x14ac:dyDescent="0.25">
      <c r="A9" s="229"/>
      <c r="B9" s="1044" t="s">
        <v>784</v>
      </c>
      <c r="C9" s="1038" t="s">
        <v>785</v>
      </c>
      <c r="D9" s="1016" t="s">
        <v>60</v>
      </c>
      <c r="E9" s="1014" t="s">
        <v>140</v>
      </c>
      <c r="F9" s="1001" t="s">
        <v>605</v>
      </c>
      <c r="G9" s="1001" t="s">
        <v>786</v>
      </c>
      <c r="H9" s="996" t="s">
        <v>787</v>
      </c>
      <c r="I9" s="134" t="s">
        <v>162</v>
      </c>
      <c r="J9" s="138" t="s">
        <v>6</v>
      </c>
      <c r="K9" s="138" t="s">
        <v>609</v>
      </c>
      <c r="L9" s="132" t="str">
        <f>VLOOKUP(K9,CódigosRetorno!$A$2:$B$2080,2,FALSE)</f>
        <v>El ID debe coincidir con el nombre del archivo</v>
      </c>
      <c r="M9" s="131" t="s">
        <v>9</v>
      </c>
      <c r="N9" s="229"/>
    </row>
    <row r="10" spans="1:14" x14ac:dyDescent="0.25">
      <c r="A10" s="229"/>
      <c r="B10" s="1045"/>
      <c r="C10" s="1040"/>
      <c r="D10" s="1016"/>
      <c r="E10" s="1018"/>
      <c r="F10" s="1002"/>
      <c r="G10" s="1002"/>
      <c r="H10" s="997"/>
      <c r="I10" s="132" t="s">
        <v>610</v>
      </c>
      <c r="J10" s="138" t="s">
        <v>6</v>
      </c>
      <c r="K10" s="138" t="s">
        <v>788</v>
      </c>
      <c r="L10" s="132" t="str">
        <f>VLOOKUP(K10,CódigosRetorno!$A$2:$B$2080,2,FALSE)</f>
        <v>El archivo ya fue presentado anteriormente</v>
      </c>
      <c r="M10" s="131" t="s">
        <v>9</v>
      </c>
      <c r="N10" s="229"/>
    </row>
    <row r="11" spans="1:14" ht="24" x14ac:dyDescent="0.25">
      <c r="A11" s="229"/>
      <c r="B11" s="1044" t="s">
        <v>789</v>
      </c>
      <c r="C11" s="1038" t="s">
        <v>790</v>
      </c>
      <c r="D11" s="1016" t="s">
        <v>60</v>
      </c>
      <c r="E11" s="1014" t="s">
        <v>140</v>
      </c>
      <c r="F11" s="1001" t="s">
        <v>338</v>
      </c>
      <c r="G11" s="1014" t="s">
        <v>175</v>
      </c>
      <c r="H11" s="996" t="s">
        <v>791</v>
      </c>
      <c r="I11" s="132" t="s">
        <v>792</v>
      </c>
      <c r="J11" s="138" t="s">
        <v>6</v>
      </c>
      <c r="K11" s="138" t="s">
        <v>615</v>
      </c>
      <c r="L11" s="132" t="str">
        <f>VLOOKUP(K11,CódigosRetorno!$A$2:$B$2080,2,FALSE)</f>
        <v>La fecha de generación del resumen debe ser igual a la fecha consignada en el nombre del archivo</v>
      </c>
      <c r="M11" s="131" t="s">
        <v>9</v>
      </c>
      <c r="N11" s="229"/>
    </row>
    <row r="12" spans="1:14" ht="24" x14ac:dyDescent="0.25">
      <c r="A12" s="229"/>
      <c r="B12" s="1045"/>
      <c r="C12" s="1040"/>
      <c r="D12" s="1016"/>
      <c r="E12" s="1018"/>
      <c r="F12" s="1002"/>
      <c r="G12" s="1018"/>
      <c r="H12" s="997"/>
      <c r="I12" s="132" t="s">
        <v>793</v>
      </c>
      <c r="J12" s="138" t="s">
        <v>6</v>
      </c>
      <c r="K12" s="138" t="s">
        <v>794</v>
      </c>
      <c r="L12" s="132" t="str">
        <f>VLOOKUP(K12,CódigosRetorno!$A$2:$B$2080,2,FALSE)</f>
        <v>La fecha del IssueDate no debe ser mayor a la fecha de recepción</v>
      </c>
      <c r="M12" s="131" t="s">
        <v>9</v>
      </c>
      <c r="N12" s="229"/>
    </row>
    <row r="13" spans="1:14" ht="36" x14ac:dyDescent="0.25">
      <c r="A13" s="229"/>
      <c r="B13" s="1044" t="s">
        <v>795</v>
      </c>
      <c r="C13" s="996" t="s">
        <v>796</v>
      </c>
      <c r="D13" s="1014" t="s">
        <v>60</v>
      </c>
      <c r="E13" s="1014" t="s">
        <v>140</v>
      </c>
      <c r="F13" s="1001" t="s">
        <v>338</v>
      </c>
      <c r="G13" s="1014" t="s">
        <v>175</v>
      </c>
      <c r="H13" s="996" t="s">
        <v>797</v>
      </c>
      <c r="I13" s="132" t="s">
        <v>798</v>
      </c>
      <c r="J13" s="138" t="s">
        <v>6</v>
      </c>
      <c r="K13" s="138" t="s">
        <v>621</v>
      </c>
      <c r="L13" s="132" t="str">
        <f>VLOOKUP(K13,CódigosRetorno!$A$2:$B$2080,2,FALSE)</f>
        <v>La fecha de generación de la comunicación/resumen debe ser mayor o igual a la fecha de generación/emisión de los documentos</v>
      </c>
      <c r="M13" s="131" t="s">
        <v>9</v>
      </c>
      <c r="N13" s="229"/>
    </row>
    <row r="14" spans="1:14" ht="24" x14ac:dyDescent="0.25">
      <c r="A14" s="229"/>
      <c r="B14" s="1045"/>
      <c r="C14" s="997"/>
      <c r="D14" s="1018"/>
      <c r="E14" s="1018"/>
      <c r="F14" s="1002"/>
      <c r="G14" s="1018"/>
      <c r="H14" s="997"/>
      <c r="I14" s="132" t="s">
        <v>8071</v>
      </c>
      <c r="J14" s="138" t="s">
        <v>203</v>
      </c>
      <c r="K14" s="138" t="s">
        <v>8072</v>
      </c>
      <c r="L14" s="132" t="str">
        <f>VLOOKUP(K14,CódigosRetorno!$A$2:$B$2080,2,FALSE)</f>
        <v>El comprobante fue informado fuera del plazo establecido</v>
      </c>
      <c r="M14" s="131" t="s">
        <v>9</v>
      </c>
      <c r="N14" s="229"/>
    </row>
    <row r="15" spans="1:14" x14ac:dyDescent="0.25">
      <c r="A15" s="229"/>
      <c r="B15" s="79" t="s">
        <v>799</v>
      </c>
      <c r="C15" s="188" t="s">
        <v>59</v>
      </c>
      <c r="D15" s="124" t="s">
        <v>60</v>
      </c>
      <c r="E15" s="124" t="s">
        <v>140</v>
      </c>
      <c r="F15" s="131" t="s">
        <v>155</v>
      </c>
      <c r="G15" s="124" t="s">
        <v>9</v>
      </c>
      <c r="H15" s="134" t="s">
        <v>9</v>
      </c>
      <c r="I15" s="132" t="s">
        <v>157</v>
      </c>
      <c r="J15" s="138" t="s">
        <v>9</v>
      </c>
      <c r="K15" s="138" t="s">
        <v>9</v>
      </c>
      <c r="L15" s="132" t="str">
        <f>VLOOKUP(K15,CódigosRetorno!$A$2:$B$2080,2,FALSE)</f>
        <v>-</v>
      </c>
      <c r="M15" s="131" t="s">
        <v>9</v>
      </c>
      <c r="N15" s="229"/>
    </row>
    <row r="16" spans="1:14" ht="24" x14ac:dyDescent="0.25">
      <c r="A16" s="229"/>
      <c r="B16" s="119" t="s">
        <v>800</v>
      </c>
      <c r="C16" s="188" t="s">
        <v>801</v>
      </c>
      <c r="D16" s="124"/>
      <c r="E16" s="124" t="s">
        <v>140</v>
      </c>
      <c r="F16" s="2"/>
      <c r="G16" s="131" t="s">
        <v>802</v>
      </c>
      <c r="H16" s="134" t="s">
        <v>803</v>
      </c>
      <c r="I16" s="132"/>
      <c r="J16" s="138"/>
      <c r="K16" s="138" t="s">
        <v>9</v>
      </c>
      <c r="L16" s="132" t="str">
        <f>VLOOKUP(K16,CódigosRetorno!$A$2:$B$2080,2,FALSE)</f>
        <v>-</v>
      </c>
      <c r="M16" s="131"/>
      <c r="N16" s="229"/>
    </row>
    <row r="17" spans="1:14" ht="24" x14ac:dyDescent="0.25">
      <c r="A17" s="229"/>
      <c r="B17" s="1044" t="s">
        <v>804</v>
      </c>
      <c r="C17" s="1038" t="s">
        <v>623</v>
      </c>
      <c r="D17" s="1016" t="s">
        <v>60</v>
      </c>
      <c r="E17" s="1014" t="s">
        <v>140</v>
      </c>
      <c r="F17" s="1001" t="s">
        <v>184</v>
      </c>
      <c r="G17" s="1014"/>
      <c r="H17" s="996" t="s">
        <v>805</v>
      </c>
      <c r="I17" s="132" t="s">
        <v>806</v>
      </c>
      <c r="J17" s="138" t="s">
        <v>6</v>
      </c>
      <c r="K17" s="138" t="s">
        <v>187</v>
      </c>
      <c r="L17" s="132" t="str">
        <f>VLOOKUP(K17,CódigosRetorno!$A$2:$B$2080,2,FALSE)</f>
        <v>Número de RUC del nombre del archivo no coincide con el consignado en el contenido del archivo XML</v>
      </c>
      <c r="M17" s="131" t="s">
        <v>9</v>
      </c>
      <c r="N17" s="229"/>
    </row>
    <row r="18" spans="1:14" ht="36" x14ac:dyDescent="0.25">
      <c r="A18" s="229"/>
      <c r="B18" s="1048"/>
      <c r="C18" s="1039"/>
      <c r="D18" s="1016"/>
      <c r="E18" s="1015"/>
      <c r="F18" s="1002"/>
      <c r="G18" s="1018"/>
      <c r="H18" s="997"/>
      <c r="I18" s="134" t="s">
        <v>807</v>
      </c>
      <c r="J18" s="131" t="s">
        <v>6</v>
      </c>
      <c r="K18" s="138" t="s">
        <v>50</v>
      </c>
      <c r="L18" s="132" t="str">
        <f>VLOOKUP(K18,CódigosRetorno!$A$2:$B$2080,2,FALSE)</f>
        <v>El emisor no se encuentra autorizado a emitir en el SEE-Desde los sistemas del contribuyente</v>
      </c>
      <c r="M18" s="131" t="s">
        <v>9</v>
      </c>
      <c r="N18" s="229"/>
    </row>
    <row r="19" spans="1:14" ht="24" x14ac:dyDescent="0.25">
      <c r="A19" s="229"/>
      <c r="B19" s="1048"/>
      <c r="C19" s="1039"/>
      <c r="D19" s="1016"/>
      <c r="E19" s="1015"/>
      <c r="F19" s="1001" t="s">
        <v>192</v>
      </c>
      <c r="G19" s="1014" t="s">
        <v>193</v>
      </c>
      <c r="H19" s="996" t="s">
        <v>808</v>
      </c>
      <c r="I19" s="132" t="s">
        <v>599</v>
      </c>
      <c r="J19" s="138" t="s">
        <v>6</v>
      </c>
      <c r="K19" s="138" t="s">
        <v>809</v>
      </c>
      <c r="L19" s="132" t="str">
        <f>VLOOKUP(K19,CódigosRetorno!$A$2:$B$2080,2,FALSE)</f>
        <v>El XML no contiene el tag AdditionalAccountID del emisor del documento</v>
      </c>
      <c r="M19" s="131" t="s">
        <v>9</v>
      </c>
      <c r="N19" s="229"/>
    </row>
    <row r="20" spans="1:14" ht="24" x14ac:dyDescent="0.25">
      <c r="A20" s="229"/>
      <c r="B20" s="1045"/>
      <c r="C20" s="1040"/>
      <c r="D20" s="1016"/>
      <c r="E20" s="1018"/>
      <c r="F20" s="1002"/>
      <c r="G20" s="1018"/>
      <c r="H20" s="997"/>
      <c r="I20" s="132" t="s">
        <v>810</v>
      </c>
      <c r="J20" s="138" t="s">
        <v>6</v>
      </c>
      <c r="K20" s="138" t="s">
        <v>811</v>
      </c>
      <c r="L20" s="132" t="str">
        <f>VLOOKUP(K20,CódigosRetorno!$A$2:$B$2080,2,FALSE)</f>
        <v>AdditionalAccountID - El dato ingresado no cumple con el estandar</v>
      </c>
      <c r="M20" s="131" t="s">
        <v>9</v>
      </c>
      <c r="N20" s="229"/>
    </row>
    <row r="21" spans="1:14" ht="24" x14ac:dyDescent="0.25">
      <c r="A21" s="229"/>
      <c r="B21" s="1044" t="s">
        <v>812</v>
      </c>
      <c r="C21" s="1038" t="s">
        <v>633</v>
      </c>
      <c r="D21" s="1016" t="s">
        <v>60</v>
      </c>
      <c r="E21" s="1014" t="s">
        <v>140</v>
      </c>
      <c r="F21" s="1001" t="s">
        <v>218</v>
      </c>
      <c r="G21" s="1014"/>
      <c r="H21" s="996" t="s">
        <v>813</v>
      </c>
      <c r="I21" s="132" t="s">
        <v>599</v>
      </c>
      <c r="J21" s="138" t="s">
        <v>6</v>
      </c>
      <c r="K21" s="138" t="s">
        <v>635</v>
      </c>
      <c r="L21" s="132" t="str">
        <f>VLOOKUP(K21,CódigosRetorno!$A$2:$B$2080,2,FALSE)</f>
        <v>El XML no contiene el tag RegistrationName del emisor del documento</v>
      </c>
      <c r="M21" s="131" t="s">
        <v>9</v>
      </c>
      <c r="N21" s="229"/>
    </row>
    <row r="22" spans="1:14" ht="48" x14ac:dyDescent="0.25">
      <c r="A22" s="229"/>
      <c r="B22" s="1045"/>
      <c r="C22" s="1040"/>
      <c r="D22" s="1016"/>
      <c r="E22" s="1018"/>
      <c r="F22" s="1002"/>
      <c r="G22" s="1018"/>
      <c r="H22" s="997"/>
      <c r="I22" s="132" t="s">
        <v>8058</v>
      </c>
      <c r="J22" s="138" t="s">
        <v>6</v>
      </c>
      <c r="K22" s="138" t="s">
        <v>636</v>
      </c>
      <c r="L22" s="132" t="str">
        <f>VLOOKUP(K22,CódigosRetorno!$A$2:$B$2080,2,FALSE)</f>
        <v>RegistrationName - El dato ingresado no cumple con el estandar</v>
      </c>
      <c r="M22" s="131" t="s">
        <v>9</v>
      </c>
      <c r="N22" s="229"/>
    </row>
    <row r="23" spans="1:14" ht="24" x14ac:dyDescent="0.25">
      <c r="A23" s="229"/>
      <c r="B23" s="1049" t="s">
        <v>814</v>
      </c>
      <c r="C23" s="1050"/>
      <c r="D23" s="160"/>
      <c r="E23" s="160" t="s">
        <v>140</v>
      </c>
      <c r="F23" s="162"/>
      <c r="G23" s="160" t="s">
        <v>802</v>
      </c>
      <c r="H23" s="165" t="s">
        <v>815</v>
      </c>
      <c r="I23" s="155" t="s">
        <v>9</v>
      </c>
      <c r="J23" s="161" t="s">
        <v>9</v>
      </c>
      <c r="K23" s="161" t="s">
        <v>9</v>
      </c>
      <c r="L23" s="155" t="str">
        <f>VLOOKUP(K23,CódigosRetorno!$A$2:$B$2080,2,FALSE)</f>
        <v>-</v>
      </c>
      <c r="M23" s="162" t="s">
        <v>9</v>
      </c>
      <c r="N23" s="229"/>
    </row>
    <row r="24" spans="1:14" x14ac:dyDescent="0.25">
      <c r="A24" s="229"/>
      <c r="B24" s="1044" t="s">
        <v>816</v>
      </c>
      <c r="C24" s="1038" t="s">
        <v>817</v>
      </c>
      <c r="D24" s="1016" t="s">
        <v>639</v>
      </c>
      <c r="E24" s="1014" t="s">
        <v>140</v>
      </c>
      <c r="F24" s="1001" t="s">
        <v>640</v>
      </c>
      <c r="G24" s="1014"/>
      <c r="H24" s="996" t="s">
        <v>818</v>
      </c>
      <c r="I24" s="132" t="s">
        <v>644</v>
      </c>
      <c r="J24" s="138" t="s">
        <v>6</v>
      </c>
      <c r="K24" s="138" t="s">
        <v>819</v>
      </c>
      <c r="L24" s="132" t="str">
        <f>VLOOKUP(K24,CódigosRetorno!$A$2:$B$2080,2,FALSE)</f>
        <v>LineID - El dato ingresado no cumple con el estandar</v>
      </c>
      <c r="M24" s="131" t="s">
        <v>9</v>
      </c>
      <c r="N24" s="229"/>
    </row>
    <row r="25" spans="1:14" x14ac:dyDescent="0.25">
      <c r="A25" s="229"/>
      <c r="B25" s="1048"/>
      <c r="C25" s="1039"/>
      <c r="D25" s="1016"/>
      <c r="E25" s="1015"/>
      <c r="F25" s="1010"/>
      <c r="G25" s="1015"/>
      <c r="H25" s="1011"/>
      <c r="I25" s="132" t="s">
        <v>646</v>
      </c>
      <c r="J25" s="138" t="s">
        <v>6</v>
      </c>
      <c r="K25" s="138" t="s">
        <v>820</v>
      </c>
      <c r="L25" s="132" t="str">
        <f>VLOOKUP(K25,CódigosRetorno!$A$2:$B$2080,2,FALSE)</f>
        <v>LineID - El dato ingresado debe ser correlativo mayor a cero</v>
      </c>
      <c r="M25" s="131" t="s">
        <v>9</v>
      </c>
      <c r="N25" s="229"/>
    </row>
    <row r="26" spans="1:14" ht="24" x14ac:dyDescent="0.25">
      <c r="A26" s="229"/>
      <c r="B26" s="1045"/>
      <c r="C26" s="1040"/>
      <c r="D26" s="1016"/>
      <c r="E26" s="1018"/>
      <c r="F26" s="1002"/>
      <c r="G26" s="1018"/>
      <c r="H26" s="997"/>
      <c r="I26" s="132" t="s">
        <v>821</v>
      </c>
      <c r="J26" s="138" t="s">
        <v>6</v>
      </c>
      <c r="K26" s="138" t="s">
        <v>649</v>
      </c>
      <c r="L26" s="132" t="str">
        <f>VLOOKUP(K26,CódigosRetorno!$A$2:$B$2080,2,FALSE)</f>
        <v>El número de ítem no puede estar duplicado.</v>
      </c>
      <c r="M26" s="131" t="s">
        <v>9</v>
      </c>
      <c r="N26" s="229"/>
    </row>
    <row r="27" spans="1:14" x14ac:dyDescent="0.25">
      <c r="A27" s="229"/>
      <c r="B27" s="79" t="s">
        <v>822</v>
      </c>
      <c r="C27" s="188" t="s">
        <v>823</v>
      </c>
      <c r="D27" s="124"/>
      <c r="E27" s="124" t="s">
        <v>140</v>
      </c>
      <c r="F27" s="131"/>
      <c r="G27" s="124"/>
      <c r="H27" s="134"/>
      <c r="I27" s="132"/>
      <c r="J27" s="138" t="s">
        <v>9</v>
      </c>
      <c r="K27" s="138" t="s">
        <v>9</v>
      </c>
      <c r="L27" s="132" t="str">
        <f>VLOOKUP(K27,CódigosRetorno!$A$2:$B$2080,2,FALSE)</f>
        <v>-</v>
      </c>
      <c r="M27" s="131" t="s">
        <v>9</v>
      </c>
      <c r="N27" s="229"/>
    </row>
    <row r="28" spans="1:14" x14ac:dyDescent="0.25">
      <c r="A28" s="229"/>
      <c r="B28" s="1044">
        <v>9.1</v>
      </c>
      <c r="C28" s="1038" t="s">
        <v>824</v>
      </c>
      <c r="D28" s="1016" t="s">
        <v>639</v>
      </c>
      <c r="E28" s="1014" t="s">
        <v>140</v>
      </c>
      <c r="F28" s="1001" t="s">
        <v>825</v>
      </c>
      <c r="G28" s="1001" t="s">
        <v>160</v>
      </c>
      <c r="H28" s="996" t="s">
        <v>826</v>
      </c>
      <c r="I28" s="92" t="s">
        <v>63</v>
      </c>
      <c r="J28" s="124" t="s">
        <v>6</v>
      </c>
      <c r="K28" s="79" t="s">
        <v>827</v>
      </c>
      <c r="L28" s="132" t="str">
        <f>VLOOKUP(K28,CódigosRetorno!$A$2:$B$2080,2,FALSE)</f>
        <v>No existe información de serie o número.</v>
      </c>
      <c r="M28" s="131" t="s">
        <v>9</v>
      </c>
      <c r="N28" s="229"/>
    </row>
    <row r="29" spans="1:14" ht="48" x14ac:dyDescent="0.25">
      <c r="A29" s="229"/>
      <c r="B29" s="1048"/>
      <c r="C29" s="1039"/>
      <c r="D29" s="1016"/>
      <c r="E29" s="1015"/>
      <c r="F29" s="1010"/>
      <c r="G29" s="1010"/>
      <c r="H29" s="1011"/>
      <c r="I29" s="132" t="s">
        <v>828</v>
      </c>
      <c r="J29" s="124" t="s">
        <v>6</v>
      </c>
      <c r="K29" s="79" t="s">
        <v>829</v>
      </c>
      <c r="L29" s="132" t="str">
        <f>VLOOKUP(K29,CódigosRetorno!$A$2:$B$2080,2,FALSE)</f>
        <v>Dato no cumple con formato de acuerdo al tipo de documento</v>
      </c>
      <c r="M29" s="131" t="s">
        <v>9</v>
      </c>
      <c r="N29" s="229"/>
    </row>
    <row r="30" spans="1:14" ht="36" x14ac:dyDescent="0.25">
      <c r="A30" s="229"/>
      <c r="B30" s="1048"/>
      <c r="C30" s="1039"/>
      <c r="D30" s="1016"/>
      <c r="E30" s="1015"/>
      <c r="F30" s="1010"/>
      <c r="G30" s="1010"/>
      <c r="H30" s="1011"/>
      <c r="I30" s="132" t="s">
        <v>8064</v>
      </c>
      <c r="J30" s="138" t="s">
        <v>6</v>
      </c>
      <c r="K30" s="138" t="s">
        <v>830</v>
      </c>
      <c r="L30" s="132" t="str">
        <f>VLOOKUP(K30,CódigosRetorno!$A$2:$B$2080,2,FALSE)</f>
        <v>El documento indicado no existe no puede ser modificado</v>
      </c>
      <c r="M30" s="131" t="s">
        <v>673</v>
      </c>
      <c r="N30" s="229"/>
    </row>
    <row r="31" spans="1:14" ht="48" x14ac:dyDescent="0.25">
      <c r="A31" s="229"/>
      <c r="B31" s="1048"/>
      <c r="C31" s="1039"/>
      <c r="D31" s="1016"/>
      <c r="E31" s="1015"/>
      <c r="F31" s="1010"/>
      <c r="G31" s="1010"/>
      <c r="H31" s="1011"/>
      <c r="I31" s="134" t="s">
        <v>831</v>
      </c>
      <c r="J31" s="562" t="s">
        <v>203</v>
      </c>
      <c r="K31" s="562" t="s">
        <v>832</v>
      </c>
      <c r="L31" s="132" t="str">
        <f>VLOOKUP(K31,CódigosRetorno!$A$2:$B$2080,2,FALSE)</f>
        <v>Comprobante físico no se encuentra autorizado como comprobante de contingencia</v>
      </c>
      <c r="M31" s="131" t="s">
        <v>171</v>
      </c>
      <c r="N31" s="229"/>
    </row>
    <row r="32" spans="1:14" ht="48" x14ac:dyDescent="0.25">
      <c r="A32" s="229"/>
      <c r="B32" s="1045"/>
      <c r="C32" s="1040"/>
      <c r="D32" s="1016"/>
      <c r="E32" s="1018"/>
      <c r="F32" s="1002"/>
      <c r="G32" s="1002"/>
      <c r="H32" s="997"/>
      <c r="I32" s="134" t="s">
        <v>831</v>
      </c>
      <c r="J32" s="138" t="s">
        <v>6</v>
      </c>
      <c r="K32" s="138" t="s">
        <v>170</v>
      </c>
      <c r="L32" s="132" t="str">
        <f>VLOOKUP(K32,CódigosRetorno!$A$2:$B$2080,2,FALSE)</f>
        <v>Comprobante físico no se encuentra autorizado</v>
      </c>
      <c r="M32" s="131" t="s">
        <v>172</v>
      </c>
      <c r="N32" s="229"/>
    </row>
    <row r="33" spans="1:14" x14ac:dyDescent="0.25">
      <c r="A33" s="229"/>
      <c r="B33" s="1014">
        <v>9.1999999999999993</v>
      </c>
      <c r="C33" s="1038" t="s">
        <v>833</v>
      </c>
      <c r="D33" s="1014" t="s">
        <v>639</v>
      </c>
      <c r="E33" s="1014" t="s">
        <v>140</v>
      </c>
      <c r="F33" s="1001" t="s">
        <v>325</v>
      </c>
      <c r="G33" s="1014" t="s">
        <v>326</v>
      </c>
      <c r="H33" s="996" t="s">
        <v>834</v>
      </c>
      <c r="I33" s="132" t="s">
        <v>642</v>
      </c>
      <c r="J33" s="138" t="s">
        <v>6</v>
      </c>
      <c r="K33" s="138" t="s">
        <v>835</v>
      </c>
      <c r="L33" s="132" t="str">
        <f>VLOOKUP(K33,CódigosRetorno!$A$2:$B$2080,2,FALSE)</f>
        <v>El XML no contiene el tag DocumentTypeCode</v>
      </c>
      <c r="M33" s="131" t="s">
        <v>9</v>
      </c>
      <c r="N33" s="229"/>
    </row>
    <row r="34" spans="1:14" ht="24" x14ac:dyDescent="0.25">
      <c r="A34" s="229"/>
      <c r="B34" s="1015"/>
      <c r="C34" s="1039"/>
      <c r="D34" s="1015"/>
      <c r="E34" s="1015"/>
      <c r="F34" s="1010"/>
      <c r="G34" s="1015"/>
      <c r="H34" s="1011"/>
      <c r="I34" s="132" t="s">
        <v>836</v>
      </c>
      <c r="J34" s="138" t="s">
        <v>6</v>
      </c>
      <c r="K34" s="138" t="s">
        <v>837</v>
      </c>
      <c r="L34" s="132" t="str">
        <f>VLOOKUP(K34,CódigosRetorno!$A$2:$B$2080,2,FALSE)</f>
        <v>DocumentTypeCode - El valor del tipo de documento es invalido</v>
      </c>
      <c r="M34" s="131" t="s">
        <v>9</v>
      </c>
      <c r="N34" s="229"/>
    </row>
    <row r="35" spans="1:14" ht="36" x14ac:dyDescent="0.25">
      <c r="A35" s="229"/>
      <c r="B35" s="1015"/>
      <c r="C35" s="1039"/>
      <c r="D35" s="1015"/>
      <c r="E35" s="1015"/>
      <c r="F35" s="1010"/>
      <c r="G35" s="1015"/>
      <c r="H35" s="1011"/>
      <c r="I35" s="132" t="s">
        <v>838</v>
      </c>
      <c r="J35" s="138" t="s">
        <v>6</v>
      </c>
      <c r="K35" s="138" t="s">
        <v>839</v>
      </c>
      <c r="L35" s="132" t="str">
        <f>VLOOKUP(K35,CódigosRetorno!$A$2:$B$2080,2,FALSE)</f>
        <v>El comprobante ya fue informado y se encuentra anulado o rechazado.</v>
      </c>
      <c r="M35" s="131" t="s">
        <v>840</v>
      </c>
      <c r="N35" s="229"/>
    </row>
    <row r="36" spans="1:14" ht="36" x14ac:dyDescent="0.25">
      <c r="A36" s="229"/>
      <c r="B36" s="1015"/>
      <c r="C36" s="1039"/>
      <c r="D36" s="1015"/>
      <c r="E36" s="1015"/>
      <c r="F36" s="1010"/>
      <c r="G36" s="1015"/>
      <c r="H36" s="1011"/>
      <c r="I36" s="132" t="s">
        <v>841</v>
      </c>
      <c r="J36" s="138" t="s">
        <v>6</v>
      </c>
      <c r="K36" s="138" t="s">
        <v>842</v>
      </c>
      <c r="L36" s="132" t="str">
        <f>VLOOKUP(K36,CódigosRetorno!$A$2:$B$2080,2,FALSE)</f>
        <v>Existe documento ya informado anteriormente</v>
      </c>
      <c r="M36" s="131" t="s">
        <v>840</v>
      </c>
      <c r="N36" s="229"/>
    </row>
    <row r="37" spans="1:14" ht="57" customHeight="1" x14ac:dyDescent="0.25">
      <c r="A37" s="229"/>
      <c r="B37" s="1015"/>
      <c r="C37" s="1039"/>
      <c r="D37" s="1015"/>
      <c r="E37" s="1015"/>
      <c r="F37" s="1010"/>
      <c r="G37" s="1015"/>
      <c r="H37" s="1011"/>
      <c r="I37" s="132" t="s">
        <v>843</v>
      </c>
      <c r="J37" s="138" t="s">
        <v>6</v>
      </c>
      <c r="K37" s="138" t="s">
        <v>679</v>
      </c>
      <c r="L37" s="132" t="str">
        <f>VLOOKUP(K37,CódigosRetorno!$A$2:$B$2080,2,FALSE)</f>
        <v>El comprobante no puede ser dado de baja por exceder el plazo desde su fecha de emision</v>
      </c>
      <c r="M37" s="131" t="s">
        <v>840</v>
      </c>
      <c r="N37" s="229"/>
    </row>
    <row r="38" spans="1:14" ht="36" x14ac:dyDescent="0.25">
      <c r="A38" s="229"/>
      <c r="B38" s="1015"/>
      <c r="C38" s="1039"/>
      <c r="D38" s="1015"/>
      <c r="E38" s="1015"/>
      <c r="F38" s="1010"/>
      <c r="G38" s="1015"/>
      <c r="H38" s="1011"/>
      <c r="I38" s="132" t="s">
        <v>844</v>
      </c>
      <c r="J38" s="138" t="s">
        <v>6</v>
      </c>
      <c r="K38" s="138" t="s">
        <v>845</v>
      </c>
      <c r="L38" s="132" t="str">
        <f>VLOOKUP(K38,CódigosRetorno!$A$2:$B$2080,2,FALSE)</f>
        <v>El comprobante más "código de operación del ítem" no debe repetirse</v>
      </c>
      <c r="M38" s="131" t="s">
        <v>9</v>
      </c>
      <c r="N38" s="229"/>
    </row>
    <row r="39" spans="1:14" ht="24" x14ac:dyDescent="0.25">
      <c r="A39" s="229"/>
      <c r="B39" s="1015"/>
      <c r="C39" s="1039"/>
      <c r="D39" s="1015"/>
      <c r="E39" s="1015"/>
      <c r="F39" s="1010"/>
      <c r="G39" s="1015"/>
      <c r="H39" s="1011"/>
      <c r="I39" s="132" t="s">
        <v>846</v>
      </c>
      <c r="J39" s="138" t="s">
        <v>6</v>
      </c>
      <c r="K39" s="138" t="s">
        <v>847</v>
      </c>
      <c r="L39" s="132" t="str">
        <f>VLOOKUP(K39,CódigosRetorno!$A$2:$B$2080,2,FALSE)</f>
        <v>El comprobante no debe ser emitido y editado en el mismo envío</v>
      </c>
      <c r="M39" s="131" t="s">
        <v>9</v>
      </c>
      <c r="N39" s="229"/>
    </row>
    <row r="40" spans="1:14" ht="24" x14ac:dyDescent="0.25">
      <c r="A40" s="229"/>
      <c r="B40" s="1018"/>
      <c r="C40" s="1040"/>
      <c r="D40" s="1018"/>
      <c r="E40" s="1018"/>
      <c r="F40" s="1002"/>
      <c r="G40" s="1018"/>
      <c r="H40" s="997"/>
      <c r="I40" s="132" t="s">
        <v>848</v>
      </c>
      <c r="J40" s="138" t="s">
        <v>6</v>
      </c>
      <c r="K40" s="138" t="s">
        <v>849</v>
      </c>
      <c r="L40" s="132" t="str">
        <f>VLOOKUP(K40,CódigosRetorno!$A$2:$B$2080,2,FALSE)</f>
        <v>El comprobante no debe ser editado y anulado en el mismo envío</v>
      </c>
      <c r="M40" s="131" t="s">
        <v>9</v>
      </c>
      <c r="N40" s="229"/>
    </row>
    <row r="41" spans="1:14" ht="36" x14ac:dyDescent="0.25">
      <c r="A41" s="229"/>
      <c r="B41" s="129">
        <f>B27+1</f>
        <v>10</v>
      </c>
      <c r="C41" s="133" t="s">
        <v>850</v>
      </c>
      <c r="D41" s="129"/>
      <c r="E41" s="129" t="s">
        <v>179</v>
      </c>
      <c r="F41" s="129"/>
      <c r="G41" s="129" t="s">
        <v>802</v>
      </c>
      <c r="H41" s="133" t="s">
        <v>851</v>
      </c>
      <c r="I41" s="132" t="s">
        <v>8062</v>
      </c>
      <c r="J41" s="138" t="s">
        <v>6</v>
      </c>
      <c r="K41" s="138" t="s">
        <v>852</v>
      </c>
      <c r="L41" s="132" t="str">
        <f>VLOOKUP(K41,CódigosRetorno!$A$2:$B$2080,2,FALSE)</f>
        <v>No existe información de receptor de documento.</v>
      </c>
      <c r="M41" s="131" t="s">
        <v>9</v>
      </c>
      <c r="N41" s="229"/>
    </row>
    <row r="42" spans="1:14" ht="36" x14ac:dyDescent="0.25">
      <c r="A42" s="229"/>
      <c r="B42" s="1041">
        <f>B41+0.1</f>
        <v>10.1</v>
      </c>
      <c r="C42" s="1038" t="s">
        <v>853</v>
      </c>
      <c r="D42" s="1016" t="s">
        <v>639</v>
      </c>
      <c r="E42" s="1014" t="s">
        <v>140</v>
      </c>
      <c r="F42" s="1001" t="s">
        <v>854</v>
      </c>
      <c r="G42" s="1014"/>
      <c r="H42" s="996" t="s">
        <v>855</v>
      </c>
      <c r="I42" s="132" t="s">
        <v>856</v>
      </c>
      <c r="J42" s="138" t="s">
        <v>6</v>
      </c>
      <c r="K42" s="138" t="s">
        <v>857</v>
      </c>
      <c r="L42" s="132" t="str">
        <f>VLOOKUP(K42,CódigosRetorno!$A$2:$B$2080,2,FALSE)</f>
        <v>El XML no contiene el tag o no existe informacion del número de documento de identidad del receptor del documento</v>
      </c>
      <c r="M42" s="131" t="s">
        <v>9</v>
      </c>
      <c r="N42" s="229"/>
    </row>
    <row r="43" spans="1:14" ht="36" x14ac:dyDescent="0.25">
      <c r="A43" s="229"/>
      <c r="B43" s="1042"/>
      <c r="C43" s="1039"/>
      <c r="D43" s="1016"/>
      <c r="E43" s="1015"/>
      <c r="F43" s="1010"/>
      <c r="G43" s="1015"/>
      <c r="H43" s="1011"/>
      <c r="I43" s="132" t="s">
        <v>858</v>
      </c>
      <c r="J43" s="138" t="s">
        <v>6</v>
      </c>
      <c r="K43" s="138" t="s">
        <v>719</v>
      </c>
      <c r="L43" s="132" t="str">
        <f>VLOOKUP(K43,CódigosRetorno!$A$2:$B$2080,2,FALSE)</f>
        <v>El numero de documento de identidad del receptor debe ser  RUC</v>
      </c>
      <c r="M43" s="131" t="s">
        <v>9</v>
      </c>
      <c r="N43" s="229"/>
    </row>
    <row r="44" spans="1:14" ht="36" x14ac:dyDescent="0.25">
      <c r="A44" s="229"/>
      <c r="B44" s="1042"/>
      <c r="C44" s="1039"/>
      <c r="D44" s="1016"/>
      <c r="E44" s="1015"/>
      <c r="F44" s="1010"/>
      <c r="G44" s="1015"/>
      <c r="H44" s="1011"/>
      <c r="I44" s="132" t="s">
        <v>859</v>
      </c>
      <c r="J44" s="131" t="s">
        <v>203</v>
      </c>
      <c r="K44" s="138" t="s">
        <v>717</v>
      </c>
      <c r="L44" s="132" t="str">
        <f>VLOOKUP(K44,CódigosRetorno!$A$2:$B$2080,2,FALSE)</f>
        <v>El DNI debe tener 8 caracteres numéricos</v>
      </c>
      <c r="M44" s="131" t="s">
        <v>9</v>
      </c>
      <c r="N44" s="229"/>
    </row>
    <row r="45" spans="1:14" ht="72" x14ac:dyDescent="0.25">
      <c r="A45" s="229"/>
      <c r="B45" s="1046"/>
      <c r="C45" s="1040"/>
      <c r="D45" s="1016"/>
      <c r="E45" s="1018"/>
      <c r="F45" s="1002"/>
      <c r="G45" s="1018"/>
      <c r="H45" s="997"/>
      <c r="I45" s="194" t="s">
        <v>860</v>
      </c>
      <c r="J45" s="138" t="s">
        <v>203</v>
      </c>
      <c r="K45" s="140" t="s">
        <v>718</v>
      </c>
      <c r="L45" s="132" t="str">
        <f>VLOOKUP(K45,CódigosRetorno!$A$2:$B$2080,2,FALSE)</f>
        <v>El dato ingresado como numero de documento de identidad del receptor no cumple con el formato establecido</v>
      </c>
      <c r="M45" s="131" t="s">
        <v>9</v>
      </c>
      <c r="N45" s="229"/>
    </row>
    <row r="46" spans="1:14" ht="24" x14ac:dyDescent="0.25">
      <c r="A46" s="229"/>
      <c r="B46" s="1041">
        <f>B42+0.1</f>
        <v>10.199999999999999</v>
      </c>
      <c r="C46" s="1038" t="s">
        <v>861</v>
      </c>
      <c r="D46" s="1016" t="s">
        <v>639</v>
      </c>
      <c r="E46" s="1014" t="s">
        <v>140</v>
      </c>
      <c r="F46" s="1001" t="s">
        <v>192</v>
      </c>
      <c r="G46" s="1014"/>
      <c r="H46" s="996" t="s">
        <v>862</v>
      </c>
      <c r="I46" s="132" t="s">
        <v>856</v>
      </c>
      <c r="J46" s="138" t="s">
        <v>6</v>
      </c>
      <c r="K46" s="138" t="s">
        <v>863</v>
      </c>
      <c r="L46" s="132" t="str">
        <f>VLOOKUP(K46,CódigosRetorno!$A$2:$B$2080,2,FALSE)</f>
        <v>El XML no contiene el tag o no existe informacion del tipo de documento de identidad del receptor del documento</v>
      </c>
      <c r="M46" s="131" t="s">
        <v>9</v>
      </c>
      <c r="N46" s="229"/>
    </row>
    <row r="47" spans="1:14" ht="36" x14ac:dyDescent="0.25">
      <c r="A47" s="229"/>
      <c r="B47" s="1046"/>
      <c r="C47" s="1040"/>
      <c r="D47" s="1016"/>
      <c r="E47" s="1018"/>
      <c r="F47" s="1002"/>
      <c r="G47" s="1018"/>
      <c r="H47" s="997"/>
      <c r="I47" s="132" t="s">
        <v>864</v>
      </c>
      <c r="J47" s="138" t="s">
        <v>6</v>
      </c>
      <c r="K47" s="138" t="s">
        <v>865</v>
      </c>
      <c r="L47" s="132" t="str">
        <f>VLOOKUP(K47,CódigosRetorno!$A$2:$B$2080,2,FALSE)</f>
        <v>El dato ingresado  en el tipo de documento de identidad del receptor no cumple con el estandar o no esta permitido.</v>
      </c>
      <c r="M47" s="131" t="s">
        <v>464</v>
      </c>
      <c r="N47" s="229"/>
    </row>
    <row r="48" spans="1:14" ht="60" customHeight="1" x14ac:dyDescent="0.25">
      <c r="A48" s="229"/>
      <c r="B48" s="656">
        <v>10.3</v>
      </c>
      <c r="C48" s="657" t="s">
        <v>8263</v>
      </c>
      <c r="D48" s="658" t="s">
        <v>639</v>
      </c>
      <c r="E48" s="658" t="s">
        <v>179</v>
      </c>
      <c r="F48" s="659" t="s">
        <v>292</v>
      </c>
      <c r="G48" s="659"/>
      <c r="H48" s="657" t="s">
        <v>8264</v>
      </c>
      <c r="I48" s="657" t="s">
        <v>8265</v>
      </c>
      <c r="J48" s="660" t="s">
        <v>6</v>
      </c>
      <c r="K48" s="660" t="s">
        <v>1226</v>
      </c>
      <c r="L48" s="651" t="str">
        <f>VLOOKUP(K48,CódigosRetorno!$A$2:$B$2080,2,FALSE)</f>
        <v>RegistrationName -  El dato ingresado no cumple con el estandar</v>
      </c>
      <c r="M48" s="652"/>
    </row>
    <row r="49" spans="1:14" ht="24" x14ac:dyDescent="0.25">
      <c r="A49" s="229"/>
      <c r="B49" s="129">
        <f>B41+1</f>
        <v>11</v>
      </c>
      <c r="C49" s="188" t="s">
        <v>866</v>
      </c>
      <c r="D49" s="124"/>
      <c r="E49" s="124" t="s">
        <v>179</v>
      </c>
      <c r="F49" s="131"/>
      <c r="G49" s="124" t="s">
        <v>802</v>
      </c>
      <c r="H49" s="134" t="s">
        <v>867</v>
      </c>
      <c r="I49" s="132" t="s">
        <v>868</v>
      </c>
      <c r="J49" s="138" t="s">
        <v>6</v>
      </c>
      <c r="K49" s="77" t="s">
        <v>869</v>
      </c>
      <c r="L49" s="132" t="str">
        <f>VLOOKUP(K49,CódigosRetorno!$A$2:$B$2080,2,FALSE)</f>
        <v>Solo se debe incluir el tag de Comprobante de referencia cuando se trata de una nota de credito o debito</v>
      </c>
      <c r="M49" s="131" t="s">
        <v>9</v>
      </c>
      <c r="N49" s="229"/>
    </row>
    <row r="50" spans="1:14" ht="24" x14ac:dyDescent="0.25">
      <c r="A50" s="229"/>
      <c r="B50" s="1041">
        <f>B49+0.1</f>
        <v>11.1</v>
      </c>
      <c r="C50" s="1038" t="s">
        <v>870</v>
      </c>
      <c r="D50" s="1016" t="s">
        <v>639</v>
      </c>
      <c r="E50" s="1014" t="s">
        <v>140</v>
      </c>
      <c r="F50" s="1001" t="s">
        <v>825</v>
      </c>
      <c r="G50" s="1001" t="s">
        <v>160</v>
      </c>
      <c r="H50" s="996" t="s">
        <v>871</v>
      </c>
      <c r="I50" s="132" t="s">
        <v>872</v>
      </c>
      <c r="J50" s="138" t="s">
        <v>6</v>
      </c>
      <c r="K50" s="138" t="s">
        <v>873</v>
      </c>
      <c r="L50" s="132" t="str">
        <f>VLOOKUP(K50,CódigosRetorno!$A$2:$B$2080,2,FALSE)</f>
        <v>Debe indicar el documento afectado por la nota</v>
      </c>
      <c r="M50" s="131" t="s">
        <v>9</v>
      </c>
      <c r="N50" s="229"/>
    </row>
    <row r="51" spans="1:14" ht="48" x14ac:dyDescent="0.25">
      <c r="A51" s="229"/>
      <c r="B51" s="1042"/>
      <c r="C51" s="1039"/>
      <c r="D51" s="1016"/>
      <c r="E51" s="1015"/>
      <c r="F51" s="1010"/>
      <c r="G51" s="1010"/>
      <c r="H51" s="1011"/>
      <c r="I51" s="132" t="s">
        <v>874</v>
      </c>
      <c r="J51" s="138" t="s">
        <v>6</v>
      </c>
      <c r="K51" s="138" t="s">
        <v>875</v>
      </c>
      <c r="L51" s="132" t="str">
        <f>VLOOKUP(K51,CódigosRetorno!$A$2:$B$2080,2,FALSE)</f>
        <v>Dato no cumple con formato de acuerdo al tipo de documento</v>
      </c>
      <c r="M51" s="131" t="s">
        <v>9</v>
      </c>
      <c r="N51" s="229"/>
    </row>
    <row r="52" spans="1:14" ht="72" x14ac:dyDescent="0.25">
      <c r="A52" s="229"/>
      <c r="B52" s="1042"/>
      <c r="C52" s="1039"/>
      <c r="D52" s="1016"/>
      <c r="E52" s="1015"/>
      <c r="F52" s="1010"/>
      <c r="G52" s="1010"/>
      <c r="H52" s="1011"/>
      <c r="I52" s="132" t="s">
        <v>876</v>
      </c>
      <c r="J52" s="138" t="s">
        <v>6</v>
      </c>
      <c r="K52" s="138" t="s">
        <v>875</v>
      </c>
      <c r="L52" s="132" t="str">
        <f>VLOOKUP(K52,CódigosRetorno!$A$2:$B$2080,2,FALSE)</f>
        <v>Dato no cumple con formato de acuerdo al tipo de documento</v>
      </c>
      <c r="M52" s="131" t="s">
        <v>9</v>
      </c>
      <c r="N52" s="229"/>
    </row>
    <row r="53" spans="1:14" ht="24" x14ac:dyDescent="0.25">
      <c r="A53" s="229"/>
      <c r="B53" s="1041">
        <f>B50+0.1</f>
        <v>11.2</v>
      </c>
      <c r="C53" s="1038" t="s">
        <v>877</v>
      </c>
      <c r="D53" s="1014" t="s">
        <v>639</v>
      </c>
      <c r="E53" s="1014" t="s">
        <v>140</v>
      </c>
      <c r="F53" s="1001" t="s">
        <v>325</v>
      </c>
      <c r="G53" s="1001" t="s">
        <v>326</v>
      </c>
      <c r="H53" s="996" t="s">
        <v>878</v>
      </c>
      <c r="I53" s="132" t="s">
        <v>879</v>
      </c>
      <c r="J53" s="138" t="s">
        <v>6</v>
      </c>
      <c r="K53" s="77" t="s">
        <v>880</v>
      </c>
      <c r="L53" s="132" t="str">
        <f>VLOOKUP(K53,CódigosRetorno!$A$2:$B$2080,2,FALSE)</f>
        <v>Debe consignar tipo de documento que modifica</v>
      </c>
      <c r="M53" s="131" t="s">
        <v>9</v>
      </c>
      <c r="N53" s="229"/>
    </row>
    <row r="54" spans="1:14" ht="36" x14ac:dyDescent="0.25">
      <c r="A54" s="229"/>
      <c r="B54" s="1042"/>
      <c r="C54" s="1039"/>
      <c r="D54" s="1015"/>
      <c r="E54" s="1015"/>
      <c r="F54" s="1010"/>
      <c r="G54" s="1010"/>
      <c r="H54" s="1011"/>
      <c r="I54" s="132" t="s">
        <v>881</v>
      </c>
      <c r="J54" s="138" t="s">
        <v>6</v>
      </c>
      <c r="K54" s="138" t="s">
        <v>829</v>
      </c>
      <c r="L54" s="132" t="str">
        <f>VLOOKUP(K54,CódigosRetorno!$A$2:$B$2080,2,FALSE)</f>
        <v>Dato no cumple con formato de acuerdo al tipo de documento</v>
      </c>
      <c r="M54" s="131" t="s">
        <v>9</v>
      </c>
      <c r="N54" s="229"/>
    </row>
    <row r="55" spans="1:14" ht="48" x14ac:dyDescent="0.25">
      <c r="A55" s="229"/>
      <c r="B55" s="1042"/>
      <c r="C55" s="1039"/>
      <c r="D55" s="1015"/>
      <c r="E55" s="1015"/>
      <c r="F55" s="1010"/>
      <c r="G55" s="1010"/>
      <c r="H55" s="1011"/>
      <c r="I55" s="189" t="s">
        <v>882</v>
      </c>
      <c r="J55" s="138" t="s">
        <v>203</v>
      </c>
      <c r="K55" s="138" t="s">
        <v>883</v>
      </c>
      <c r="L55" s="132" t="str">
        <f>VLOOKUP(K55,CódigosRetorno!$A$2:$B$2080,2,FALSE)</f>
        <v>El comprobante (fisico) a la que hace referencia la nota, no se encuentra autorizado.</v>
      </c>
      <c r="M55" s="131" t="s">
        <v>172</v>
      </c>
      <c r="N55" s="229"/>
    </row>
    <row r="56" spans="1:14" ht="36" x14ac:dyDescent="0.25">
      <c r="A56" s="229"/>
      <c r="B56" s="1042"/>
      <c r="C56" s="1039"/>
      <c r="D56" s="1015"/>
      <c r="E56" s="1015"/>
      <c r="F56" s="1010"/>
      <c r="G56" s="1010"/>
      <c r="H56" s="1011"/>
      <c r="I56" s="189" t="s">
        <v>884</v>
      </c>
      <c r="J56" s="138" t="s">
        <v>6</v>
      </c>
      <c r="K56" s="138" t="s">
        <v>885</v>
      </c>
      <c r="L56" s="132" t="str">
        <f>VLOOKUP(K56,CódigosRetorno!$A$2:$B$2080,2,FALSE)</f>
        <v>El comprobante (electronico) a la que hace referencia la nota, no se encuentra informado.</v>
      </c>
      <c r="M56" s="131" t="s">
        <v>840</v>
      </c>
      <c r="N56" s="229"/>
    </row>
    <row r="57" spans="1:14" ht="48" x14ac:dyDescent="0.25">
      <c r="A57" s="229"/>
      <c r="B57" s="1046"/>
      <c r="C57" s="1040"/>
      <c r="D57" s="1018"/>
      <c r="E57" s="1018"/>
      <c r="F57" s="1002"/>
      <c r="G57" s="1002"/>
      <c r="H57" s="997"/>
      <c r="I57" s="189" t="s">
        <v>886</v>
      </c>
      <c r="J57" s="138" t="s">
        <v>6</v>
      </c>
      <c r="K57" s="138" t="s">
        <v>887</v>
      </c>
      <c r="L57" s="132" t="str">
        <f>VLOOKUP(K57,CódigosRetorno!$A$2:$B$2080,2,FALSE)</f>
        <v>El comprobante (electronico) a la que hace referencia la nota, se encuentra anulado o rechazada.</v>
      </c>
      <c r="M57" s="131" t="s">
        <v>840</v>
      </c>
      <c r="N57" s="229"/>
    </row>
    <row r="58" spans="1:14" ht="36" x14ac:dyDescent="0.25">
      <c r="A58" s="229"/>
      <c r="B58" s="1014">
        <f>B49+1</f>
        <v>12</v>
      </c>
      <c r="C58" s="1038" t="s">
        <v>888</v>
      </c>
      <c r="D58" s="1014"/>
      <c r="E58" s="1014" t="s">
        <v>179</v>
      </c>
      <c r="F58" s="1001"/>
      <c r="G58" s="1014" t="s">
        <v>802</v>
      </c>
      <c r="H58" s="996" t="s">
        <v>889</v>
      </c>
      <c r="I58" s="132" t="s">
        <v>890</v>
      </c>
      <c r="J58" s="138" t="s">
        <v>6</v>
      </c>
      <c r="K58" s="138" t="s">
        <v>891</v>
      </c>
      <c r="L58" s="132" t="str">
        <f>VLOOKUP(K58,CódigosRetorno!$A$2:$B$2080,2,FALSE)</f>
        <v>Solo se acepta informacion de percepcion para nuevas boletas.</v>
      </c>
      <c r="M58" s="131" t="s">
        <v>9</v>
      </c>
      <c r="N58" s="229"/>
    </row>
    <row r="59" spans="1:14" ht="36" x14ac:dyDescent="0.25">
      <c r="A59" s="229"/>
      <c r="B59" s="1015"/>
      <c r="C59" s="1039"/>
      <c r="D59" s="1015"/>
      <c r="E59" s="1015"/>
      <c r="F59" s="1010"/>
      <c r="G59" s="1015"/>
      <c r="H59" s="1011"/>
      <c r="I59" s="132" t="s">
        <v>892</v>
      </c>
      <c r="J59" s="138" t="s">
        <v>6</v>
      </c>
      <c r="K59" s="138" t="s">
        <v>454</v>
      </c>
      <c r="L59" s="132" t="str">
        <f>VLOOKUP(K59,CódigosRetorno!$A$2:$B$2080,2,FALSE)</f>
        <v>Número de RUC no existe.</v>
      </c>
      <c r="M59" s="131" t="s">
        <v>253</v>
      </c>
      <c r="N59" s="229"/>
    </row>
    <row r="60" spans="1:14" ht="60" x14ac:dyDescent="0.25">
      <c r="A60" s="229"/>
      <c r="B60" s="1015"/>
      <c r="C60" s="1039"/>
      <c r="D60" s="1015"/>
      <c r="E60" s="1015"/>
      <c r="F60" s="1010"/>
      <c r="G60" s="1015"/>
      <c r="H60" s="1011"/>
      <c r="I60" s="132" t="s">
        <v>893</v>
      </c>
      <c r="J60" s="138" t="s">
        <v>203</v>
      </c>
      <c r="K60" s="138" t="s">
        <v>456</v>
      </c>
      <c r="L60" s="132" t="str">
        <f>VLOOKUP(K60,CódigosRetorno!$A$2:$B$2080,2,FALSE)</f>
        <v>La operación con este cliente está excluida del sistema de percepción. Es agente de retención.</v>
      </c>
      <c r="M60" s="131" t="s">
        <v>253</v>
      </c>
      <c r="N60" s="229"/>
    </row>
    <row r="61" spans="1:14" ht="60" x14ac:dyDescent="0.25">
      <c r="A61" s="229"/>
      <c r="B61" s="1015"/>
      <c r="C61" s="1039"/>
      <c r="D61" s="1015"/>
      <c r="E61" s="1015"/>
      <c r="F61" s="1010"/>
      <c r="G61" s="1015"/>
      <c r="H61" s="1011"/>
      <c r="I61" s="132" t="s">
        <v>894</v>
      </c>
      <c r="J61" s="138" t="s">
        <v>203</v>
      </c>
      <c r="K61" s="138" t="s">
        <v>458</v>
      </c>
      <c r="L61" s="132" t="str">
        <f>VLOOKUP(K61,CódigosRetorno!$A$2:$B$2080,2,FALSE)</f>
        <v>La operación con este cliente está excluida del sistema de percepción. Es entidad exceptuada de la percepción.</v>
      </c>
      <c r="M61" s="131" t="s">
        <v>253</v>
      </c>
      <c r="N61" s="229"/>
    </row>
    <row r="62" spans="1:14" ht="48" x14ac:dyDescent="0.25">
      <c r="A62" s="229"/>
      <c r="B62" s="1018"/>
      <c r="C62" s="1040"/>
      <c r="D62" s="1018"/>
      <c r="E62" s="1018"/>
      <c r="F62" s="1002"/>
      <c r="G62" s="1018"/>
      <c r="H62" s="997"/>
      <c r="I62" s="132" t="s">
        <v>895</v>
      </c>
      <c r="J62" s="138" t="s">
        <v>203</v>
      </c>
      <c r="K62" s="138" t="s">
        <v>460</v>
      </c>
      <c r="L62" s="132" t="str">
        <f>VLOOKUP(K62,CódigosRetorno!$A$2:$B$2080,2,FALSE)</f>
        <v>El emisor y el cliente son Agentes de percepción de combustible en la fecha de emisión.</v>
      </c>
      <c r="M62" s="131" t="s">
        <v>253</v>
      </c>
      <c r="N62" s="229"/>
    </row>
    <row r="63" spans="1:14" ht="48" x14ac:dyDescent="0.25">
      <c r="A63" s="229"/>
      <c r="B63" s="304">
        <f>B58+0.1</f>
        <v>12.1</v>
      </c>
      <c r="C63" s="188" t="s">
        <v>896</v>
      </c>
      <c r="D63" s="124" t="s">
        <v>639</v>
      </c>
      <c r="E63" s="124" t="s">
        <v>140</v>
      </c>
      <c r="F63" s="131" t="s">
        <v>280</v>
      </c>
      <c r="G63" s="124" t="s">
        <v>484</v>
      </c>
      <c r="H63" s="134" t="s">
        <v>897</v>
      </c>
      <c r="I63" s="132" t="s">
        <v>463</v>
      </c>
      <c r="J63" s="138" t="s">
        <v>6</v>
      </c>
      <c r="K63" s="138" t="s">
        <v>898</v>
      </c>
      <c r="L63" s="132" t="str">
        <f>VLOOKUP(K63,CódigosRetorno!$A$2:$B$2080,2,FALSE)</f>
        <v>Dato no cumple con formato establecido.</v>
      </c>
      <c r="M63" s="131" t="s">
        <v>899</v>
      </c>
      <c r="N63" s="229"/>
    </row>
    <row r="64" spans="1:14" ht="48" x14ac:dyDescent="0.25">
      <c r="A64" s="229"/>
      <c r="B64" s="304">
        <f>B63+0.1</f>
        <v>12.2</v>
      </c>
      <c r="C64" s="188" t="s">
        <v>900</v>
      </c>
      <c r="D64" s="124" t="s">
        <v>639</v>
      </c>
      <c r="E64" s="124" t="s">
        <v>140</v>
      </c>
      <c r="F64" s="131" t="s">
        <v>295</v>
      </c>
      <c r="G64" s="124" t="s">
        <v>901</v>
      </c>
      <c r="H64" s="134" t="s">
        <v>902</v>
      </c>
      <c r="I64" s="134" t="s">
        <v>903</v>
      </c>
      <c r="J64" s="138" t="s">
        <v>6</v>
      </c>
      <c r="K64" s="138" t="s">
        <v>904</v>
      </c>
      <c r="L64" s="132" t="str">
        <f>VLOOKUP(K64,CódigosRetorno!$A$2:$B$2080,2,FALSE)</f>
        <v>La tasa de percepción no existe en el catálogo</v>
      </c>
      <c r="M64" s="131" t="s">
        <v>899</v>
      </c>
      <c r="N64" s="229"/>
    </row>
    <row r="65" spans="1:14" ht="24" x14ac:dyDescent="0.25">
      <c r="A65" s="229"/>
      <c r="B65" s="1041">
        <f>B64+0.1</f>
        <v>12.299999999999999</v>
      </c>
      <c r="C65" s="1038" t="s">
        <v>905</v>
      </c>
      <c r="D65" s="1014" t="s">
        <v>639</v>
      </c>
      <c r="E65" s="1014" t="s">
        <v>140</v>
      </c>
      <c r="F65" s="1001" t="s">
        <v>295</v>
      </c>
      <c r="G65" s="1014" t="s">
        <v>296</v>
      </c>
      <c r="H65" s="996" t="s">
        <v>906</v>
      </c>
      <c r="I65" s="132" t="s">
        <v>907</v>
      </c>
      <c r="J65" s="138" t="s">
        <v>6</v>
      </c>
      <c r="K65" s="138" t="s">
        <v>908</v>
      </c>
      <c r="L65" s="132" t="str">
        <f>VLOOKUP(K65,CódigosRetorno!$A$2:$B$2080,2,FALSE)</f>
        <v>El valor no cumple con el formato establecido o es menor o igual a cero (0)</v>
      </c>
      <c r="M65" s="131" t="s">
        <v>9</v>
      </c>
      <c r="N65" s="229"/>
    </row>
    <row r="66" spans="1:14" ht="24" x14ac:dyDescent="0.25">
      <c r="A66" s="229"/>
      <c r="B66" s="1042"/>
      <c r="C66" s="1039"/>
      <c r="D66" s="1015"/>
      <c r="E66" s="1015"/>
      <c r="F66" s="1010"/>
      <c r="G66" s="1015"/>
      <c r="H66" s="1011"/>
      <c r="I66" s="132" t="s">
        <v>909</v>
      </c>
      <c r="J66" s="138" t="s">
        <v>6</v>
      </c>
      <c r="K66" s="138" t="s">
        <v>908</v>
      </c>
      <c r="L66" s="132" t="str">
        <f>VLOOKUP(K66,CódigosRetorno!$A$2:$B$2080,2,FALSE)</f>
        <v>El valor no cumple con el formato establecido o es menor o igual a cero (0)</v>
      </c>
      <c r="M66" s="131" t="s">
        <v>9</v>
      </c>
      <c r="N66" s="229"/>
    </row>
    <row r="67" spans="1:14" ht="24" x14ac:dyDescent="0.25">
      <c r="A67" s="229"/>
      <c r="B67" s="1042"/>
      <c r="C67" s="1039"/>
      <c r="D67" s="1015"/>
      <c r="E67" s="1015"/>
      <c r="F67" s="1010"/>
      <c r="G67" s="1015"/>
      <c r="H67" s="1011"/>
      <c r="I67" s="148" t="s">
        <v>910</v>
      </c>
      <c r="J67" s="138" t="s">
        <v>6</v>
      </c>
      <c r="K67" s="138" t="s">
        <v>911</v>
      </c>
      <c r="L67" s="132" t="str">
        <f>VLOOKUP(K67,CódigosRetorno!$A$2:$B$2080,2,FALSE)</f>
        <v>Senor contribuyente a la fecha no se encuentra registrado ó habilitado con la condición de Agente de percepción.</v>
      </c>
      <c r="M67" s="131" t="s">
        <v>912</v>
      </c>
      <c r="N67" s="229"/>
    </row>
    <row r="68" spans="1:14" ht="64.5" customHeight="1" x14ac:dyDescent="0.25">
      <c r="A68" s="229"/>
      <c r="B68" s="1042"/>
      <c r="C68" s="1039"/>
      <c r="D68" s="1015"/>
      <c r="E68" s="1015"/>
      <c r="F68" s="1010"/>
      <c r="G68" s="1015"/>
      <c r="H68" s="1011"/>
      <c r="I68" s="132" t="s">
        <v>913</v>
      </c>
      <c r="J68" s="138" t="s">
        <v>6</v>
      </c>
      <c r="K68" s="138" t="s">
        <v>572</v>
      </c>
      <c r="L68" s="132" t="str">
        <f>VLOOKUP(K68,CódigosRetorno!$A$2:$B$2080,2,FALSE)</f>
        <v>Los montos de pago, percibidos y montos cobrados consignados para el documento relacionado no son correctos.</v>
      </c>
      <c r="M68" s="131" t="s">
        <v>9</v>
      </c>
      <c r="N68" s="229"/>
    </row>
    <row r="69" spans="1:14" ht="48" x14ac:dyDescent="0.25">
      <c r="A69" s="229"/>
      <c r="B69" s="1046"/>
      <c r="C69" s="1040"/>
      <c r="D69" s="1018"/>
      <c r="E69" s="1018"/>
      <c r="F69" s="131" t="s">
        <v>914</v>
      </c>
      <c r="G69" s="124" t="s">
        <v>303</v>
      </c>
      <c r="H69" s="134" t="s">
        <v>915</v>
      </c>
      <c r="I69" s="132" t="s">
        <v>916</v>
      </c>
      <c r="J69" s="138" t="s">
        <v>6</v>
      </c>
      <c r="K69" s="138" t="s">
        <v>501</v>
      </c>
      <c r="L69" s="132" t="str">
        <f>VLOOKUP(K69,CódigosRetorno!$A$2:$B$2080,2,FALSE)</f>
        <v>El valor de la moneda del Importe total Percibido debe ser PEN</v>
      </c>
      <c r="M69" s="131" t="s">
        <v>9</v>
      </c>
      <c r="N69" s="229"/>
    </row>
    <row r="70" spans="1:14" ht="24" x14ac:dyDescent="0.25">
      <c r="A70" s="229"/>
      <c r="B70" s="1041">
        <f>B65+0.1</f>
        <v>12.399999999999999</v>
      </c>
      <c r="C70" s="1038" t="s">
        <v>917</v>
      </c>
      <c r="D70" s="1014" t="s">
        <v>639</v>
      </c>
      <c r="E70" s="1014" t="s">
        <v>140</v>
      </c>
      <c r="F70" s="1001" t="s">
        <v>295</v>
      </c>
      <c r="G70" s="1016" t="s">
        <v>296</v>
      </c>
      <c r="H70" s="1047" t="s">
        <v>918</v>
      </c>
      <c r="I70" s="132" t="s">
        <v>907</v>
      </c>
      <c r="J70" s="138" t="s">
        <v>6</v>
      </c>
      <c r="K70" s="138" t="s">
        <v>919</v>
      </c>
      <c r="L70" s="132" t="str">
        <f>VLOOKUP(K70,CódigosRetorno!$A$2:$B$2080,2,FALSE)</f>
        <v>El valor no cumple con el formato establecido o es menor o igual a cero (0)</v>
      </c>
      <c r="M70" s="131" t="s">
        <v>9</v>
      </c>
      <c r="N70" s="229"/>
    </row>
    <row r="71" spans="1:14" ht="24" x14ac:dyDescent="0.25">
      <c r="A71" s="229"/>
      <c r="B71" s="1042"/>
      <c r="C71" s="1039"/>
      <c r="D71" s="1015"/>
      <c r="E71" s="1015"/>
      <c r="F71" s="1010"/>
      <c r="G71" s="1016"/>
      <c r="H71" s="1047"/>
      <c r="I71" s="132" t="s">
        <v>909</v>
      </c>
      <c r="J71" s="138" t="s">
        <v>6</v>
      </c>
      <c r="K71" s="138" t="s">
        <v>919</v>
      </c>
      <c r="L71" s="132" t="str">
        <f>VLOOKUP(K71,CódigosRetorno!$A$2:$B$2080,2,FALSE)</f>
        <v>El valor no cumple con el formato establecido o es menor o igual a cero (0)</v>
      </c>
      <c r="M71" s="131" t="s">
        <v>9</v>
      </c>
      <c r="N71" s="229"/>
    </row>
    <row r="72" spans="1:14" ht="60" x14ac:dyDescent="0.25">
      <c r="A72" s="229"/>
      <c r="B72" s="1042"/>
      <c r="C72" s="1039"/>
      <c r="D72" s="1015"/>
      <c r="E72" s="1015"/>
      <c r="F72" s="1010"/>
      <c r="G72" s="1016"/>
      <c r="H72" s="1047"/>
      <c r="I72" s="132" t="s">
        <v>920</v>
      </c>
      <c r="J72" s="138" t="s">
        <v>6</v>
      </c>
      <c r="K72" s="138" t="s">
        <v>572</v>
      </c>
      <c r="L72" s="132" t="str">
        <f>VLOOKUP(K72,CódigosRetorno!$A$2:$B$2080,2,FALSE)</f>
        <v>Los montos de pago, percibidos y montos cobrados consignados para el documento relacionado no son correctos.</v>
      </c>
      <c r="M72" s="131" t="s">
        <v>9</v>
      </c>
      <c r="N72" s="229"/>
    </row>
    <row r="73" spans="1:14" ht="48" x14ac:dyDescent="0.25">
      <c r="A73" s="229"/>
      <c r="B73" s="1046"/>
      <c r="C73" s="1040"/>
      <c r="D73" s="1018"/>
      <c r="E73" s="1018"/>
      <c r="F73" s="131" t="s">
        <v>141</v>
      </c>
      <c r="G73" s="271" t="s">
        <v>303</v>
      </c>
      <c r="H73" s="300" t="s">
        <v>921</v>
      </c>
      <c r="I73" s="132" t="s">
        <v>305</v>
      </c>
      <c r="J73" s="138" t="s">
        <v>6</v>
      </c>
      <c r="K73" s="138" t="s">
        <v>509</v>
      </c>
      <c r="L73" s="132" t="str">
        <f>VLOOKUP(K73,CódigosRetorno!$A$2:$B$2080,2,FALSE)</f>
        <v>El valor de la moneda del Importe total Cobrado debe ser PEN</v>
      </c>
      <c r="M73" s="131" t="s">
        <v>9</v>
      </c>
      <c r="N73" s="229"/>
    </row>
    <row r="74" spans="1:14" ht="24" x14ac:dyDescent="0.25">
      <c r="A74" s="229"/>
      <c r="B74" s="1041">
        <f>B70+0.1</f>
        <v>12.499999999999998</v>
      </c>
      <c r="C74" s="1038" t="s">
        <v>922</v>
      </c>
      <c r="D74" s="1014" t="s">
        <v>639</v>
      </c>
      <c r="E74" s="1014" t="s">
        <v>140</v>
      </c>
      <c r="F74" s="1001" t="s">
        <v>295</v>
      </c>
      <c r="G74" s="1014" t="s">
        <v>296</v>
      </c>
      <c r="H74" s="996" t="s">
        <v>923</v>
      </c>
      <c r="I74" s="132" t="s">
        <v>907</v>
      </c>
      <c r="J74" s="138" t="s">
        <v>6</v>
      </c>
      <c r="K74" s="138" t="s">
        <v>924</v>
      </c>
      <c r="L74" s="132" t="str">
        <f>VLOOKUP(K74,CódigosRetorno!$A$2:$B$2080,2,FALSE)</f>
        <v>El valor no cumple con el formato establecido o es menor o igual a cero (0)</v>
      </c>
      <c r="M74" s="131" t="s">
        <v>9</v>
      </c>
      <c r="N74" s="229"/>
    </row>
    <row r="75" spans="1:14" ht="24" x14ac:dyDescent="0.25">
      <c r="A75" s="229"/>
      <c r="B75" s="1046"/>
      <c r="C75" s="1040"/>
      <c r="D75" s="1018"/>
      <c r="E75" s="1018"/>
      <c r="F75" s="1002"/>
      <c r="G75" s="1018"/>
      <c r="H75" s="997"/>
      <c r="I75" s="132" t="s">
        <v>909</v>
      </c>
      <c r="J75" s="138" t="s">
        <v>6</v>
      </c>
      <c r="K75" s="138" t="s">
        <v>924</v>
      </c>
      <c r="L75" s="132" t="str">
        <f>VLOOKUP(K75,CódigosRetorno!$A$2:$B$2080,2,FALSE)</f>
        <v>El valor no cumple con el formato establecido o es menor o igual a cero (0)</v>
      </c>
      <c r="M75" s="131" t="s">
        <v>9</v>
      </c>
      <c r="N75" s="229"/>
    </row>
    <row r="76" spans="1:14" x14ac:dyDescent="0.25">
      <c r="A76" s="229"/>
      <c r="B76" s="1014">
        <v>13</v>
      </c>
      <c r="C76" s="1038" t="s">
        <v>925</v>
      </c>
      <c r="D76" s="1016" t="s">
        <v>639</v>
      </c>
      <c r="E76" s="1014" t="s">
        <v>140</v>
      </c>
      <c r="F76" s="1001" t="s">
        <v>192</v>
      </c>
      <c r="G76" s="1014" t="s">
        <v>926</v>
      </c>
      <c r="H76" s="996" t="s">
        <v>927</v>
      </c>
      <c r="I76" s="132" t="s">
        <v>599</v>
      </c>
      <c r="J76" s="138" t="s">
        <v>6</v>
      </c>
      <c r="K76" s="138" t="s">
        <v>928</v>
      </c>
      <c r="L76" s="132" t="str">
        <f>VLOOKUP(K76,CódigosRetorno!$A$2:$B$2080,2,FALSE)</f>
        <v>No existe información del documento del anticipo.</v>
      </c>
      <c r="M76" s="131" t="s">
        <v>9</v>
      </c>
      <c r="N76" s="229"/>
    </row>
    <row r="77" spans="1:14" ht="24" x14ac:dyDescent="0.25">
      <c r="A77" s="229"/>
      <c r="B77" s="1018"/>
      <c r="C77" s="1040"/>
      <c r="D77" s="1016"/>
      <c r="E77" s="1018"/>
      <c r="F77" s="1002"/>
      <c r="G77" s="1018"/>
      <c r="H77" s="997"/>
      <c r="I77" s="132" t="s">
        <v>463</v>
      </c>
      <c r="J77" s="138" t="s">
        <v>6</v>
      </c>
      <c r="K77" s="138" t="s">
        <v>929</v>
      </c>
      <c r="L77" s="132" t="str">
        <f>VLOOKUP(K77,CódigosRetorno!$A$2:$B$2080,2,FALSE)</f>
        <v>El código ingresado como estado del ítem no existe en el catálogo</v>
      </c>
      <c r="M77" s="131" t="s">
        <v>930</v>
      </c>
      <c r="N77" s="229"/>
    </row>
    <row r="78" spans="1:14" ht="24" x14ac:dyDescent="0.25">
      <c r="A78" s="229"/>
      <c r="B78" s="1014">
        <f>B76+1</f>
        <v>14</v>
      </c>
      <c r="C78" s="1038" t="s">
        <v>931</v>
      </c>
      <c r="D78" s="1014" t="s">
        <v>324</v>
      </c>
      <c r="E78" s="1014" t="s">
        <v>140</v>
      </c>
      <c r="F78" s="1001" t="s">
        <v>295</v>
      </c>
      <c r="G78" s="1014" t="s">
        <v>296</v>
      </c>
      <c r="H78" s="996" t="s">
        <v>932</v>
      </c>
      <c r="I78" s="132" t="s">
        <v>933</v>
      </c>
      <c r="J78" s="138" t="s">
        <v>6</v>
      </c>
      <c r="K78" s="138" t="s">
        <v>934</v>
      </c>
      <c r="L78" s="132" t="str">
        <f>VLOOKUP(K78,CódigosRetorno!$A$2:$B$2080,2,FALSE)</f>
        <v>El dato ingresado en TotalAmount debe ser numerico mayor o igual a cero</v>
      </c>
      <c r="M78" s="131" t="s">
        <v>9</v>
      </c>
      <c r="N78" s="229"/>
    </row>
    <row r="79" spans="1:14" ht="96" x14ac:dyDescent="0.25">
      <c r="A79" s="229"/>
      <c r="B79" s="1015"/>
      <c r="C79" s="1039"/>
      <c r="D79" s="1015"/>
      <c r="E79" s="1015"/>
      <c r="F79" s="1010"/>
      <c r="G79" s="1015"/>
      <c r="H79" s="997"/>
      <c r="I79" s="132" t="s">
        <v>935</v>
      </c>
      <c r="J79" s="138" t="s">
        <v>203</v>
      </c>
      <c r="K79" s="138" t="s">
        <v>936</v>
      </c>
      <c r="L79" s="132" t="str">
        <f>VLOOKUP(K79,CódigosRetorno!$A$2:$B$2080,2,FALSE)</f>
        <v>El importe total no coincide con la sumatoria de los valores de venta mas los tributos mas los cargos</v>
      </c>
      <c r="M79" s="131" t="s">
        <v>9</v>
      </c>
      <c r="N79" s="229"/>
    </row>
    <row r="80" spans="1:14" ht="51" customHeight="1" x14ac:dyDescent="0.25">
      <c r="A80" s="229"/>
      <c r="B80" s="1018"/>
      <c r="C80" s="1040"/>
      <c r="D80" s="1018"/>
      <c r="E80" s="1018"/>
      <c r="F80" s="1002"/>
      <c r="G80" s="1018"/>
      <c r="H80" s="134" t="s">
        <v>937</v>
      </c>
      <c r="I80" s="132" t="s">
        <v>938</v>
      </c>
      <c r="J80" s="138" t="s">
        <v>6</v>
      </c>
      <c r="K80" s="138" t="s">
        <v>939</v>
      </c>
      <c r="L80" s="132" t="str">
        <f>VLOOKUP(K80,CódigosRetorno!$A$2:$B$2080,2,FALSE)</f>
        <v>La moneda debe ser la misma en todo el documento. Salvo las percepciones que sólo son en moneda nacional</v>
      </c>
      <c r="M80" s="131" t="s">
        <v>9</v>
      </c>
      <c r="N80" s="229"/>
    </row>
    <row r="81" spans="1:14" ht="50.25" customHeight="1" x14ac:dyDescent="0.25">
      <c r="A81" s="229"/>
      <c r="B81" s="124">
        <f>B78+1</f>
        <v>15</v>
      </c>
      <c r="C81" s="188" t="s">
        <v>940</v>
      </c>
      <c r="D81" s="124" t="s">
        <v>639</v>
      </c>
      <c r="E81" s="124" t="s">
        <v>179</v>
      </c>
      <c r="F81" s="131"/>
      <c r="G81" s="124" t="s">
        <v>802</v>
      </c>
      <c r="H81" s="134" t="s">
        <v>941</v>
      </c>
      <c r="I81" s="132" t="s">
        <v>942</v>
      </c>
      <c r="J81" s="138" t="s">
        <v>9</v>
      </c>
      <c r="K81" s="138" t="s">
        <v>9</v>
      </c>
      <c r="L81" s="132" t="str">
        <f>VLOOKUP(K81,CódigosRetorno!$A$2:$B$2080,2,FALSE)</f>
        <v>-</v>
      </c>
      <c r="M81" s="131" t="s">
        <v>9</v>
      </c>
      <c r="N81" s="229"/>
    </row>
    <row r="82" spans="1:14" x14ac:dyDescent="0.25">
      <c r="A82" s="229"/>
      <c r="B82" s="1041">
        <f>B81+0.1</f>
        <v>15.1</v>
      </c>
      <c r="C82" s="1038" t="s">
        <v>943</v>
      </c>
      <c r="D82" s="1001" t="s">
        <v>639</v>
      </c>
      <c r="E82" s="1014" t="s">
        <v>140</v>
      </c>
      <c r="F82" s="1001" t="s">
        <v>295</v>
      </c>
      <c r="G82" s="1014" t="s">
        <v>296</v>
      </c>
      <c r="H82" s="996" t="s">
        <v>944</v>
      </c>
      <c r="I82" s="92" t="s">
        <v>63</v>
      </c>
      <c r="J82" s="124" t="s">
        <v>6</v>
      </c>
      <c r="K82" s="79" t="s">
        <v>945</v>
      </c>
      <c r="L82" s="132" t="str">
        <f>VLOOKUP(K82,CódigosRetorno!$A$2:$B$2080,2,FALSE)</f>
        <v>El XML no contiene el tag PaidAmount</v>
      </c>
      <c r="M82" s="131" t="s">
        <v>9</v>
      </c>
      <c r="N82" s="229"/>
    </row>
    <row r="83" spans="1:14" ht="24" x14ac:dyDescent="0.25">
      <c r="A83" s="229"/>
      <c r="B83" s="1042"/>
      <c r="C83" s="1039"/>
      <c r="D83" s="1010"/>
      <c r="E83" s="1015"/>
      <c r="F83" s="1010"/>
      <c r="G83" s="1015"/>
      <c r="H83" s="1011"/>
      <c r="I83" s="132" t="s">
        <v>946</v>
      </c>
      <c r="J83" s="138" t="s">
        <v>6</v>
      </c>
      <c r="K83" s="138" t="s">
        <v>947</v>
      </c>
      <c r="L83" s="132" t="str">
        <f>VLOOKUP(K83,CódigosRetorno!$A$2:$B$2080,2,FALSE)</f>
        <v>PaidAmount - El dato ingresado no cumple con el estandar</v>
      </c>
      <c r="M83" s="131" t="s">
        <v>9</v>
      </c>
      <c r="N83" s="229"/>
    </row>
    <row r="84" spans="1:14" x14ac:dyDescent="0.25">
      <c r="A84" s="229"/>
      <c r="B84" s="1041">
        <f>B82+0.1</f>
        <v>15.2</v>
      </c>
      <c r="C84" s="1038" t="s">
        <v>948</v>
      </c>
      <c r="D84" s="1001" t="s">
        <v>639</v>
      </c>
      <c r="E84" s="1015"/>
      <c r="F84" s="1001" t="s">
        <v>325</v>
      </c>
      <c r="G84" s="1014" t="s">
        <v>949</v>
      </c>
      <c r="H84" s="996" t="s">
        <v>950</v>
      </c>
      <c r="I84" s="132" t="s">
        <v>63</v>
      </c>
      <c r="J84" s="138" t="s">
        <v>6</v>
      </c>
      <c r="K84" s="138" t="s">
        <v>951</v>
      </c>
      <c r="L84" s="132" t="str">
        <f>VLOOKUP(K84,CódigosRetorno!$A$2:$B$2080,2,FALSE)</f>
        <v>El XML no contiene el tag InstructionID</v>
      </c>
      <c r="M84" s="131" t="s">
        <v>9</v>
      </c>
      <c r="N84" s="229"/>
    </row>
    <row r="85" spans="1:14" ht="24" x14ac:dyDescent="0.25">
      <c r="A85" s="229"/>
      <c r="B85" s="1042"/>
      <c r="C85" s="1039"/>
      <c r="D85" s="1010"/>
      <c r="E85" s="1015"/>
      <c r="F85" s="1010"/>
      <c r="G85" s="1015"/>
      <c r="H85" s="1011"/>
      <c r="I85" s="132" t="s">
        <v>952</v>
      </c>
      <c r="J85" s="138" t="s">
        <v>6</v>
      </c>
      <c r="K85" s="138" t="s">
        <v>953</v>
      </c>
      <c r="L85" s="132" t="str">
        <f>VLOOKUP(K85,CódigosRetorno!$A$2:$B$2080,2,FALSE)</f>
        <v>InstructionID - El dato ingresado no cumple con el estandar</v>
      </c>
      <c r="M85" s="131" t="s">
        <v>954</v>
      </c>
      <c r="N85" s="229"/>
    </row>
    <row r="86" spans="1:14" ht="24" x14ac:dyDescent="0.25">
      <c r="A86" s="229"/>
      <c r="B86" s="1046"/>
      <c r="C86" s="1040"/>
      <c r="D86" s="1002"/>
      <c r="E86" s="1018"/>
      <c r="F86" s="1002"/>
      <c r="G86" s="1018"/>
      <c r="H86" s="997"/>
      <c r="I86" s="134" t="s">
        <v>955</v>
      </c>
      <c r="J86" s="138" t="s">
        <v>6</v>
      </c>
      <c r="K86" s="138" t="s">
        <v>956</v>
      </c>
      <c r="L86" s="132" t="str">
        <f>VLOOKUP(K86,CódigosRetorno!$A$2:$B$2080,2,FALSE)</f>
        <v>No debe existir un elemento sac:BillingPayment a nivel de item con el mismo valor de cbc:InstructionID</v>
      </c>
      <c r="M86" s="131" t="s">
        <v>9</v>
      </c>
      <c r="N86" s="229"/>
    </row>
    <row r="87" spans="1:14" ht="48" x14ac:dyDescent="0.25">
      <c r="A87" s="229"/>
      <c r="B87" s="271">
        <f>B81+1</f>
        <v>16</v>
      </c>
      <c r="C87" s="303" t="s">
        <v>957</v>
      </c>
      <c r="D87" s="131" t="s">
        <v>639</v>
      </c>
      <c r="E87" s="124" t="s">
        <v>179</v>
      </c>
      <c r="F87" s="131"/>
      <c r="G87" s="124"/>
      <c r="H87" s="134" t="s">
        <v>941</v>
      </c>
      <c r="I87" s="134" t="s">
        <v>958</v>
      </c>
      <c r="J87" s="138" t="s">
        <v>9</v>
      </c>
      <c r="K87" s="138" t="s">
        <v>9</v>
      </c>
      <c r="L87" s="132" t="str">
        <f>VLOOKUP(K87,CódigosRetorno!$A$2:$B$2080,2,FALSE)</f>
        <v>-</v>
      </c>
      <c r="M87" s="131" t="s">
        <v>9</v>
      </c>
      <c r="N87" s="229"/>
    </row>
    <row r="88" spans="1:14" x14ac:dyDescent="0.25">
      <c r="A88" s="229"/>
      <c r="B88" s="1043">
        <f>B87+0.1</f>
        <v>16.100000000000001</v>
      </c>
      <c r="C88" s="1038" t="s">
        <v>943</v>
      </c>
      <c r="D88" s="1001" t="s">
        <v>639</v>
      </c>
      <c r="E88" s="1014" t="s">
        <v>140</v>
      </c>
      <c r="F88" s="1001" t="s">
        <v>295</v>
      </c>
      <c r="G88" s="1014" t="s">
        <v>296</v>
      </c>
      <c r="H88" s="996" t="s">
        <v>944</v>
      </c>
      <c r="I88" s="92" t="s">
        <v>63</v>
      </c>
      <c r="J88" s="124" t="s">
        <v>6</v>
      </c>
      <c r="K88" s="79" t="s">
        <v>945</v>
      </c>
      <c r="L88" s="132" t="str">
        <f>VLOOKUP(K88,CódigosRetorno!$A$2:$B$2080,2,FALSE)</f>
        <v>El XML no contiene el tag PaidAmount</v>
      </c>
      <c r="M88" s="131" t="s">
        <v>9</v>
      </c>
      <c r="N88" s="229"/>
    </row>
    <row r="89" spans="1:14" ht="24" x14ac:dyDescent="0.25">
      <c r="A89" s="229"/>
      <c r="B89" s="1043"/>
      <c r="C89" s="1039"/>
      <c r="D89" s="1010"/>
      <c r="E89" s="1015"/>
      <c r="F89" s="1010"/>
      <c r="G89" s="1015"/>
      <c r="H89" s="1011"/>
      <c r="I89" s="132" t="s">
        <v>946</v>
      </c>
      <c r="J89" s="138" t="s">
        <v>6</v>
      </c>
      <c r="K89" s="138" t="s">
        <v>947</v>
      </c>
      <c r="L89" s="132" t="str">
        <f>VLOOKUP(K89,CódigosRetorno!$A$2:$B$2080,2,FALSE)</f>
        <v>PaidAmount - El dato ingresado no cumple con el estandar</v>
      </c>
      <c r="M89" s="131" t="s">
        <v>9</v>
      </c>
      <c r="N89" s="229"/>
    </row>
    <row r="90" spans="1:14" x14ac:dyDescent="0.25">
      <c r="A90" s="229"/>
      <c r="B90" s="1043">
        <f>B88+0.1</f>
        <v>16.200000000000003</v>
      </c>
      <c r="C90" s="1038" t="s">
        <v>948</v>
      </c>
      <c r="D90" s="1001" t="s">
        <v>639</v>
      </c>
      <c r="E90" s="1015"/>
      <c r="F90" s="1001" t="s">
        <v>325</v>
      </c>
      <c r="G90" s="1014" t="s">
        <v>949</v>
      </c>
      <c r="H90" s="996" t="s">
        <v>950</v>
      </c>
      <c r="I90" s="132" t="s">
        <v>63</v>
      </c>
      <c r="J90" s="138" t="s">
        <v>6</v>
      </c>
      <c r="K90" s="138" t="s">
        <v>951</v>
      </c>
      <c r="L90" s="132" t="str">
        <f>VLOOKUP(K90,CódigosRetorno!$A$2:$B$2080,2,FALSE)</f>
        <v>El XML no contiene el tag InstructionID</v>
      </c>
      <c r="M90" s="131" t="s">
        <v>9</v>
      </c>
      <c r="N90" s="229"/>
    </row>
    <row r="91" spans="1:14" ht="24" x14ac:dyDescent="0.25">
      <c r="A91" s="229"/>
      <c r="B91" s="1043"/>
      <c r="C91" s="1039"/>
      <c r="D91" s="1010"/>
      <c r="E91" s="1015"/>
      <c r="F91" s="1010"/>
      <c r="G91" s="1015"/>
      <c r="H91" s="1011"/>
      <c r="I91" s="132" t="s">
        <v>952</v>
      </c>
      <c r="J91" s="138" t="s">
        <v>6</v>
      </c>
      <c r="K91" s="138" t="s">
        <v>953</v>
      </c>
      <c r="L91" s="132" t="str">
        <f>VLOOKUP(K91,CódigosRetorno!$A$2:$B$2080,2,FALSE)</f>
        <v>InstructionID - El dato ingresado no cumple con el estandar</v>
      </c>
      <c r="M91" s="131" t="s">
        <v>954</v>
      </c>
      <c r="N91" s="229"/>
    </row>
    <row r="92" spans="1:14" ht="24" x14ac:dyDescent="0.25">
      <c r="A92" s="229"/>
      <c r="B92" s="1043"/>
      <c r="C92" s="1040"/>
      <c r="D92" s="1002"/>
      <c r="E92" s="1018"/>
      <c r="F92" s="1002"/>
      <c r="G92" s="1018"/>
      <c r="H92" s="997"/>
      <c r="I92" s="134" t="s">
        <v>955</v>
      </c>
      <c r="J92" s="138" t="s">
        <v>6</v>
      </c>
      <c r="K92" s="138" t="s">
        <v>956</v>
      </c>
      <c r="L92" s="132" t="str">
        <f>VLOOKUP(K92,CódigosRetorno!$A$2:$B$2080,2,FALSE)</f>
        <v>No debe existir un elemento sac:BillingPayment a nivel de item con el mismo valor de cbc:InstructionID</v>
      </c>
      <c r="M92" s="131" t="s">
        <v>9</v>
      </c>
      <c r="N92" s="229"/>
    </row>
    <row r="93" spans="1:14" ht="48" x14ac:dyDescent="0.25">
      <c r="A93" s="229"/>
      <c r="B93" s="271">
        <f>B87+1</f>
        <v>17</v>
      </c>
      <c r="C93" s="188" t="s">
        <v>959</v>
      </c>
      <c r="D93" s="131"/>
      <c r="E93" s="124" t="s">
        <v>179</v>
      </c>
      <c r="F93" s="131"/>
      <c r="G93" s="124"/>
      <c r="H93" s="134" t="s">
        <v>941</v>
      </c>
      <c r="I93" s="132" t="s">
        <v>960</v>
      </c>
      <c r="J93" s="124" t="s">
        <v>9</v>
      </c>
      <c r="K93" s="138" t="s">
        <v>9</v>
      </c>
      <c r="L93" s="132" t="str">
        <f>VLOOKUP(K93,CódigosRetorno!$A$2:$B$2080,2,FALSE)</f>
        <v>-</v>
      </c>
      <c r="M93" s="131" t="s">
        <v>9</v>
      </c>
      <c r="N93" s="229"/>
    </row>
    <row r="94" spans="1:14" x14ac:dyDescent="0.25">
      <c r="A94" s="229"/>
      <c r="B94" s="1041">
        <f>B93+0.1</f>
        <v>17.100000000000001</v>
      </c>
      <c r="C94" s="1038" t="s">
        <v>943</v>
      </c>
      <c r="D94" s="1001" t="s">
        <v>324</v>
      </c>
      <c r="E94" s="1014" t="s">
        <v>140</v>
      </c>
      <c r="F94" s="1001" t="s">
        <v>295</v>
      </c>
      <c r="G94" s="1014" t="s">
        <v>296</v>
      </c>
      <c r="H94" s="996" t="s">
        <v>944</v>
      </c>
      <c r="I94" s="92" t="s">
        <v>63</v>
      </c>
      <c r="J94" s="124" t="s">
        <v>6</v>
      </c>
      <c r="K94" s="79" t="s">
        <v>945</v>
      </c>
      <c r="L94" s="132" t="str">
        <f>VLOOKUP(K94,CódigosRetorno!$A$2:$B$2080,2,FALSE)</f>
        <v>El XML no contiene el tag PaidAmount</v>
      </c>
      <c r="M94" s="131" t="s">
        <v>9</v>
      </c>
      <c r="N94" s="229"/>
    </row>
    <row r="95" spans="1:14" ht="24" x14ac:dyDescent="0.25">
      <c r="A95" s="229"/>
      <c r="B95" s="1042"/>
      <c r="C95" s="1039"/>
      <c r="D95" s="1010"/>
      <c r="E95" s="1015"/>
      <c r="F95" s="1010"/>
      <c r="G95" s="1015"/>
      <c r="H95" s="1011"/>
      <c r="I95" s="132" t="s">
        <v>946</v>
      </c>
      <c r="J95" s="138" t="s">
        <v>6</v>
      </c>
      <c r="K95" s="138" t="s">
        <v>947</v>
      </c>
      <c r="L95" s="132" t="str">
        <f>VLOOKUP(K95,CódigosRetorno!$A$2:$B$2080,2,FALSE)</f>
        <v>PaidAmount - El dato ingresado no cumple con el estandar</v>
      </c>
      <c r="M95" s="131" t="s">
        <v>9</v>
      </c>
      <c r="N95" s="229"/>
    </row>
    <row r="96" spans="1:14" x14ac:dyDescent="0.25">
      <c r="A96" s="229"/>
      <c r="B96" s="1041">
        <f>B94+0.1</f>
        <v>17.200000000000003</v>
      </c>
      <c r="C96" s="1038" t="s">
        <v>948</v>
      </c>
      <c r="D96" s="1001" t="s">
        <v>639</v>
      </c>
      <c r="E96" s="1015"/>
      <c r="F96" s="1001" t="s">
        <v>325</v>
      </c>
      <c r="G96" s="1014" t="s">
        <v>949</v>
      </c>
      <c r="H96" s="996" t="s">
        <v>950</v>
      </c>
      <c r="I96" s="132" t="s">
        <v>63</v>
      </c>
      <c r="J96" s="138" t="s">
        <v>6</v>
      </c>
      <c r="K96" s="138" t="s">
        <v>951</v>
      </c>
      <c r="L96" s="132" t="str">
        <f>VLOOKUP(K96,CódigosRetorno!$A$2:$B$2080,2,FALSE)</f>
        <v>El XML no contiene el tag InstructionID</v>
      </c>
      <c r="M96" s="131" t="s">
        <v>9</v>
      </c>
      <c r="N96" s="229"/>
    </row>
    <row r="97" spans="1:14" ht="24" x14ac:dyDescent="0.25">
      <c r="A97" s="229"/>
      <c r="B97" s="1042"/>
      <c r="C97" s="1039"/>
      <c r="D97" s="1010"/>
      <c r="E97" s="1015"/>
      <c r="F97" s="1010"/>
      <c r="G97" s="1015"/>
      <c r="H97" s="1011"/>
      <c r="I97" s="132" t="s">
        <v>952</v>
      </c>
      <c r="J97" s="138" t="s">
        <v>6</v>
      </c>
      <c r="K97" s="138" t="s">
        <v>953</v>
      </c>
      <c r="L97" s="132" t="str">
        <f>VLOOKUP(K97,CódigosRetorno!$A$2:$B$2080,2,FALSE)</f>
        <v>InstructionID - El dato ingresado no cumple con el estandar</v>
      </c>
      <c r="M97" s="131" t="s">
        <v>954</v>
      </c>
      <c r="N97" s="229"/>
    </row>
    <row r="98" spans="1:14" ht="24" x14ac:dyDescent="0.25">
      <c r="A98" s="229"/>
      <c r="B98" s="1046"/>
      <c r="C98" s="1040"/>
      <c r="D98" s="1002"/>
      <c r="E98" s="1018"/>
      <c r="F98" s="1002"/>
      <c r="G98" s="1018"/>
      <c r="H98" s="997"/>
      <c r="I98" s="134" t="s">
        <v>955</v>
      </c>
      <c r="J98" s="138" t="s">
        <v>6</v>
      </c>
      <c r="K98" s="138" t="s">
        <v>956</v>
      </c>
      <c r="L98" s="132" t="str">
        <f>VLOOKUP(K98,CódigosRetorno!$A$2:$B$2080,2,FALSE)</f>
        <v>No debe existir un elemento sac:BillingPayment a nivel de item con el mismo valor de cbc:InstructionID</v>
      </c>
      <c r="M98" s="131" t="s">
        <v>9</v>
      </c>
      <c r="N98" s="229"/>
    </row>
    <row r="99" spans="1:14" ht="48" x14ac:dyDescent="0.25">
      <c r="A99" s="229"/>
      <c r="B99" s="662">
        <f>B93+1</f>
        <v>18</v>
      </c>
      <c r="C99" s="663" t="s">
        <v>8266</v>
      </c>
      <c r="D99" s="652"/>
      <c r="E99" s="654" t="s">
        <v>179</v>
      </c>
      <c r="F99" s="652"/>
      <c r="G99" s="654" t="s">
        <v>802</v>
      </c>
      <c r="H99" s="664" t="s">
        <v>941</v>
      </c>
      <c r="I99" s="651" t="s">
        <v>8267</v>
      </c>
      <c r="J99" s="654" t="s">
        <v>9</v>
      </c>
      <c r="K99" s="660" t="s">
        <v>9</v>
      </c>
      <c r="L99" s="652" t="str">
        <f>VLOOKUP(K99,CódigosRetorno!$A$2:$B$2080,2,FALSE)</f>
        <v>-</v>
      </c>
      <c r="M99" s="652" t="s">
        <v>9</v>
      </c>
    </row>
    <row r="100" spans="1:14" x14ac:dyDescent="0.25">
      <c r="A100" s="229"/>
      <c r="B100" s="1041">
        <f>B99+0.1</f>
        <v>18.100000000000001</v>
      </c>
      <c r="C100" s="1038" t="s">
        <v>961</v>
      </c>
      <c r="D100" s="1001" t="s">
        <v>324</v>
      </c>
      <c r="E100" s="1014" t="s">
        <v>140</v>
      </c>
      <c r="F100" s="1001" t="s">
        <v>295</v>
      </c>
      <c r="G100" s="1014" t="s">
        <v>296</v>
      </c>
      <c r="H100" s="996" t="s">
        <v>944</v>
      </c>
      <c r="I100" s="92" t="s">
        <v>63</v>
      </c>
      <c r="J100" s="124" t="s">
        <v>6</v>
      </c>
      <c r="K100" s="79" t="s">
        <v>945</v>
      </c>
      <c r="L100" s="132" t="str">
        <f>VLOOKUP(K100,CódigosRetorno!$A$2:$B$2080,2,FALSE)</f>
        <v>El XML no contiene el tag PaidAmount</v>
      </c>
      <c r="M100" s="131" t="s">
        <v>9</v>
      </c>
      <c r="N100" s="229"/>
    </row>
    <row r="101" spans="1:14" ht="24" x14ac:dyDescent="0.25">
      <c r="A101" s="229"/>
      <c r="B101" s="1042"/>
      <c r="C101" s="1039"/>
      <c r="D101" s="1010"/>
      <c r="E101" s="1015"/>
      <c r="F101" s="1010"/>
      <c r="G101" s="1015"/>
      <c r="H101" s="1011"/>
      <c r="I101" s="132" t="s">
        <v>946</v>
      </c>
      <c r="J101" s="138" t="s">
        <v>6</v>
      </c>
      <c r="K101" s="138" t="s">
        <v>947</v>
      </c>
      <c r="L101" s="132" t="str">
        <f>VLOOKUP(K101,CódigosRetorno!$A$2:$B$2080,2,FALSE)</f>
        <v>PaidAmount - El dato ingresado no cumple con el estandar</v>
      </c>
      <c r="M101" s="131" t="s">
        <v>9</v>
      </c>
      <c r="N101" s="229"/>
    </row>
    <row r="102" spans="1:14" x14ac:dyDescent="0.25">
      <c r="A102" s="229"/>
      <c r="B102" s="1043">
        <f>B100+0.1</f>
        <v>18.200000000000003</v>
      </c>
      <c r="C102" s="1038" t="s">
        <v>948</v>
      </c>
      <c r="D102" s="1001" t="s">
        <v>639</v>
      </c>
      <c r="E102" s="1015"/>
      <c r="F102" s="1001" t="s">
        <v>325</v>
      </c>
      <c r="G102" s="1014" t="s">
        <v>949</v>
      </c>
      <c r="H102" s="996" t="s">
        <v>950</v>
      </c>
      <c r="I102" s="132" t="s">
        <v>63</v>
      </c>
      <c r="J102" s="138" t="s">
        <v>6</v>
      </c>
      <c r="K102" s="138" t="s">
        <v>951</v>
      </c>
      <c r="L102" s="132" t="str">
        <f>VLOOKUP(K102,CódigosRetorno!$A$2:$B$2080,2,FALSE)</f>
        <v>El XML no contiene el tag InstructionID</v>
      </c>
      <c r="M102" s="131" t="s">
        <v>9</v>
      </c>
      <c r="N102" s="229"/>
    </row>
    <row r="103" spans="1:14" ht="24" x14ac:dyDescent="0.25">
      <c r="A103" s="229"/>
      <c r="B103" s="1043"/>
      <c r="C103" s="1039"/>
      <c r="D103" s="1010"/>
      <c r="E103" s="1015"/>
      <c r="F103" s="1010"/>
      <c r="G103" s="1015"/>
      <c r="H103" s="1011"/>
      <c r="I103" s="132" t="s">
        <v>952</v>
      </c>
      <c r="J103" s="138" t="s">
        <v>6</v>
      </c>
      <c r="K103" s="138" t="s">
        <v>953</v>
      </c>
      <c r="L103" s="132" t="str">
        <f>VLOOKUP(K103,CódigosRetorno!$A$2:$B$2080,2,FALSE)</f>
        <v>InstructionID - El dato ingresado no cumple con el estandar</v>
      </c>
      <c r="M103" s="131" t="s">
        <v>954</v>
      </c>
      <c r="N103" s="229"/>
    </row>
    <row r="104" spans="1:14" ht="24" x14ac:dyDescent="0.25">
      <c r="A104" s="229"/>
      <c r="B104" s="1043"/>
      <c r="C104" s="1040"/>
      <c r="D104" s="1002"/>
      <c r="E104" s="1018"/>
      <c r="F104" s="1002"/>
      <c r="G104" s="1018"/>
      <c r="H104" s="997"/>
      <c r="I104" s="134" t="s">
        <v>955</v>
      </c>
      <c r="J104" s="138" t="s">
        <v>6</v>
      </c>
      <c r="K104" s="138" t="s">
        <v>956</v>
      </c>
      <c r="L104" s="132" t="str">
        <f>VLOOKUP(K104,CódigosRetorno!$A$2:$B$2080,2,FALSE)</f>
        <v>No debe existir un elemento sac:BillingPayment a nivel de item con el mismo valor de cbc:InstructionID</v>
      </c>
      <c r="M104" s="131" t="s">
        <v>9</v>
      </c>
      <c r="N104" s="229"/>
    </row>
    <row r="105" spans="1:14" ht="24" x14ac:dyDescent="0.25">
      <c r="A105" s="229"/>
      <c r="B105" s="271">
        <f>B99+1</f>
        <v>19</v>
      </c>
      <c r="C105" s="188" t="s">
        <v>962</v>
      </c>
      <c r="D105" s="131"/>
      <c r="E105" s="124" t="s">
        <v>179</v>
      </c>
      <c r="F105" s="131"/>
      <c r="G105" s="124" t="s">
        <v>802</v>
      </c>
      <c r="H105" s="134" t="s">
        <v>941</v>
      </c>
      <c r="I105" s="132" t="s">
        <v>963</v>
      </c>
      <c r="J105" s="124"/>
      <c r="K105" s="138" t="s">
        <v>9</v>
      </c>
      <c r="L105" s="132" t="str">
        <f>VLOOKUP(K105,CódigosRetorno!$A$2:$B$2080,2,FALSE)</f>
        <v>-</v>
      </c>
      <c r="M105" s="131" t="s">
        <v>9</v>
      </c>
      <c r="N105" s="229"/>
    </row>
    <row r="106" spans="1:14" x14ac:dyDescent="0.25">
      <c r="A106" s="229"/>
      <c r="B106" s="1041">
        <f>B105+0.1</f>
        <v>19.100000000000001</v>
      </c>
      <c r="C106" s="1038" t="s">
        <v>961</v>
      </c>
      <c r="D106" s="1001" t="s">
        <v>324</v>
      </c>
      <c r="E106" s="1014" t="s">
        <v>140</v>
      </c>
      <c r="F106" s="1001" t="s">
        <v>295</v>
      </c>
      <c r="G106" s="1014" t="s">
        <v>296</v>
      </c>
      <c r="H106" s="996" t="s">
        <v>944</v>
      </c>
      <c r="I106" s="92" t="s">
        <v>63</v>
      </c>
      <c r="J106" s="124" t="s">
        <v>6</v>
      </c>
      <c r="K106" s="79" t="s">
        <v>945</v>
      </c>
      <c r="L106" s="132" t="str">
        <f>VLOOKUP(K106,CódigosRetorno!$A$2:$B$2080,2,FALSE)</f>
        <v>El XML no contiene el tag PaidAmount</v>
      </c>
      <c r="M106" s="131" t="s">
        <v>9</v>
      </c>
      <c r="N106" s="229"/>
    </row>
    <row r="107" spans="1:14" ht="24" x14ac:dyDescent="0.25">
      <c r="A107" s="229"/>
      <c r="B107" s="1042"/>
      <c r="C107" s="1039"/>
      <c r="D107" s="1010"/>
      <c r="E107" s="1015"/>
      <c r="F107" s="1010"/>
      <c r="G107" s="1015"/>
      <c r="H107" s="1011"/>
      <c r="I107" s="132" t="s">
        <v>946</v>
      </c>
      <c r="J107" s="138" t="s">
        <v>6</v>
      </c>
      <c r="K107" s="138" t="s">
        <v>947</v>
      </c>
      <c r="L107" s="132" t="str">
        <f>VLOOKUP(K107,CódigosRetorno!$A$2:$B$2080,2,FALSE)</f>
        <v>PaidAmount - El dato ingresado no cumple con el estandar</v>
      </c>
      <c r="M107" s="131" t="s">
        <v>9</v>
      </c>
      <c r="N107" s="229"/>
    </row>
    <row r="108" spans="1:14" x14ac:dyDescent="0.25">
      <c r="A108" s="229"/>
      <c r="B108" s="1043">
        <f>B106+0.1</f>
        <v>19.200000000000003</v>
      </c>
      <c r="C108" s="1038" t="s">
        <v>948</v>
      </c>
      <c r="D108" s="1001" t="s">
        <v>639</v>
      </c>
      <c r="E108" s="1015"/>
      <c r="F108" s="1001" t="s">
        <v>325</v>
      </c>
      <c r="G108" s="1014" t="s">
        <v>949</v>
      </c>
      <c r="H108" s="996" t="s">
        <v>950</v>
      </c>
      <c r="I108" s="132" t="s">
        <v>63</v>
      </c>
      <c r="J108" s="138" t="s">
        <v>6</v>
      </c>
      <c r="K108" s="138" t="s">
        <v>951</v>
      </c>
      <c r="L108" s="132" t="str">
        <f>VLOOKUP(K108,CódigosRetorno!$A$2:$B$2080,2,FALSE)</f>
        <v>El XML no contiene el tag InstructionID</v>
      </c>
      <c r="M108" s="131" t="s">
        <v>9</v>
      </c>
      <c r="N108" s="229"/>
    </row>
    <row r="109" spans="1:14" ht="24" x14ac:dyDescent="0.25">
      <c r="A109" s="229"/>
      <c r="B109" s="1043"/>
      <c r="C109" s="1039"/>
      <c r="D109" s="1010"/>
      <c r="E109" s="1015"/>
      <c r="F109" s="1010"/>
      <c r="G109" s="1015"/>
      <c r="H109" s="1011"/>
      <c r="I109" s="132" t="s">
        <v>952</v>
      </c>
      <c r="J109" s="138" t="s">
        <v>6</v>
      </c>
      <c r="K109" s="138" t="s">
        <v>953</v>
      </c>
      <c r="L109" s="132" t="str">
        <f>VLOOKUP(K109,CódigosRetorno!$A$2:$B$2080,2,FALSE)</f>
        <v>InstructionID - El dato ingresado no cumple con el estandar</v>
      </c>
      <c r="M109" s="131" t="s">
        <v>954</v>
      </c>
      <c r="N109" s="229"/>
    </row>
    <row r="110" spans="1:14" ht="24" x14ac:dyDescent="0.25">
      <c r="A110" s="229"/>
      <c r="B110" s="1043"/>
      <c r="C110" s="1040"/>
      <c r="D110" s="1002"/>
      <c r="E110" s="1018"/>
      <c r="F110" s="1002"/>
      <c r="G110" s="1018"/>
      <c r="H110" s="997"/>
      <c r="I110" s="134" t="s">
        <v>955</v>
      </c>
      <c r="J110" s="138" t="s">
        <v>6</v>
      </c>
      <c r="K110" s="138" t="s">
        <v>956</v>
      </c>
      <c r="L110" s="132" t="str">
        <f>VLOOKUP(K110,CódigosRetorno!$A$2:$B$2080,2,FALSE)</f>
        <v>No debe existir un elemento sac:BillingPayment a nivel de item con el mismo valor de cbc:InstructionID</v>
      </c>
      <c r="M110" s="131" t="s">
        <v>9</v>
      </c>
      <c r="N110" s="229"/>
    </row>
    <row r="111" spans="1:14" ht="24" x14ac:dyDescent="0.25">
      <c r="A111" s="229"/>
      <c r="B111" s="271">
        <f>B105+1</f>
        <v>20</v>
      </c>
      <c r="C111" s="188" t="s">
        <v>964</v>
      </c>
      <c r="D111" s="131"/>
      <c r="E111" s="124" t="s">
        <v>179</v>
      </c>
      <c r="F111" s="131"/>
      <c r="G111" s="124" t="s">
        <v>802</v>
      </c>
      <c r="H111" s="134" t="s">
        <v>965</v>
      </c>
      <c r="I111" s="132" t="s">
        <v>9</v>
      </c>
      <c r="J111" s="124" t="s">
        <v>9</v>
      </c>
      <c r="K111" s="138" t="s">
        <v>9</v>
      </c>
      <c r="L111" s="132" t="str">
        <f>VLOOKUP(K111,CódigosRetorno!$A$2:$B$2080,2,FALSE)</f>
        <v>-</v>
      </c>
      <c r="M111" s="131" t="s">
        <v>9</v>
      </c>
      <c r="N111" s="229"/>
    </row>
    <row r="112" spans="1:14" ht="24" x14ac:dyDescent="0.25">
      <c r="A112" s="229"/>
      <c r="B112" s="1041">
        <f>B111+0.1</f>
        <v>20.100000000000001</v>
      </c>
      <c r="C112" s="1038" t="s">
        <v>966</v>
      </c>
      <c r="D112" s="1001" t="s">
        <v>324</v>
      </c>
      <c r="E112" s="1014" t="s">
        <v>140</v>
      </c>
      <c r="F112" s="1001" t="s">
        <v>967</v>
      </c>
      <c r="G112" s="1001" t="s">
        <v>741</v>
      </c>
      <c r="H112" s="996" t="s">
        <v>968</v>
      </c>
      <c r="I112" s="132" t="s">
        <v>969</v>
      </c>
      <c r="J112" s="138" t="s">
        <v>6</v>
      </c>
      <c r="K112" s="138" t="s">
        <v>970</v>
      </c>
      <c r="L112" s="132" t="str">
        <f>VLOOKUP(K112,CódigosRetorno!$A$2:$B$2080,2,FALSE)</f>
        <v>ChargeIndicator - El dato ingresado no cumple con el estandar</v>
      </c>
      <c r="M112" s="131" t="s">
        <v>9</v>
      </c>
      <c r="N112" s="229"/>
    </row>
    <row r="113" spans="1:14" ht="24" x14ac:dyDescent="0.25">
      <c r="A113" s="229"/>
      <c r="B113" s="1046"/>
      <c r="C113" s="1040"/>
      <c r="D113" s="1002"/>
      <c r="E113" s="1015"/>
      <c r="F113" s="1002"/>
      <c r="G113" s="1002"/>
      <c r="H113" s="997"/>
      <c r="I113" s="134" t="s">
        <v>955</v>
      </c>
      <c r="J113" s="138" t="s">
        <v>6</v>
      </c>
      <c r="K113" s="138" t="s">
        <v>971</v>
      </c>
      <c r="L113" s="132" t="str">
        <f>VLOOKUP(K113,CódigosRetorno!$A$2:$B$2080,2,FALSE)</f>
        <v>Ha consignado mas de un elemento cac:AllowanceCharge con el mismo campo cbc:ChargeIndicator</v>
      </c>
      <c r="M113" s="131" t="s">
        <v>9</v>
      </c>
      <c r="N113" s="229"/>
    </row>
    <row r="114" spans="1:14" ht="24" x14ac:dyDescent="0.25">
      <c r="A114" s="229"/>
      <c r="B114" s="1041">
        <f>B112+0.1</f>
        <v>20.200000000000003</v>
      </c>
      <c r="C114" s="1038" t="s">
        <v>972</v>
      </c>
      <c r="D114" s="1001" t="s">
        <v>639</v>
      </c>
      <c r="E114" s="1015"/>
      <c r="F114" s="1001" t="s">
        <v>295</v>
      </c>
      <c r="G114" s="1001" t="s">
        <v>296</v>
      </c>
      <c r="H114" s="996" t="s">
        <v>973</v>
      </c>
      <c r="I114" s="132" t="s">
        <v>946</v>
      </c>
      <c r="J114" s="138" t="s">
        <v>6</v>
      </c>
      <c r="K114" s="138" t="s">
        <v>974</v>
      </c>
      <c r="L114" s="132" t="str">
        <f>VLOOKUP(K114,CódigosRetorno!$A$2:$B$2080,2,FALSE)</f>
        <v>cbc:Amount - El dato ingresado no cumple con el estandar</v>
      </c>
      <c r="M114" s="131" t="s">
        <v>9</v>
      </c>
      <c r="N114" s="229"/>
    </row>
    <row r="115" spans="1:14" x14ac:dyDescent="0.25">
      <c r="A115" s="229"/>
      <c r="B115" s="1046"/>
      <c r="C115" s="1040"/>
      <c r="D115" s="1002"/>
      <c r="E115" s="1018"/>
      <c r="F115" s="1002"/>
      <c r="G115" s="1002"/>
      <c r="H115" s="997"/>
      <c r="I115" s="132" t="s">
        <v>975</v>
      </c>
      <c r="J115" s="138" t="s">
        <v>203</v>
      </c>
      <c r="K115" s="138" t="s">
        <v>976</v>
      </c>
      <c r="L115" s="132" t="str">
        <f>VLOOKUP(K115,CódigosRetorno!$A$2:$B$2080,2,FALSE)</f>
        <v>Debe indicar cargos mayores o iguales a cero</v>
      </c>
      <c r="M115" s="131" t="s">
        <v>9</v>
      </c>
      <c r="N115" s="229"/>
    </row>
    <row r="116" spans="1:14" ht="48" x14ac:dyDescent="0.25">
      <c r="A116" s="229"/>
      <c r="B116" s="301">
        <f>B111+1</f>
        <v>21</v>
      </c>
      <c r="C116" s="188" t="s">
        <v>977</v>
      </c>
      <c r="D116" s="131" t="s">
        <v>639</v>
      </c>
      <c r="E116" s="124" t="s">
        <v>140</v>
      </c>
      <c r="F116" s="131"/>
      <c r="G116" s="131" t="s">
        <v>802</v>
      </c>
      <c r="H116" s="197" t="s">
        <v>978</v>
      </c>
      <c r="I116" s="132" t="s">
        <v>979</v>
      </c>
      <c r="J116" s="138" t="s">
        <v>6</v>
      </c>
      <c r="K116" s="138" t="s">
        <v>980</v>
      </c>
      <c r="L116" s="132" t="str">
        <f>VLOOKUP(K116,CódigosRetorno!$A$2:$B$2080,2,FALSE)</f>
        <v>Debe indicar Información acerca del importe total de IGV/IVAP</v>
      </c>
      <c r="M116" s="131" t="s">
        <v>9</v>
      </c>
      <c r="N116" s="229"/>
    </row>
    <row r="117" spans="1:14" ht="24" x14ac:dyDescent="0.25">
      <c r="A117" s="229"/>
      <c r="B117" s="1041">
        <f>B116+0.1</f>
        <v>21.1</v>
      </c>
      <c r="C117" s="996" t="s">
        <v>981</v>
      </c>
      <c r="D117" s="1016" t="s">
        <v>324</v>
      </c>
      <c r="E117" s="1014" t="s">
        <v>140</v>
      </c>
      <c r="F117" s="1001" t="s">
        <v>295</v>
      </c>
      <c r="G117" s="1014" t="s">
        <v>296</v>
      </c>
      <c r="H117" s="996" t="s">
        <v>982</v>
      </c>
      <c r="I117" s="132" t="s">
        <v>946</v>
      </c>
      <c r="J117" s="138" t="s">
        <v>6</v>
      </c>
      <c r="K117" s="138" t="s">
        <v>983</v>
      </c>
      <c r="L117" s="132" t="str">
        <f>VLOOKUP(K117,CódigosRetorno!$A$2:$B$2080,2,FALSE)</f>
        <v>El dato ingresado en TaxAmount no cumple con el formato establecido</v>
      </c>
      <c r="M117" s="131" t="s">
        <v>9</v>
      </c>
      <c r="N117" s="229"/>
    </row>
    <row r="118" spans="1:14" ht="108" x14ac:dyDescent="0.25">
      <c r="A118" s="229"/>
      <c r="B118" s="1042"/>
      <c r="C118" s="1011"/>
      <c r="D118" s="1016"/>
      <c r="E118" s="1015"/>
      <c r="F118" s="1010"/>
      <c r="G118" s="1015"/>
      <c r="H118" s="1011"/>
      <c r="I118" s="636" t="s">
        <v>8257</v>
      </c>
      <c r="J118" s="637" t="s">
        <v>203</v>
      </c>
      <c r="K118" s="637" t="s">
        <v>984</v>
      </c>
      <c r="L118" s="638" t="str">
        <f>VLOOKUP(K118,CódigosRetorno!$A$2:$B$2080,2,FALSE)</f>
        <v>El calculo del IGV no es correcto</v>
      </c>
      <c r="M118" s="639" t="s">
        <v>9</v>
      </c>
      <c r="N118" s="229"/>
    </row>
    <row r="119" spans="1:14" ht="108" x14ac:dyDescent="0.25">
      <c r="A119" s="229"/>
      <c r="B119" s="1042"/>
      <c r="C119" s="1011"/>
      <c r="D119" s="1016"/>
      <c r="E119" s="1015"/>
      <c r="F119" s="1010"/>
      <c r="G119" s="1015"/>
      <c r="H119" s="1011"/>
      <c r="I119" s="636" t="s">
        <v>8258</v>
      </c>
      <c r="J119" s="637" t="s">
        <v>203</v>
      </c>
      <c r="K119" s="637" t="s">
        <v>984</v>
      </c>
      <c r="L119" s="638" t="str">
        <f>VLOOKUP(K119,CódigosRetorno!$A$2:$B$2080,2,FALSE)</f>
        <v>El calculo del IGV no es correcto</v>
      </c>
      <c r="M119" s="639" t="s">
        <v>9</v>
      </c>
      <c r="N119" s="229"/>
    </row>
    <row r="120" spans="1:14" ht="48" x14ac:dyDescent="0.25">
      <c r="A120" s="229"/>
      <c r="B120" s="1042"/>
      <c r="C120" s="1011"/>
      <c r="D120" s="1016"/>
      <c r="E120" s="1015"/>
      <c r="F120" s="1002"/>
      <c r="G120" s="1018"/>
      <c r="H120" s="997"/>
      <c r="I120" s="132" t="s">
        <v>985</v>
      </c>
      <c r="J120" s="138" t="s">
        <v>203</v>
      </c>
      <c r="K120" s="138" t="s">
        <v>986</v>
      </c>
      <c r="L120" s="132" t="str">
        <f>VLOOKUP(K120,CódigosRetorno!$A$2:$B$2080,2,FALSE)</f>
        <v>El importe del IVAP no corresponden al determinado por la informacion consignada.</v>
      </c>
      <c r="M120" s="131" t="s">
        <v>9</v>
      </c>
      <c r="N120" s="229"/>
    </row>
    <row r="121" spans="1:14" ht="36" x14ac:dyDescent="0.25">
      <c r="A121" s="229"/>
      <c r="B121" s="1042"/>
      <c r="C121" s="1011"/>
      <c r="D121" s="1016"/>
      <c r="E121" s="1015"/>
      <c r="F121" s="131" t="s">
        <v>295</v>
      </c>
      <c r="G121" s="124" t="s">
        <v>296</v>
      </c>
      <c r="H121" s="134" t="s">
        <v>987</v>
      </c>
      <c r="I121" s="132" t="s">
        <v>988</v>
      </c>
      <c r="J121" s="138" t="s">
        <v>6</v>
      </c>
      <c r="K121" s="138" t="s">
        <v>989</v>
      </c>
      <c r="L121" s="132" t="str">
        <f>VLOOKUP(K121,CódigosRetorno!$A$2:$B$2080,2,FALSE)</f>
        <v>El XML no contiene el tag cac:TaxTotal/cac:TaxSubtotal/cbc:TaxAmount</v>
      </c>
      <c r="M121" s="131" t="s">
        <v>9</v>
      </c>
      <c r="N121" s="229"/>
    </row>
    <row r="122" spans="1:14" x14ac:dyDescent="0.25">
      <c r="A122" s="229"/>
      <c r="B122" s="1042"/>
      <c r="C122" s="1011"/>
      <c r="D122" s="1016"/>
      <c r="E122" s="1015"/>
      <c r="F122" s="1029" t="s">
        <v>1406</v>
      </c>
      <c r="G122" s="1032" t="s">
        <v>1407</v>
      </c>
      <c r="H122" s="1035" t="s">
        <v>8268</v>
      </c>
      <c r="I122" s="665" t="s">
        <v>8269</v>
      </c>
      <c r="J122" s="660" t="s">
        <v>6</v>
      </c>
      <c r="K122" s="660" t="s">
        <v>1410</v>
      </c>
      <c r="L122" s="651" t="str">
        <f>VLOOKUP(K122,CódigosRetorno!$A$2:$B$2080,2,FALSE)</f>
        <v>El XML no contiene el tag de la tasa del tributo de la línea</v>
      </c>
      <c r="M122" s="652" t="s">
        <v>9</v>
      </c>
    </row>
    <row r="123" spans="1:14" ht="36" x14ac:dyDescent="0.25">
      <c r="A123" s="229"/>
      <c r="B123" s="1042"/>
      <c r="C123" s="1011"/>
      <c r="D123" s="1016"/>
      <c r="E123" s="1015"/>
      <c r="F123" s="1030"/>
      <c r="G123" s="1033"/>
      <c r="H123" s="1036"/>
      <c r="I123" s="666" t="s">
        <v>8614</v>
      </c>
      <c r="J123" s="660" t="s">
        <v>6</v>
      </c>
      <c r="K123" s="660" t="s">
        <v>8270</v>
      </c>
      <c r="L123" s="651" t="str">
        <f>VLOOKUP(K123,CódigosRetorno!$A$2:$B$2080,2,FALSE)</f>
        <v>La tasa del tributo de la línea no corresponde al valor esperado</v>
      </c>
      <c r="M123" s="652" t="s">
        <v>9</v>
      </c>
    </row>
    <row r="124" spans="1:14" ht="36" x14ac:dyDescent="0.25">
      <c r="A124" s="229"/>
      <c r="B124" s="1042"/>
      <c r="C124" s="1011"/>
      <c r="D124" s="1016"/>
      <c r="E124" s="1015"/>
      <c r="F124" s="1030"/>
      <c r="G124" s="1033"/>
      <c r="H124" s="1036"/>
      <c r="I124" s="666" t="s">
        <v>8613</v>
      </c>
      <c r="J124" s="660" t="s">
        <v>6</v>
      </c>
      <c r="K124" s="660" t="s">
        <v>8270</v>
      </c>
      <c r="L124" s="651" t="str">
        <f>VLOOKUP(K124,CódigosRetorno!$A$2:$B$2080,2,FALSE)</f>
        <v>La tasa del tributo de la línea no corresponde al valor esperado</v>
      </c>
      <c r="M124" s="652" t="s">
        <v>9</v>
      </c>
    </row>
    <row r="125" spans="1:14" ht="24" x14ac:dyDescent="0.25">
      <c r="A125" s="229"/>
      <c r="B125" s="1046"/>
      <c r="C125" s="997"/>
      <c r="D125" s="1016"/>
      <c r="E125" s="1015"/>
      <c r="F125" s="1031"/>
      <c r="G125" s="1034"/>
      <c r="H125" s="1037"/>
      <c r="I125" s="666" t="s">
        <v>8271</v>
      </c>
      <c r="J125" s="660" t="s">
        <v>6</v>
      </c>
      <c r="K125" s="660" t="s">
        <v>1412</v>
      </c>
      <c r="L125" s="651" t="str">
        <f>VLOOKUP(K125,CódigosRetorno!$A$2:$B$2080,2,FALSE)</f>
        <v>El dato ingresado como factor de afectacion por linea no cumple con el formato establecido.</v>
      </c>
      <c r="M125" s="652" t="s">
        <v>9</v>
      </c>
    </row>
    <row r="126" spans="1:14" ht="24" x14ac:dyDescent="0.25">
      <c r="A126" s="229"/>
      <c r="B126" s="1041">
        <f>B117+0.1</f>
        <v>21.200000000000003</v>
      </c>
      <c r="C126" s="1038" t="s">
        <v>990</v>
      </c>
      <c r="D126" s="1016"/>
      <c r="E126" s="1015"/>
      <c r="F126" s="1001" t="s">
        <v>655</v>
      </c>
      <c r="G126" s="1014" t="s">
        <v>991</v>
      </c>
      <c r="H126" s="1026" t="s">
        <v>992</v>
      </c>
      <c r="I126" s="307" t="s">
        <v>599</v>
      </c>
      <c r="J126" s="308" t="s">
        <v>6</v>
      </c>
      <c r="K126" s="138" t="s">
        <v>993</v>
      </c>
      <c r="L126" s="132" t="str">
        <f>VLOOKUP(K126,CódigosRetorno!$A$2:$B$2080,2,FALSE)</f>
        <v>El XML no contiene el tag TaxScheme ID de Información acerca del importe total de un tipo particular de impuesto</v>
      </c>
      <c r="M126" s="131" t="s">
        <v>9</v>
      </c>
      <c r="N126" s="229"/>
    </row>
    <row r="127" spans="1:14" ht="24" x14ac:dyDescent="0.25">
      <c r="A127" s="229"/>
      <c r="B127" s="1042"/>
      <c r="C127" s="1039"/>
      <c r="D127" s="1016"/>
      <c r="E127" s="1015"/>
      <c r="F127" s="1010"/>
      <c r="G127" s="1015"/>
      <c r="H127" s="1027"/>
      <c r="I127" s="307" t="s">
        <v>463</v>
      </c>
      <c r="J127" s="308" t="s">
        <v>6</v>
      </c>
      <c r="K127" s="140" t="s">
        <v>994</v>
      </c>
      <c r="L127" s="132" t="str">
        <f>VLOOKUP(K127,CódigosRetorno!$A$2:$B$2080,2,FALSE)</f>
        <v>El codigo del tributo es invalido</v>
      </c>
      <c r="M127" s="131" t="s">
        <v>995</v>
      </c>
      <c r="N127" s="229"/>
    </row>
    <row r="128" spans="1:14" ht="24" x14ac:dyDescent="0.25">
      <c r="A128" s="229"/>
      <c r="B128" s="1046"/>
      <c r="C128" s="1040"/>
      <c r="D128" s="1016"/>
      <c r="E128" s="1015"/>
      <c r="F128" s="1002"/>
      <c r="G128" s="1018"/>
      <c r="H128" s="1028"/>
      <c r="I128" s="134" t="s">
        <v>955</v>
      </c>
      <c r="J128" s="138" t="s">
        <v>6</v>
      </c>
      <c r="K128" s="140" t="s">
        <v>996</v>
      </c>
      <c r="L128" s="132" t="str">
        <f>VLOOKUP(K128,CódigosRetorno!$A$2:$B$2080,2,FALSE)</f>
        <v>Debe consignar solo un elemento cac:TaxTotal a nivel de item por codigo de tributo</v>
      </c>
      <c r="M128" s="131" t="s">
        <v>9</v>
      </c>
      <c r="N128" s="229"/>
    </row>
    <row r="129" spans="1:14" x14ac:dyDescent="0.25">
      <c r="A129" s="229"/>
      <c r="B129" s="1041">
        <f>B126+0.1</f>
        <v>21.300000000000004</v>
      </c>
      <c r="C129" s="1038" t="s">
        <v>997</v>
      </c>
      <c r="D129" s="1016"/>
      <c r="E129" s="1015"/>
      <c r="F129" s="1001" t="s">
        <v>338</v>
      </c>
      <c r="G129" s="1014" t="s">
        <v>991</v>
      </c>
      <c r="H129" s="996" t="s">
        <v>998</v>
      </c>
      <c r="I129" s="92" t="s">
        <v>599</v>
      </c>
      <c r="J129" s="124" t="s">
        <v>6</v>
      </c>
      <c r="K129" s="79" t="s">
        <v>999</v>
      </c>
      <c r="L129" s="132" t="str">
        <f>VLOOKUP(K129,CódigosRetorno!$A$2:$B$2080,2,FALSE)</f>
        <v>El XML no contiene el tag TaxScheme Name de impuesto</v>
      </c>
      <c r="M129" s="131" t="s">
        <v>9</v>
      </c>
      <c r="N129" s="229"/>
    </row>
    <row r="130" spans="1:14" ht="24" x14ac:dyDescent="0.25">
      <c r="A130" s="229"/>
      <c r="B130" s="1042"/>
      <c r="C130" s="1039"/>
      <c r="D130" s="1016"/>
      <c r="E130" s="1015"/>
      <c r="F130" s="1010"/>
      <c r="G130" s="1015"/>
      <c r="H130" s="1011"/>
      <c r="I130" s="132" t="s">
        <v>1000</v>
      </c>
      <c r="J130" s="138" t="s">
        <v>6</v>
      </c>
      <c r="K130" s="138" t="s">
        <v>1001</v>
      </c>
      <c r="L130" s="132" t="str">
        <f>VLOOKUP(K130,CódigosRetorno!$A$2:$B$2080,2,FALSE)</f>
        <v>Si el codigo de tributo es 1000, el nombre del tributo debe ser IGV</v>
      </c>
      <c r="M130" s="131" t="s">
        <v>9</v>
      </c>
      <c r="N130" s="229"/>
    </row>
    <row r="131" spans="1:14" ht="24" x14ac:dyDescent="0.25">
      <c r="A131" s="229"/>
      <c r="B131" s="1042"/>
      <c r="C131" s="1039"/>
      <c r="D131" s="1016"/>
      <c r="E131" s="1015"/>
      <c r="F131" s="1010"/>
      <c r="G131" s="1015"/>
      <c r="H131" s="1011"/>
      <c r="I131" s="132" t="s">
        <v>1002</v>
      </c>
      <c r="J131" s="138" t="s">
        <v>6</v>
      </c>
      <c r="K131" s="138" t="s">
        <v>1003</v>
      </c>
      <c r="L131" s="132" t="str">
        <f>VLOOKUP(K131,CódigosRetorno!$A$2:$B$2080,2,FALSE)</f>
        <v>Nombre de tributo no corresponde al código de tributo de la linea.</v>
      </c>
      <c r="M131" s="131" t="s">
        <v>9</v>
      </c>
      <c r="N131" s="229"/>
    </row>
    <row r="132" spans="1:14" ht="36" x14ac:dyDescent="0.25">
      <c r="A132" s="229"/>
      <c r="B132" s="304">
        <f>B129+0.1</f>
        <v>21.400000000000006</v>
      </c>
      <c r="C132" s="188" t="s">
        <v>1004</v>
      </c>
      <c r="D132" s="1016"/>
      <c r="E132" s="1018"/>
      <c r="F132" s="131" t="s">
        <v>141</v>
      </c>
      <c r="G132" s="124" t="s">
        <v>991</v>
      </c>
      <c r="H132" s="134" t="s">
        <v>1005</v>
      </c>
      <c r="I132" s="132" t="s">
        <v>181</v>
      </c>
      <c r="J132" s="124" t="s">
        <v>9</v>
      </c>
      <c r="K132" s="138" t="s">
        <v>9</v>
      </c>
      <c r="L132" s="132" t="str">
        <f>VLOOKUP(K132,CódigosRetorno!$A$2:$B$2080,2,FALSE)</f>
        <v>-</v>
      </c>
      <c r="M132" s="131" t="s">
        <v>995</v>
      </c>
      <c r="N132" s="229"/>
    </row>
    <row r="133" spans="1:14" ht="24" x14ac:dyDescent="0.25">
      <c r="A133" s="229"/>
      <c r="B133" s="295">
        <f>B116+1</f>
        <v>22</v>
      </c>
      <c r="C133" s="296" t="s">
        <v>1006</v>
      </c>
      <c r="D133" s="160"/>
      <c r="E133" s="160" t="s">
        <v>179</v>
      </c>
      <c r="F133" s="162"/>
      <c r="G133" s="160" t="s">
        <v>802</v>
      </c>
      <c r="H133" s="165" t="s">
        <v>978</v>
      </c>
      <c r="I133" s="155" t="s">
        <v>1007</v>
      </c>
      <c r="J133" s="160" t="s">
        <v>9</v>
      </c>
      <c r="K133" s="161" t="s">
        <v>9</v>
      </c>
      <c r="L133" s="155" t="str">
        <f>VLOOKUP(K133,CódigosRetorno!$A$2:$B$2080,2,FALSE)</f>
        <v>-</v>
      </c>
      <c r="M133" s="162" t="s">
        <v>9</v>
      </c>
      <c r="N133" s="229"/>
    </row>
    <row r="134" spans="1:14" ht="24" x14ac:dyDescent="0.25">
      <c r="A134" s="229"/>
      <c r="B134" s="1041">
        <f>B133+0.1</f>
        <v>22.1</v>
      </c>
      <c r="C134" s="1038" t="s">
        <v>1008</v>
      </c>
      <c r="D134" s="1016" t="s">
        <v>324</v>
      </c>
      <c r="E134" s="1014"/>
      <c r="F134" s="131" t="s">
        <v>295</v>
      </c>
      <c r="G134" s="124" t="s">
        <v>296</v>
      </c>
      <c r="H134" s="134" t="s">
        <v>982</v>
      </c>
      <c r="I134" s="132" t="s">
        <v>946</v>
      </c>
      <c r="J134" s="138" t="s">
        <v>6</v>
      </c>
      <c r="K134" s="138" t="s">
        <v>983</v>
      </c>
      <c r="L134" s="132" t="str">
        <f>VLOOKUP(K134,CódigosRetorno!$A$2:$B$2080,2,FALSE)</f>
        <v>El dato ingresado en TaxAmount no cumple con el formato establecido</v>
      </c>
      <c r="M134" s="131" t="s">
        <v>9</v>
      </c>
      <c r="N134" s="229"/>
    </row>
    <row r="135" spans="1:14" ht="36" x14ac:dyDescent="0.25">
      <c r="A135" s="229"/>
      <c r="B135" s="1046"/>
      <c r="C135" s="1040"/>
      <c r="D135" s="1016"/>
      <c r="E135" s="1015"/>
      <c r="F135" s="131" t="s">
        <v>295</v>
      </c>
      <c r="G135" s="124" t="s">
        <v>296</v>
      </c>
      <c r="H135" s="134" t="s">
        <v>987</v>
      </c>
      <c r="I135" s="132" t="s">
        <v>988</v>
      </c>
      <c r="J135" s="138" t="s">
        <v>6</v>
      </c>
      <c r="K135" s="138" t="s">
        <v>989</v>
      </c>
      <c r="L135" s="132" t="str">
        <f>VLOOKUP(K135,CódigosRetorno!$A$2:$B$2080,2,FALSE)</f>
        <v>El XML no contiene el tag cac:TaxTotal/cac:TaxSubtotal/cbc:TaxAmount</v>
      </c>
      <c r="M135" s="131" t="s">
        <v>9</v>
      </c>
      <c r="N135" s="229"/>
    </row>
    <row r="136" spans="1:14" ht="24" x14ac:dyDescent="0.25">
      <c r="A136" s="229"/>
      <c r="B136" s="1041">
        <f>B134+0.1</f>
        <v>22.200000000000003</v>
      </c>
      <c r="C136" s="1038" t="s">
        <v>990</v>
      </c>
      <c r="D136" s="1016"/>
      <c r="E136" s="1015"/>
      <c r="F136" s="1001" t="s">
        <v>655</v>
      </c>
      <c r="G136" s="1014" t="s">
        <v>991</v>
      </c>
      <c r="H136" s="996" t="s">
        <v>992</v>
      </c>
      <c r="I136" s="132" t="s">
        <v>599</v>
      </c>
      <c r="J136" s="138" t="s">
        <v>6</v>
      </c>
      <c r="K136" s="138" t="s">
        <v>993</v>
      </c>
      <c r="L136" s="132" t="str">
        <f>VLOOKUP(K136,CódigosRetorno!$A$2:$B$2080,2,FALSE)</f>
        <v>El XML no contiene el tag TaxScheme ID de Información acerca del importe total de un tipo particular de impuesto</v>
      </c>
      <c r="M136" s="131" t="s">
        <v>9</v>
      </c>
      <c r="N136" s="229"/>
    </row>
    <row r="137" spans="1:14" ht="24" x14ac:dyDescent="0.25">
      <c r="A137" s="229"/>
      <c r="B137" s="1042"/>
      <c r="C137" s="1039"/>
      <c r="D137" s="1016"/>
      <c r="E137" s="1015"/>
      <c r="F137" s="1010"/>
      <c r="G137" s="1015"/>
      <c r="H137" s="1011"/>
      <c r="I137" s="132" t="s">
        <v>463</v>
      </c>
      <c r="J137" s="138" t="s">
        <v>6</v>
      </c>
      <c r="K137" s="140" t="s">
        <v>994</v>
      </c>
      <c r="L137" s="132" t="str">
        <f>VLOOKUP(K137,CódigosRetorno!$A$2:$B$2080,2,FALSE)</f>
        <v>El codigo del tributo es invalido</v>
      </c>
      <c r="M137" s="131" t="s">
        <v>995</v>
      </c>
      <c r="N137" s="229"/>
    </row>
    <row r="138" spans="1:14" ht="24" x14ac:dyDescent="0.25">
      <c r="A138" s="229"/>
      <c r="B138" s="1046"/>
      <c r="C138" s="1040"/>
      <c r="D138" s="1016"/>
      <c r="E138" s="1015"/>
      <c r="F138" s="1002"/>
      <c r="G138" s="1018"/>
      <c r="H138" s="997"/>
      <c r="I138" s="134" t="s">
        <v>955</v>
      </c>
      <c r="J138" s="138" t="s">
        <v>6</v>
      </c>
      <c r="K138" s="140" t="s">
        <v>996</v>
      </c>
      <c r="L138" s="132" t="str">
        <f>VLOOKUP(K138,CódigosRetorno!$A$2:$B$2080,2,FALSE)</f>
        <v>Debe consignar solo un elemento cac:TaxTotal a nivel de item por codigo de tributo</v>
      </c>
      <c r="M138" s="131" t="s">
        <v>9</v>
      </c>
      <c r="N138" s="229"/>
    </row>
    <row r="139" spans="1:14" ht="36" x14ac:dyDescent="0.25">
      <c r="A139" s="229"/>
      <c r="B139" s="304">
        <f>B136+0.1</f>
        <v>22.300000000000004</v>
      </c>
      <c r="C139" s="188" t="s">
        <v>997</v>
      </c>
      <c r="D139" s="1016"/>
      <c r="E139" s="1015"/>
      <c r="F139" s="131" t="s">
        <v>338</v>
      </c>
      <c r="G139" s="124" t="s">
        <v>991</v>
      </c>
      <c r="H139" s="134" t="s">
        <v>998</v>
      </c>
      <c r="I139" s="132" t="s">
        <v>1009</v>
      </c>
      <c r="J139" s="138" t="s">
        <v>6</v>
      </c>
      <c r="K139" s="138" t="s">
        <v>1010</v>
      </c>
      <c r="L139" s="132" t="str">
        <f>VLOOKUP(K139,CódigosRetorno!$A$2:$B$2080,2,FALSE)</f>
        <v>Si el codigo de tributo es 2000, el nombre del tributo debe ser ISC</v>
      </c>
      <c r="M139" s="131" t="s">
        <v>9</v>
      </c>
      <c r="N139" s="229"/>
    </row>
    <row r="140" spans="1:14" ht="36" x14ac:dyDescent="0.25">
      <c r="A140" s="229"/>
      <c r="B140" s="304">
        <f>B139+0.1</f>
        <v>22.400000000000006</v>
      </c>
      <c r="C140" s="188" t="s">
        <v>1004</v>
      </c>
      <c r="D140" s="1016"/>
      <c r="E140" s="1018"/>
      <c r="F140" s="131" t="s">
        <v>141</v>
      </c>
      <c r="G140" s="124" t="s">
        <v>991</v>
      </c>
      <c r="H140" s="134" t="s">
        <v>1005</v>
      </c>
      <c r="I140" s="132" t="s">
        <v>181</v>
      </c>
      <c r="J140" s="124" t="s">
        <v>9</v>
      </c>
      <c r="K140" s="138" t="s">
        <v>9</v>
      </c>
      <c r="L140" s="132" t="str">
        <f>VLOOKUP(K140,CódigosRetorno!$A$2:$B$2080,2,FALSE)</f>
        <v>-</v>
      </c>
      <c r="M140" s="131" t="s">
        <v>9</v>
      </c>
      <c r="N140" s="229"/>
    </row>
    <row r="141" spans="1:14" ht="24" x14ac:dyDescent="0.25">
      <c r="A141" s="229"/>
      <c r="B141" s="295">
        <f>B133+1</f>
        <v>23</v>
      </c>
      <c r="C141" s="296" t="s">
        <v>1011</v>
      </c>
      <c r="D141" s="160"/>
      <c r="E141" s="160" t="s">
        <v>179</v>
      </c>
      <c r="F141" s="162"/>
      <c r="G141" s="160" t="s">
        <v>802</v>
      </c>
      <c r="H141" s="165" t="s">
        <v>978</v>
      </c>
      <c r="I141" s="155" t="s">
        <v>1012</v>
      </c>
      <c r="J141" s="160" t="s">
        <v>9</v>
      </c>
      <c r="K141" s="161" t="s">
        <v>9</v>
      </c>
      <c r="L141" s="155" t="str">
        <f>VLOOKUP(K141,CódigosRetorno!$A$2:$B$2080,2,FALSE)</f>
        <v>-</v>
      </c>
      <c r="M141" s="162" t="s">
        <v>9</v>
      </c>
      <c r="N141" s="229"/>
    </row>
    <row r="142" spans="1:14" ht="24" x14ac:dyDescent="0.25">
      <c r="A142" s="229"/>
      <c r="B142" s="1041">
        <f>B141+0.1</f>
        <v>23.1</v>
      </c>
      <c r="C142" s="1038" t="s">
        <v>1013</v>
      </c>
      <c r="D142" s="1016" t="s">
        <v>324</v>
      </c>
      <c r="E142" s="1014" t="s">
        <v>140</v>
      </c>
      <c r="F142" s="131" t="s">
        <v>295</v>
      </c>
      <c r="G142" s="124" t="s">
        <v>296</v>
      </c>
      <c r="H142" s="134" t="s">
        <v>982</v>
      </c>
      <c r="I142" s="132" t="s">
        <v>946</v>
      </c>
      <c r="J142" s="138" t="s">
        <v>6</v>
      </c>
      <c r="K142" s="138" t="s">
        <v>983</v>
      </c>
      <c r="L142" s="132" t="str">
        <f>VLOOKUP(K142,CódigosRetorno!$A$2:$B$2080,2,FALSE)</f>
        <v>El dato ingresado en TaxAmount no cumple con el formato establecido</v>
      </c>
      <c r="M142" s="131" t="s">
        <v>9</v>
      </c>
      <c r="N142" s="229"/>
    </row>
    <row r="143" spans="1:14" ht="36" x14ac:dyDescent="0.25">
      <c r="A143" s="229"/>
      <c r="B143" s="1046"/>
      <c r="C143" s="1040"/>
      <c r="D143" s="1016"/>
      <c r="E143" s="1015"/>
      <c r="F143" s="131" t="s">
        <v>295</v>
      </c>
      <c r="G143" s="124" t="s">
        <v>296</v>
      </c>
      <c r="H143" s="134" t="s">
        <v>987</v>
      </c>
      <c r="I143" s="132" t="s">
        <v>988</v>
      </c>
      <c r="J143" s="138" t="s">
        <v>6</v>
      </c>
      <c r="K143" s="138" t="s">
        <v>989</v>
      </c>
      <c r="L143" s="132" t="str">
        <f>VLOOKUP(K143,CódigosRetorno!$A$2:$B$2080,2,FALSE)</f>
        <v>El XML no contiene el tag cac:TaxTotal/cac:TaxSubtotal/cbc:TaxAmount</v>
      </c>
      <c r="M143" s="131" t="s">
        <v>9</v>
      </c>
      <c r="N143" s="229"/>
    </row>
    <row r="144" spans="1:14" ht="24" x14ac:dyDescent="0.25">
      <c r="A144" s="229"/>
      <c r="B144" s="1041">
        <f>B142+0.1</f>
        <v>23.200000000000003</v>
      </c>
      <c r="C144" s="1038" t="s">
        <v>990</v>
      </c>
      <c r="D144" s="1016"/>
      <c r="E144" s="1015"/>
      <c r="F144" s="1001" t="s">
        <v>655</v>
      </c>
      <c r="G144" s="1014" t="s">
        <v>991</v>
      </c>
      <c r="H144" s="996" t="s">
        <v>992</v>
      </c>
      <c r="I144" s="132" t="s">
        <v>599</v>
      </c>
      <c r="J144" s="138" t="s">
        <v>6</v>
      </c>
      <c r="K144" s="138" t="s">
        <v>993</v>
      </c>
      <c r="L144" s="132" t="str">
        <f>VLOOKUP(K144,CódigosRetorno!$A$2:$B$2080,2,FALSE)</f>
        <v>El XML no contiene el tag TaxScheme ID de Información acerca del importe total de un tipo particular de impuesto</v>
      </c>
      <c r="M144" s="131" t="s">
        <v>9</v>
      </c>
      <c r="N144" s="229"/>
    </row>
    <row r="145" spans="1:14" ht="24" x14ac:dyDescent="0.25">
      <c r="A145" s="229"/>
      <c r="B145" s="1042"/>
      <c r="C145" s="1039"/>
      <c r="D145" s="1016"/>
      <c r="E145" s="1015"/>
      <c r="F145" s="1010"/>
      <c r="G145" s="1015"/>
      <c r="H145" s="1011"/>
      <c r="I145" s="132" t="s">
        <v>463</v>
      </c>
      <c r="J145" s="138" t="s">
        <v>6</v>
      </c>
      <c r="K145" s="140" t="s">
        <v>994</v>
      </c>
      <c r="L145" s="132" t="str">
        <f>VLOOKUP(K145,CódigosRetorno!$A$2:$B$2080,2,FALSE)</f>
        <v>El codigo del tributo es invalido</v>
      </c>
      <c r="M145" s="131" t="s">
        <v>995</v>
      </c>
      <c r="N145" s="229"/>
    </row>
    <row r="146" spans="1:14" ht="24" x14ac:dyDescent="0.25">
      <c r="A146" s="229"/>
      <c r="B146" s="1046"/>
      <c r="C146" s="1040"/>
      <c r="D146" s="1016"/>
      <c r="E146" s="1015"/>
      <c r="F146" s="1002"/>
      <c r="G146" s="1018"/>
      <c r="H146" s="997"/>
      <c r="I146" s="134" t="s">
        <v>955</v>
      </c>
      <c r="J146" s="138" t="s">
        <v>6</v>
      </c>
      <c r="K146" s="140" t="s">
        <v>996</v>
      </c>
      <c r="L146" s="132" t="str">
        <f>VLOOKUP(K146,CódigosRetorno!$A$2:$B$2080,2,FALSE)</f>
        <v>Debe consignar solo un elemento cac:TaxTotal a nivel de item por codigo de tributo</v>
      </c>
      <c r="M146" s="131" t="s">
        <v>9</v>
      </c>
      <c r="N146" s="229"/>
    </row>
    <row r="147" spans="1:14" ht="36" x14ac:dyDescent="0.25">
      <c r="A147" s="229"/>
      <c r="B147" s="304">
        <f>B144+0.1</f>
        <v>23.300000000000004</v>
      </c>
      <c r="C147" s="188" t="s">
        <v>997</v>
      </c>
      <c r="D147" s="1016"/>
      <c r="E147" s="1015"/>
      <c r="F147" s="131" t="s">
        <v>338</v>
      </c>
      <c r="G147" s="124" t="s">
        <v>991</v>
      </c>
      <c r="H147" s="134" t="s">
        <v>998</v>
      </c>
      <c r="I147" s="132" t="s">
        <v>181</v>
      </c>
      <c r="J147" s="124" t="s">
        <v>9</v>
      </c>
      <c r="K147" s="138" t="s">
        <v>9</v>
      </c>
      <c r="L147" s="132" t="str">
        <f>VLOOKUP(K147,CódigosRetorno!$A$2:$B$2080,2,FALSE)</f>
        <v>-</v>
      </c>
      <c r="M147" s="131" t="s">
        <v>9</v>
      </c>
      <c r="N147" s="229"/>
    </row>
    <row r="148" spans="1:14" ht="36" x14ac:dyDescent="0.25">
      <c r="A148" s="229"/>
      <c r="B148" s="304">
        <f>B147+0.1</f>
        <v>23.400000000000006</v>
      </c>
      <c r="C148" s="188" t="s">
        <v>1004</v>
      </c>
      <c r="D148" s="1016"/>
      <c r="E148" s="1018"/>
      <c r="F148" s="131" t="s">
        <v>141</v>
      </c>
      <c r="G148" s="124" t="s">
        <v>991</v>
      </c>
      <c r="H148" s="134" t="s">
        <v>1005</v>
      </c>
      <c r="I148" s="132" t="s">
        <v>181</v>
      </c>
      <c r="J148" s="124" t="s">
        <v>9</v>
      </c>
      <c r="K148" s="138" t="s">
        <v>9</v>
      </c>
      <c r="L148" s="132" t="str">
        <f>VLOOKUP(K148,CódigosRetorno!$A$2:$B$2080,2,FALSE)</f>
        <v>-</v>
      </c>
      <c r="M148" s="131" t="s">
        <v>9</v>
      </c>
      <c r="N148" s="229"/>
    </row>
    <row r="149" spans="1:14" ht="24" x14ac:dyDescent="0.25">
      <c r="A149" s="229"/>
      <c r="B149" s="160">
        <v>24</v>
      </c>
      <c r="C149" s="165" t="s">
        <v>1014</v>
      </c>
      <c r="D149" s="160"/>
      <c r="E149" s="160" t="s">
        <v>179</v>
      </c>
      <c r="F149" s="162"/>
      <c r="G149" s="160" t="s">
        <v>802</v>
      </c>
      <c r="H149" s="165" t="s">
        <v>978</v>
      </c>
      <c r="I149" s="155" t="s">
        <v>1015</v>
      </c>
      <c r="J149" s="169" t="s">
        <v>9</v>
      </c>
      <c r="K149" s="191" t="s">
        <v>9</v>
      </c>
      <c r="L149" s="168" t="str">
        <f>VLOOKUP(K149,CódigosRetorno!$A$2:$B$2080,2,FALSE)</f>
        <v>-</v>
      </c>
      <c r="M149" s="179" t="s">
        <v>9</v>
      </c>
      <c r="N149" s="229"/>
    </row>
    <row r="150" spans="1:14" ht="24" x14ac:dyDescent="0.25">
      <c r="B150" s="1041">
        <v>24.1</v>
      </c>
      <c r="C150" s="996" t="s">
        <v>1016</v>
      </c>
      <c r="D150" s="1016" t="s">
        <v>324</v>
      </c>
      <c r="E150" s="1016" t="s">
        <v>140</v>
      </c>
      <c r="F150" s="125" t="s">
        <v>295</v>
      </c>
      <c r="G150" s="125" t="s">
        <v>296</v>
      </c>
      <c r="H150" s="133" t="s">
        <v>982</v>
      </c>
      <c r="I150" s="132" t="s">
        <v>946</v>
      </c>
      <c r="J150" s="138" t="s">
        <v>6</v>
      </c>
      <c r="K150" s="138" t="s">
        <v>983</v>
      </c>
      <c r="L150" s="132" t="str">
        <f>VLOOKUP(K150,CódigosRetorno!$A$2:$B$2080,2,FALSE)</f>
        <v>El dato ingresado en TaxAmount no cumple con el formato establecido</v>
      </c>
      <c r="M150" s="131" t="s">
        <v>9</v>
      </c>
    </row>
    <row r="151" spans="1:14" ht="36" x14ac:dyDescent="0.25">
      <c r="B151" s="1042"/>
      <c r="C151" s="1011"/>
      <c r="D151" s="1016"/>
      <c r="E151" s="1016"/>
      <c r="F151" s="131" t="s">
        <v>295</v>
      </c>
      <c r="G151" s="124" t="s">
        <v>296</v>
      </c>
      <c r="H151" s="132" t="s">
        <v>987</v>
      </c>
      <c r="I151" s="132" t="s">
        <v>988</v>
      </c>
      <c r="J151" s="138" t="s">
        <v>6</v>
      </c>
      <c r="K151" s="138" t="s">
        <v>989</v>
      </c>
      <c r="L151" s="132" t="str">
        <f>VLOOKUP(K151,CódigosRetorno!$A$2:$B$2080,2,FALSE)</f>
        <v>El XML no contiene el tag cac:TaxTotal/cac:TaxSubtotal/cbc:TaxAmount</v>
      </c>
      <c r="M151" s="131" t="s">
        <v>9</v>
      </c>
    </row>
    <row r="152" spans="1:14" ht="24" x14ac:dyDescent="0.25">
      <c r="B152" s="1041">
        <v>24.2</v>
      </c>
      <c r="C152" s="996" t="s">
        <v>990</v>
      </c>
      <c r="D152" s="1016"/>
      <c r="E152" s="1016"/>
      <c r="F152" s="1001" t="s">
        <v>655</v>
      </c>
      <c r="G152" s="1001" t="s">
        <v>991</v>
      </c>
      <c r="H152" s="996" t="s">
        <v>992</v>
      </c>
      <c r="I152" s="132" t="s">
        <v>599</v>
      </c>
      <c r="J152" s="138" t="s">
        <v>6</v>
      </c>
      <c r="K152" s="138" t="s">
        <v>993</v>
      </c>
      <c r="L152" s="132" t="str">
        <f>VLOOKUP(K152,CódigosRetorno!$A$2:$B$2080,2,FALSE)</f>
        <v>El XML no contiene el tag TaxScheme ID de Información acerca del importe total de un tipo particular de impuesto</v>
      </c>
      <c r="M152" s="131" t="s">
        <v>9</v>
      </c>
    </row>
    <row r="153" spans="1:14" ht="24" x14ac:dyDescent="0.25">
      <c r="B153" s="1042"/>
      <c r="C153" s="1011"/>
      <c r="D153" s="1016"/>
      <c r="E153" s="1016"/>
      <c r="F153" s="1010"/>
      <c r="G153" s="1010"/>
      <c r="H153" s="1011"/>
      <c r="I153" s="132" t="s">
        <v>463</v>
      </c>
      <c r="J153" s="138" t="s">
        <v>6</v>
      </c>
      <c r="K153" s="140" t="s">
        <v>994</v>
      </c>
      <c r="L153" s="132" t="str">
        <f>VLOOKUP(K153,CódigosRetorno!$A$2:$B$2080,2,FALSE)</f>
        <v>El codigo del tributo es invalido</v>
      </c>
      <c r="M153" s="131" t="s">
        <v>995</v>
      </c>
    </row>
    <row r="154" spans="1:14" ht="24" x14ac:dyDescent="0.25">
      <c r="B154" s="1046"/>
      <c r="C154" s="997"/>
      <c r="D154" s="1016"/>
      <c r="E154" s="1016"/>
      <c r="F154" s="1002"/>
      <c r="G154" s="1002"/>
      <c r="H154" s="997"/>
      <c r="I154" s="134" t="s">
        <v>955</v>
      </c>
      <c r="J154" s="138" t="s">
        <v>6</v>
      </c>
      <c r="K154" s="140" t="s">
        <v>996</v>
      </c>
      <c r="L154" s="132" t="str">
        <f>VLOOKUP(K154,CódigosRetorno!$A$2:$B$2080,2,FALSE)</f>
        <v>Debe consignar solo un elemento cac:TaxTotal a nivel de item por codigo de tributo</v>
      </c>
      <c r="M154" s="131" t="s">
        <v>9</v>
      </c>
    </row>
    <row r="155" spans="1:14" ht="36" x14ac:dyDescent="0.25">
      <c r="B155" s="304">
        <v>24.3</v>
      </c>
      <c r="C155" s="134" t="s">
        <v>997</v>
      </c>
      <c r="D155" s="1016"/>
      <c r="E155" s="1016"/>
      <c r="F155" s="131" t="s">
        <v>338</v>
      </c>
      <c r="G155" s="124" t="s">
        <v>991</v>
      </c>
      <c r="H155" s="134" t="s">
        <v>998</v>
      </c>
      <c r="I155" s="132" t="s">
        <v>181</v>
      </c>
      <c r="J155" s="344" t="s">
        <v>9</v>
      </c>
      <c r="K155" s="344" t="s">
        <v>9</v>
      </c>
      <c r="L155" s="345" t="str">
        <f>VLOOKUP(K155,CódigosRetorno!$A$2:$B$2080,2,FALSE)</f>
        <v>-</v>
      </c>
      <c r="M155" s="344" t="s">
        <v>9</v>
      </c>
    </row>
    <row r="156" spans="1:14" ht="36" x14ac:dyDescent="0.25">
      <c r="B156" s="304">
        <v>24.4</v>
      </c>
      <c r="C156" s="134" t="s">
        <v>1004</v>
      </c>
      <c r="D156" s="1016"/>
      <c r="E156" s="1016"/>
      <c r="F156" s="131" t="s">
        <v>141</v>
      </c>
      <c r="G156" s="124" t="s">
        <v>991</v>
      </c>
      <c r="H156" s="134" t="s">
        <v>1005</v>
      </c>
      <c r="I156" s="132" t="s">
        <v>181</v>
      </c>
      <c r="J156" s="344" t="s">
        <v>9</v>
      </c>
      <c r="K156" s="344" t="s">
        <v>9</v>
      </c>
      <c r="L156" s="345" t="str">
        <f>VLOOKUP(K156,CódigosRetorno!$A$2:$B$2080,2,FALSE)</f>
        <v>-</v>
      </c>
      <c r="M156" s="344" t="s">
        <v>9</v>
      </c>
    </row>
    <row r="157" spans="1:14" ht="24" x14ac:dyDescent="0.25">
      <c r="B157" s="765">
        <v>25</v>
      </c>
      <c r="C157" s="766" t="s">
        <v>8272</v>
      </c>
      <c r="D157" s="765"/>
      <c r="E157" s="765" t="s">
        <v>179</v>
      </c>
      <c r="F157" s="767"/>
      <c r="G157" s="765" t="s">
        <v>802</v>
      </c>
      <c r="H157" s="766" t="s">
        <v>978</v>
      </c>
      <c r="I157" s="155" t="s">
        <v>8273</v>
      </c>
      <c r="J157" s="768" t="s">
        <v>9</v>
      </c>
      <c r="K157" s="191" t="s">
        <v>9</v>
      </c>
      <c r="L157" s="168" t="str">
        <f>VLOOKUP(K157,CódigosRetorno!$A$2:$B$2080,2,FALSE)</f>
        <v>-</v>
      </c>
      <c r="M157" s="179" t="s">
        <v>9</v>
      </c>
    </row>
    <row r="158" spans="1:14" ht="108" x14ac:dyDescent="0.25">
      <c r="B158" s="1052">
        <f>25.1</f>
        <v>25.1</v>
      </c>
      <c r="C158" s="1035" t="s">
        <v>8274</v>
      </c>
      <c r="D158" s="1055" t="s">
        <v>324</v>
      </c>
      <c r="E158" s="1032" t="s">
        <v>140</v>
      </c>
      <c r="F158" s="1029" t="s">
        <v>295</v>
      </c>
      <c r="G158" s="1032" t="s">
        <v>296</v>
      </c>
      <c r="H158" s="1035" t="s">
        <v>982</v>
      </c>
      <c r="I158" s="669" t="s">
        <v>8646</v>
      </c>
      <c r="J158" s="670" t="s">
        <v>203</v>
      </c>
      <c r="K158" s="660" t="s">
        <v>984</v>
      </c>
      <c r="L158" s="671" t="str">
        <f>VLOOKUP(K158,CódigosRetorno!$A$2:$B$2080,2,FALSE)</f>
        <v>El calculo del IGV no es correcto</v>
      </c>
      <c r="M158" s="672" t="s">
        <v>9</v>
      </c>
    </row>
    <row r="159" spans="1:14" ht="108" x14ac:dyDescent="0.25">
      <c r="B159" s="1053"/>
      <c r="C159" s="1036"/>
      <c r="D159" s="1055"/>
      <c r="E159" s="1033"/>
      <c r="F159" s="1030"/>
      <c r="G159" s="1033"/>
      <c r="H159" s="1036"/>
      <c r="I159" s="669" t="s">
        <v>8647</v>
      </c>
      <c r="J159" s="670" t="s">
        <v>203</v>
      </c>
      <c r="K159" s="660" t="s">
        <v>984</v>
      </c>
      <c r="L159" s="671" t="str">
        <f>VLOOKUP(K159,CódigosRetorno!$A$2:$B$2080,2,FALSE)</f>
        <v>El calculo del IGV no es correcto</v>
      </c>
      <c r="M159" s="672" t="s">
        <v>9</v>
      </c>
    </row>
    <row r="160" spans="1:14" ht="24" x14ac:dyDescent="0.25">
      <c r="B160" s="1053"/>
      <c r="C160" s="1036"/>
      <c r="D160" s="1055"/>
      <c r="E160" s="1033"/>
      <c r="F160" s="1031"/>
      <c r="G160" s="1034"/>
      <c r="H160" s="1037"/>
      <c r="I160" s="651" t="s">
        <v>946</v>
      </c>
      <c r="J160" s="660" t="s">
        <v>6</v>
      </c>
      <c r="K160" s="660" t="s">
        <v>983</v>
      </c>
      <c r="L160" s="651" t="str">
        <f>VLOOKUP(K160,CódigosRetorno!$A$2:$B$2080,2,FALSE)</f>
        <v>El dato ingresado en TaxAmount no cumple con el formato establecido</v>
      </c>
      <c r="M160" s="652" t="s">
        <v>9</v>
      </c>
    </row>
    <row r="161" spans="2:13" ht="36" x14ac:dyDescent="0.25">
      <c r="B161" s="1053"/>
      <c r="C161" s="1036"/>
      <c r="D161" s="1055"/>
      <c r="E161" s="1033"/>
      <c r="F161" s="652" t="s">
        <v>295</v>
      </c>
      <c r="G161" s="654" t="s">
        <v>296</v>
      </c>
      <c r="H161" s="664" t="s">
        <v>987</v>
      </c>
      <c r="I161" s="651" t="s">
        <v>988</v>
      </c>
      <c r="J161" s="660" t="s">
        <v>6</v>
      </c>
      <c r="K161" s="660" t="s">
        <v>989</v>
      </c>
      <c r="L161" s="651" t="str">
        <f>VLOOKUP(K161,CódigosRetorno!$A$2:$B$2080,2,FALSE)</f>
        <v>El XML no contiene el tag cac:TaxTotal/cac:TaxSubtotal/cbc:TaxAmount</v>
      </c>
      <c r="M161" s="652" t="s">
        <v>9</v>
      </c>
    </row>
    <row r="162" spans="2:13" x14ac:dyDescent="0.25">
      <c r="B162" s="1053"/>
      <c r="C162" s="1036"/>
      <c r="D162" s="1055"/>
      <c r="E162" s="1033"/>
      <c r="F162" s="1029" t="s">
        <v>1406</v>
      </c>
      <c r="G162" s="1032" t="s">
        <v>1407</v>
      </c>
      <c r="H162" s="1035" t="s">
        <v>8268</v>
      </c>
      <c r="I162" s="651" t="s">
        <v>63</v>
      </c>
      <c r="J162" s="660" t="s">
        <v>6</v>
      </c>
      <c r="K162" s="660" t="s">
        <v>1410</v>
      </c>
      <c r="L162" s="651" t="str">
        <f>VLOOKUP(K162,CódigosRetorno!$A$2:$B$2080,2,FALSE)</f>
        <v>El XML no contiene el tag de la tasa del tributo de la línea</v>
      </c>
      <c r="M162" s="652" t="s">
        <v>9</v>
      </c>
    </row>
    <row r="163" spans="2:13" ht="36" x14ac:dyDescent="0.25">
      <c r="B163" s="1053"/>
      <c r="C163" s="1036"/>
      <c r="D163" s="1055"/>
      <c r="E163" s="1033"/>
      <c r="F163" s="1030"/>
      <c r="G163" s="1033"/>
      <c r="H163" s="1036"/>
      <c r="I163" s="666" t="s">
        <v>8614</v>
      </c>
      <c r="J163" s="660" t="s">
        <v>6</v>
      </c>
      <c r="K163" s="660" t="s">
        <v>8270</v>
      </c>
      <c r="L163" s="651" t="str">
        <f>VLOOKUP(K163,CódigosRetorno!$A$2:$B$2080,2,FALSE)</f>
        <v>La tasa del tributo de la línea no corresponde al valor esperado</v>
      </c>
      <c r="M163" s="652" t="s">
        <v>9</v>
      </c>
    </row>
    <row r="164" spans="2:13" ht="36" x14ac:dyDescent="0.25">
      <c r="B164" s="1054"/>
      <c r="C164" s="1037"/>
      <c r="D164" s="1055"/>
      <c r="E164" s="1033"/>
      <c r="F164" s="1031"/>
      <c r="G164" s="1034"/>
      <c r="H164" s="1037"/>
      <c r="I164" s="666" t="s">
        <v>8613</v>
      </c>
      <c r="J164" s="660" t="s">
        <v>6</v>
      </c>
      <c r="K164" s="660" t="s">
        <v>8270</v>
      </c>
      <c r="L164" s="651" t="str">
        <f>VLOOKUP(K164,CódigosRetorno!$A$2:$B$2080,2,FALSE)</f>
        <v>La tasa del tributo de la línea no corresponde al valor esperado</v>
      </c>
      <c r="M164" s="652" t="s">
        <v>9</v>
      </c>
    </row>
    <row r="165" spans="2:13" ht="24" x14ac:dyDescent="0.25">
      <c r="B165" s="1052">
        <f>B158+0.1</f>
        <v>25.200000000000003</v>
      </c>
      <c r="C165" s="1056" t="s">
        <v>990</v>
      </c>
      <c r="D165" s="1055"/>
      <c r="E165" s="1033"/>
      <c r="F165" s="1029" t="s">
        <v>655</v>
      </c>
      <c r="G165" s="1032" t="s">
        <v>991</v>
      </c>
      <c r="H165" s="1035" t="s">
        <v>992</v>
      </c>
      <c r="I165" s="651" t="s">
        <v>599</v>
      </c>
      <c r="J165" s="660" t="s">
        <v>6</v>
      </c>
      <c r="K165" s="660" t="s">
        <v>993</v>
      </c>
      <c r="L165" s="651" t="str">
        <f>VLOOKUP(K165,CódigosRetorno!$A$2:$B$2080,2,FALSE)</f>
        <v>El XML no contiene el tag TaxScheme ID de Información acerca del importe total de un tipo particular de impuesto</v>
      </c>
      <c r="M165" s="652" t="s">
        <v>9</v>
      </c>
    </row>
    <row r="166" spans="2:13" ht="24" x14ac:dyDescent="0.25">
      <c r="B166" s="1053"/>
      <c r="C166" s="1057"/>
      <c r="D166" s="1055"/>
      <c r="E166" s="1033"/>
      <c r="F166" s="1030"/>
      <c r="G166" s="1033"/>
      <c r="H166" s="1036"/>
      <c r="I166" s="651" t="s">
        <v>463</v>
      </c>
      <c r="J166" s="660" t="s">
        <v>6</v>
      </c>
      <c r="K166" s="655" t="s">
        <v>994</v>
      </c>
      <c r="L166" s="651" t="str">
        <f>VLOOKUP(K166,CódigosRetorno!$A$2:$B$2080,2,FALSE)</f>
        <v>El codigo del tributo es invalido</v>
      </c>
      <c r="M166" s="652" t="s">
        <v>995</v>
      </c>
    </row>
    <row r="167" spans="2:13" ht="24" x14ac:dyDescent="0.25">
      <c r="B167" s="1054"/>
      <c r="C167" s="1058"/>
      <c r="D167" s="1055"/>
      <c r="E167" s="1033"/>
      <c r="F167" s="1031"/>
      <c r="G167" s="1034"/>
      <c r="H167" s="1037"/>
      <c r="I167" s="664" t="s">
        <v>955</v>
      </c>
      <c r="J167" s="660" t="s">
        <v>6</v>
      </c>
      <c r="K167" s="655" t="s">
        <v>996</v>
      </c>
      <c r="L167" s="651" t="str">
        <f>VLOOKUP(K167,CódigosRetorno!$A$2:$B$2080,2,FALSE)</f>
        <v>Debe consignar solo un elemento cac:TaxTotal a nivel de item por codigo de tributo</v>
      </c>
      <c r="M167" s="652" t="s">
        <v>9</v>
      </c>
    </row>
    <row r="168" spans="2:13" x14ac:dyDescent="0.25">
      <c r="B168" s="1052">
        <f>B165+0.1</f>
        <v>25.300000000000004</v>
      </c>
      <c r="C168" s="1056" t="s">
        <v>997</v>
      </c>
      <c r="D168" s="1055"/>
      <c r="E168" s="1033"/>
      <c r="F168" s="1029" t="s">
        <v>338</v>
      </c>
      <c r="G168" s="1032" t="s">
        <v>991</v>
      </c>
      <c r="H168" s="1035" t="s">
        <v>998</v>
      </c>
      <c r="I168" s="673" t="s">
        <v>599</v>
      </c>
      <c r="J168" s="654" t="s">
        <v>6</v>
      </c>
      <c r="K168" s="674" t="s">
        <v>999</v>
      </c>
      <c r="L168" s="651" t="str">
        <f>VLOOKUP(K168,CódigosRetorno!$A$2:$B$2080,2,FALSE)</f>
        <v>El XML no contiene el tag TaxScheme Name de impuesto</v>
      </c>
      <c r="M168" s="652" t="s">
        <v>9</v>
      </c>
    </row>
    <row r="169" spans="2:13" ht="24" x14ac:dyDescent="0.25">
      <c r="B169" s="1053"/>
      <c r="C169" s="1057"/>
      <c r="D169" s="1055"/>
      <c r="E169" s="1033"/>
      <c r="F169" s="1030"/>
      <c r="G169" s="1033"/>
      <c r="H169" s="1036"/>
      <c r="I169" s="651" t="s">
        <v>8275</v>
      </c>
      <c r="J169" s="660" t="s">
        <v>6</v>
      </c>
      <c r="K169" s="660" t="s">
        <v>1003</v>
      </c>
      <c r="L169" s="651" t="str">
        <f>VLOOKUP(K169,CódigosRetorno!$A$2:$B$2080,2,FALSE)</f>
        <v>Nombre de tributo no corresponde al código de tributo de la linea.</v>
      </c>
      <c r="M169" s="652" t="s">
        <v>9</v>
      </c>
    </row>
    <row r="170" spans="2:13" ht="36" x14ac:dyDescent="0.25">
      <c r="B170" s="675">
        <f>B168+0.1</f>
        <v>25.400000000000006</v>
      </c>
      <c r="C170" s="663" t="s">
        <v>1004</v>
      </c>
      <c r="D170" s="1055"/>
      <c r="E170" s="1034"/>
      <c r="F170" s="652" t="s">
        <v>141</v>
      </c>
      <c r="G170" s="654" t="s">
        <v>991</v>
      </c>
      <c r="H170" s="664" t="s">
        <v>1005</v>
      </c>
      <c r="I170" s="651" t="s">
        <v>181</v>
      </c>
      <c r="J170" s="654" t="s">
        <v>9</v>
      </c>
      <c r="K170" s="660" t="s">
        <v>9</v>
      </c>
      <c r="L170" s="651" t="str">
        <f>VLOOKUP(K170,CódigosRetorno!$A$2:$B$2080,2,FALSE)</f>
        <v>-</v>
      </c>
      <c r="M170" s="652" t="s">
        <v>995</v>
      </c>
    </row>
  </sheetData>
  <mergeCells count="283">
    <mergeCell ref="B158:B164"/>
    <mergeCell ref="C158:C164"/>
    <mergeCell ref="D158:D170"/>
    <mergeCell ref="E158:E170"/>
    <mergeCell ref="F158:F160"/>
    <mergeCell ref="G158:G160"/>
    <mergeCell ref="H158:H160"/>
    <mergeCell ref="F162:F164"/>
    <mergeCell ref="G162:G164"/>
    <mergeCell ref="H162:H164"/>
    <mergeCell ref="B165:B167"/>
    <mergeCell ref="C165:C167"/>
    <mergeCell ref="F165:F167"/>
    <mergeCell ref="G165:G167"/>
    <mergeCell ref="H165:H167"/>
    <mergeCell ref="B168:B169"/>
    <mergeCell ref="C168:C169"/>
    <mergeCell ref="F168:F169"/>
    <mergeCell ref="G168:G169"/>
    <mergeCell ref="H168:H169"/>
    <mergeCell ref="B142:B143"/>
    <mergeCell ref="C142:C143"/>
    <mergeCell ref="D142:D148"/>
    <mergeCell ref="E142:E148"/>
    <mergeCell ref="B144:B146"/>
    <mergeCell ref="C144:C146"/>
    <mergeCell ref="B112:B113"/>
    <mergeCell ref="B134:B135"/>
    <mergeCell ref="C134:C135"/>
    <mergeCell ref="D134:D140"/>
    <mergeCell ref="E134:E140"/>
    <mergeCell ref="B136:B138"/>
    <mergeCell ref="C136:C138"/>
    <mergeCell ref="D112:D113"/>
    <mergeCell ref="D114:D115"/>
    <mergeCell ref="D117:D132"/>
    <mergeCell ref="E117:E132"/>
    <mergeCell ref="B114:B115"/>
    <mergeCell ref="C114:C115"/>
    <mergeCell ref="B129:B131"/>
    <mergeCell ref="C129:C131"/>
    <mergeCell ref="C117:C125"/>
    <mergeCell ref="B117:B125"/>
    <mergeCell ref="B126:B128"/>
    <mergeCell ref="F152:F154"/>
    <mergeCell ref="G152:G154"/>
    <mergeCell ref="H152:H154"/>
    <mergeCell ref="D150:D156"/>
    <mergeCell ref="E150:E156"/>
    <mergeCell ref="B152:B154"/>
    <mergeCell ref="C152:C154"/>
    <mergeCell ref="B150:B151"/>
    <mergeCell ref="C150:C151"/>
    <mergeCell ref="B5:C5"/>
    <mergeCell ref="D33:D40"/>
    <mergeCell ref="D53:D57"/>
    <mergeCell ref="D58:D62"/>
    <mergeCell ref="D65:D69"/>
    <mergeCell ref="D70:D73"/>
    <mergeCell ref="D74:D75"/>
    <mergeCell ref="D78:D80"/>
    <mergeCell ref="B11:B12"/>
    <mergeCell ref="C11:C12"/>
    <mergeCell ref="D11:D12"/>
    <mergeCell ref="B58:B62"/>
    <mergeCell ref="C58:C62"/>
    <mergeCell ref="B70:B73"/>
    <mergeCell ref="C70:C73"/>
    <mergeCell ref="B76:B77"/>
    <mergeCell ref="B21:B22"/>
    <mergeCell ref="C21:C22"/>
    <mergeCell ref="D21:D22"/>
    <mergeCell ref="C17:C20"/>
    <mergeCell ref="D17:D20"/>
    <mergeCell ref="B65:B69"/>
    <mergeCell ref="C65:C69"/>
    <mergeCell ref="C76:C77"/>
    <mergeCell ref="H6:H7"/>
    <mergeCell ref="B6:B7"/>
    <mergeCell ref="C6:C7"/>
    <mergeCell ref="D6:D7"/>
    <mergeCell ref="E6:E7"/>
    <mergeCell ref="F6:F7"/>
    <mergeCell ref="G6:G7"/>
    <mergeCell ref="B9:B10"/>
    <mergeCell ref="C9:C10"/>
    <mergeCell ref="D9:D10"/>
    <mergeCell ref="E9:E10"/>
    <mergeCell ref="F9:F10"/>
    <mergeCell ref="G9:G10"/>
    <mergeCell ref="H9:H10"/>
    <mergeCell ref="E21:E22"/>
    <mergeCell ref="B46:B47"/>
    <mergeCell ref="C46:C47"/>
    <mergeCell ref="D46:D47"/>
    <mergeCell ref="E46:E47"/>
    <mergeCell ref="E53:E57"/>
    <mergeCell ref="E70:E73"/>
    <mergeCell ref="B82:B83"/>
    <mergeCell ref="C82:C83"/>
    <mergeCell ref="E82:E86"/>
    <mergeCell ref="B23:C23"/>
    <mergeCell ref="B24:B26"/>
    <mergeCell ref="C24:C26"/>
    <mergeCell ref="D24:D26"/>
    <mergeCell ref="E24:E26"/>
    <mergeCell ref="E50:E52"/>
    <mergeCell ref="E65:E69"/>
    <mergeCell ref="E58:E62"/>
    <mergeCell ref="E78:E80"/>
    <mergeCell ref="E76:E77"/>
    <mergeCell ref="E74:E75"/>
    <mergeCell ref="E33:E40"/>
    <mergeCell ref="E11:E12"/>
    <mergeCell ref="F11:F12"/>
    <mergeCell ref="G11:G12"/>
    <mergeCell ref="H11:H12"/>
    <mergeCell ref="B17:B20"/>
    <mergeCell ref="E17:E20"/>
    <mergeCell ref="F19:F20"/>
    <mergeCell ref="G19:G20"/>
    <mergeCell ref="H19:H20"/>
    <mergeCell ref="F17:F18"/>
    <mergeCell ref="G17:G18"/>
    <mergeCell ref="H17:H18"/>
    <mergeCell ref="E13:E14"/>
    <mergeCell ref="F13:F14"/>
    <mergeCell ref="G13:G14"/>
    <mergeCell ref="H13:H14"/>
    <mergeCell ref="F24:F26"/>
    <mergeCell ref="G24:G26"/>
    <mergeCell ref="H24:H26"/>
    <mergeCell ref="H28:H32"/>
    <mergeCell ref="B28:B32"/>
    <mergeCell ref="C28:C32"/>
    <mergeCell ref="D28:D32"/>
    <mergeCell ref="E28:E32"/>
    <mergeCell ref="F28:F32"/>
    <mergeCell ref="G28:G32"/>
    <mergeCell ref="F33:F40"/>
    <mergeCell ref="G33:G40"/>
    <mergeCell ref="H33:H40"/>
    <mergeCell ref="B42:B45"/>
    <mergeCell ref="C42:C45"/>
    <mergeCell ref="D42:D45"/>
    <mergeCell ref="G88:G89"/>
    <mergeCell ref="H88:H89"/>
    <mergeCell ref="F46:F47"/>
    <mergeCell ref="G46:G47"/>
    <mergeCell ref="E42:E45"/>
    <mergeCell ref="F42:F45"/>
    <mergeCell ref="B78:B80"/>
    <mergeCell ref="G42:G45"/>
    <mergeCell ref="B50:B52"/>
    <mergeCell ref="C50:C52"/>
    <mergeCell ref="F65:F68"/>
    <mergeCell ref="G65:G68"/>
    <mergeCell ref="H50:H52"/>
    <mergeCell ref="F50:F52"/>
    <mergeCell ref="G50:G52"/>
    <mergeCell ref="D88:D89"/>
    <mergeCell ref="F58:F62"/>
    <mergeCell ref="G58:G62"/>
    <mergeCell ref="H58:H62"/>
    <mergeCell ref="F74:F75"/>
    <mergeCell ref="G74:G75"/>
    <mergeCell ref="H74:H75"/>
    <mergeCell ref="F144:F146"/>
    <mergeCell ref="G144:G146"/>
    <mergeCell ref="H144:H146"/>
    <mergeCell ref="B108:B110"/>
    <mergeCell ref="D108:D110"/>
    <mergeCell ref="B106:B107"/>
    <mergeCell ref="C106:C107"/>
    <mergeCell ref="D106:D107"/>
    <mergeCell ref="H65:H68"/>
    <mergeCell ref="F70:F72"/>
    <mergeCell ref="G70:G72"/>
    <mergeCell ref="H70:H72"/>
    <mergeCell ref="G84:G86"/>
    <mergeCell ref="H84:H86"/>
    <mergeCell ref="D82:D83"/>
    <mergeCell ref="D84:D86"/>
    <mergeCell ref="F82:F83"/>
    <mergeCell ref="C102:C104"/>
    <mergeCell ref="F102:F104"/>
    <mergeCell ref="G102:G104"/>
    <mergeCell ref="H102:H104"/>
    <mergeCell ref="E88:E92"/>
    <mergeCell ref="E94:E98"/>
    <mergeCell ref="C108:C110"/>
    <mergeCell ref="G129:G131"/>
    <mergeCell ref="H129:H131"/>
    <mergeCell ref="F126:F128"/>
    <mergeCell ref="B90:B92"/>
    <mergeCell ref="C90:C92"/>
    <mergeCell ref="F90:F92"/>
    <mergeCell ref="G90:G92"/>
    <mergeCell ref="H90:H92"/>
    <mergeCell ref="D90:D92"/>
    <mergeCell ref="C112:C113"/>
    <mergeCell ref="E112:E115"/>
    <mergeCell ref="E106:E110"/>
    <mergeCell ref="D94:D95"/>
    <mergeCell ref="D96:D98"/>
    <mergeCell ref="D100:D101"/>
    <mergeCell ref="D102:D104"/>
    <mergeCell ref="C100:C101"/>
    <mergeCell ref="F100:F101"/>
    <mergeCell ref="G100:G101"/>
    <mergeCell ref="H100:H101"/>
    <mergeCell ref="E100:E104"/>
    <mergeCell ref="C126:C128"/>
    <mergeCell ref="B100:B101"/>
    <mergeCell ref="B102:B104"/>
    <mergeCell ref="B13:B14"/>
    <mergeCell ref="C13:C14"/>
    <mergeCell ref="D13:D14"/>
    <mergeCell ref="B94:B95"/>
    <mergeCell ref="C94:C95"/>
    <mergeCell ref="C96:C98"/>
    <mergeCell ref="B74:B75"/>
    <mergeCell ref="C74:C75"/>
    <mergeCell ref="C78:C80"/>
    <mergeCell ref="D76:D77"/>
    <mergeCell ref="D50:D52"/>
    <mergeCell ref="B88:B89"/>
    <mergeCell ref="C88:C89"/>
    <mergeCell ref="B53:B57"/>
    <mergeCell ref="C53:C57"/>
    <mergeCell ref="B84:B86"/>
    <mergeCell ref="C84:C86"/>
    <mergeCell ref="B96:B98"/>
    <mergeCell ref="B33:B40"/>
    <mergeCell ref="C33:C40"/>
    <mergeCell ref="G126:G128"/>
    <mergeCell ref="H126:H128"/>
    <mergeCell ref="F114:F115"/>
    <mergeCell ref="G114:G115"/>
    <mergeCell ref="H114:H115"/>
    <mergeCell ref="H117:H120"/>
    <mergeCell ref="F76:F77"/>
    <mergeCell ref="G76:G77"/>
    <mergeCell ref="H76:H77"/>
    <mergeCell ref="F94:F95"/>
    <mergeCell ref="G94:G95"/>
    <mergeCell ref="H94:H95"/>
    <mergeCell ref="F96:F98"/>
    <mergeCell ref="G96:G98"/>
    <mergeCell ref="G117:G120"/>
    <mergeCell ref="H78:H79"/>
    <mergeCell ref="F122:F125"/>
    <mergeCell ref="G122:G125"/>
    <mergeCell ref="H122:H125"/>
    <mergeCell ref="F78:F80"/>
    <mergeCell ref="G78:G80"/>
    <mergeCell ref="G82:G83"/>
    <mergeCell ref="H82:H83"/>
    <mergeCell ref="F84:F86"/>
    <mergeCell ref="F136:F138"/>
    <mergeCell ref="G136:G138"/>
    <mergeCell ref="H136:H138"/>
    <mergeCell ref="F112:F113"/>
    <mergeCell ref="G112:G113"/>
    <mergeCell ref="H112:H113"/>
    <mergeCell ref="H46:H47"/>
    <mergeCell ref="H42:H45"/>
    <mergeCell ref="F21:F22"/>
    <mergeCell ref="G21:G22"/>
    <mergeCell ref="H21:H22"/>
    <mergeCell ref="F106:F107"/>
    <mergeCell ref="G106:G107"/>
    <mergeCell ref="H106:H107"/>
    <mergeCell ref="F108:F110"/>
    <mergeCell ref="G108:G110"/>
    <mergeCell ref="H108:H110"/>
    <mergeCell ref="F53:F57"/>
    <mergeCell ref="G53:G57"/>
    <mergeCell ref="H53:H57"/>
    <mergeCell ref="F88:F89"/>
    <mergeCell ref="F129:F131"/>
    <mergeCell ref="H96:H98"/>
    <mergeCell ref="F117:F120"/>
  </mergeCells>
  <pageMargins left="0.19" right="0.70866141732283472" top="7.874015748031496E-2" bottom="0" header="0.23622047244094491" footer="0.19685039370078741"/>
  <pageSetup paperSize="9" scale="70" orientation="landscape" r:id="rId1"/>
  <ignoredErrors>
    <ignoredError sqref="K132:K148 B19:B22 B31:B32 K126:K129 K111:K117 K6:K12 K46:K47 K32:K36 K19:K26 K50 K15:K17 B15:B17 K54:K98 K38:K40 K28 B24:B28 K42:K44 B6:B13 K100:K104 K121" numberStoredAsText="1"/>
    <ignoredError sqref="B14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topLeftCell="E2" zoomScale="115" zoomScaleNormal="115" workbookViewId="0">
      <selection activeCell="G8" sqref="G8:G9"/>
    </sheetView>
  </sheetViews>
  <sheetFormatPr baseColWidth="10" defaultColWidth="0" defaultRowHeight="15" zeroHeight="1" x14ac:dyDescent="0.25"/>
  <cols>
    <col min="1" max="1" width="2.5703125" customWidth="1"/>
    <col min="2" max="2" width="4.42578125" customWidth="1"/>
    <col min="3" max="3" width="28.5703125" customWidth="1"/>
    <col min="4" max="4" width="7.42578125" customWidth="1"/>
    <col min="5" max="5" width="11.42578125" customWidth="1"/>
    <col min="6" max="6" width="10" customWidth="1"/>
    <col min="7" max="7" width="14.42578125" customWidth="1"/>
    <col min="8" max="8" width="35.5703125" customWidth="1"/>
    <col min="9" max="9" width="64.42578125" customWidth="1"/>
    <col min="10" max="11" width="10" customWidth="1"/>
    <col min="12" max="12" width="57.28515625" customWidth="1"/>
    <col min="13" max="13" width="11.42578125" customWidth="1"/>
    <col min="14" max="14" width="7.28515625" customWidth="1"/>
    <col min="15" max="17" width="11.42578125" hidden="1" customWidth="1"/>
    <col min="18" max="20" width="0" hidden="1" customWidth="1"/>
    <col min="21" max="16384" width="11.42578125" hidden="1"/>
  </cols>
  <sheetData>
    <row r="1" spans="1:14" x14ac:dyDescent="0.25">
      <c r="A1" s="218"/>
      <c r="B1" s="267"/>
      <c r="C1" s="240"/>
      <c r="D1" s="241"/>
      <c r="E1" s="241"/>
      <c r="F1" s="241"/>
      <c r="G1" s="242"/>
      <c r="H1" s="243"/>
      <c r="I1" s="240"/>
      <c r="J1" s="244"/>
      <c r="K1" s="245"/>
      <c r="L1" s="243"/>
      <c r="M1" s="246"/>
      <c r="N1" s="218"/>
    </row>
    <row r="2" spans="1:14" ht="24" customHeight="1" x14ac:dyDescent="0.25">
      <c r="A2" s="229"/>
      <c r="B2" s="74" t="s">
        <v>130</v>
      </c>
      <c r="C2" s="74" t="s">
        <v>55</v>
      </c>
      <c r="D2" s="74" t="s">
        <v>56</v>
      </c>
      <c r="E2" s="74" t="s">
        <v>131</v>
      </c>
      <c r="F2" s="74" t="s">
        <v>132</v>
      </c>
      <c r="G2" s="74" t="s">
        <v>133</v>
      </c>
      <c r="H2" s="74" t="s">
        <v>58</v>
      </c>
      <c r="I2" s="74" t="s">
        <v>0</v>
      </c>
      <c r="J2" s="209" t="s">
        <v>134</v>
      </c>
      <c r="K2" s="209" t="s">
        <v>135</v>
      </c>
      <c r="L2" s="74" t="s">
        <v>136</v>
      </c>
      <c r="M2" s="74" t="s">
        <v>4</v>
      </c>
      <c r="N2" s="229"/>
    </row>
    <row r="3" spans="1:14" x14ac:dyDescent="0.25">
      <c r="A3" s="218"/>
      <c r="B3" s="83"/>
      <c r="C3" s="89"/>
      <c r="D3" s="151"/>
      <c r="E3" s="75"/>
      <c r="F3" s="75"/>
      <c r="G3" s="83"/>
      <c r="H3" s="89"/>
      <c r="I3" s="132"/>
      <c r="J3" s="80" t="s">
        <v>6</v>
      </c>
      <c r="K3" s="140" t="s">
        <v>595</v>
      </c>
      <c r="L3" s="132" t="str">
        <f>VLOOKUP(K3,CódigosRetorno!$A$2:$B$2080,2,FALSE)</f>
        <v>El ticket no existe</v>
      </c>
      <c r="M3" s="131" t="s">
        <v>9</v>
      </c>
      <c r="N3" s="218"/>
    </row>
    <row r="4" spans="1:14" x14ac:dyDescent="0.25">
      <c r="A4" s="218"/>
      <c r="B4" s="163" t="s">
        <v>1017</v>
      </c>
      <c r="C4" s="157"/>
      <c r="D4" s="157"/>
      <c r="E4" s="157"/>
      <c r="F4" s="157"/>
      <c r="G4" s="157"/>
      <c r="H4" s="157"/>
      <c r="I4" s="157"/>
      <c r="J4" s="186"/>
      <c r="K4" s="186" t="s">
        <v>9</v>
      </c>
      <c r="L4" s="155" t="str">
        <f>VLOOKUP(K4,CódigosRetorno!$A$2:$B$2080,2,FALSE)</f>
        <v>-</v>
      </c>
      <c r="M4" s="157"/>
      <c r="N4" s="218"/>
    </row>
    <row r="5" spans="1:14" ht="24" customHeight="1" x14ac:dyDescent="0.25">
      <c r="A5" s="218"/>
      <c r="B5" s="1062">
        <v>1</v>
      </c>
      <c r="C5" s="990" t="s">
        <v>597</v>
      </c>
      <c r="D5" s="1062" t="s">
        <v>60</v>
      </c>
      <c r="E5" s="1062" t="s">
        <v>140</v>
      </c>
      <c r="F5" s="991" t="s">
        <v>338</v>
      </c>
      <c r="G5" s="1063" t="s">
        <v>142</v>
      </c>
      <c r="H5" s="990" t="s">
        <v>598</v>
      </c>
      <c r="I5" s="148" t="s">
        <v>599</v>
      </c>
      <c r="J5" s="80" t="s">
        <v>6</v>
      </c>
      <c r="K5" s="81" t="s">
        <v>600</v>
      </c>
      <c r="L5" s="132" t="str">
        <f>VLOOKUP(K5,CódigosRetorno!$A$2:$B$2080,2,FALSE)</f>
        <v>El XML no contiene el tag o no existe informacion de UBLVersionID</v>
      </c>
      <c r="M5" s="80" t="s">
        <v>9</v>
      </c>
      <c r="N5" s="218"/>
    </row>
    <row r="6" spans="1:14" x14ac:dyDescent="0.25">
      <c r="A6" s="218"/>
      <c r="B6" s="1062"/>
      <c r="C6" s="990"/>
      <c r="D6" s="1062"/>
      <c r="E6" s="1062"/>
      <c r="F6" s="991"/>
      <c r="G6" s="1063"/>
      <c r="H6" s="990"/>
      <c r="I6" s="145" t="s">
        <v>146</v>
      </c>
      <c r="J6" s="80" t="s">
        <v>6</v>
      </c>
      <c r="K6" s="81" t="s">
        <v>601</v>
      </c>
      <c r="L6" s="132" t="str">
        <f>VLOOKUP(K6,CódigosRetorno!$A$2:$B$2080,2,FALSE)</f>
        <v>UBLVersionID - La versión del UBL no es correcta</v>
      </c>
      <c r="M6" s="80" t="s">
        <v>9</v>
      </c>
      <c r="N6" s="218"/>
    </row>
    <row r="7" spans="1:14" ht="24" customHeight="1" x14ac:dyDescent="0.25">
      <c r="A7" s="218"/>
      <c r="B7" s="80">
        <v>2</v>
      </c>
      <c r="C7" s="145" t="s">
        <v>148</v>
      </c>
      <c r="D7" s="80" t="s">
        <v>60</v>
      </c>
      <c r="E7" s="80" t="s">
        <v>140</v>
      </c>
      <c r="F7" s="144" t="s">
        <v>338</v>
      </c>
      <c r="G7" s="149" t="s">
        <v>149</v>
      </c>
      <c r="H7" s="148" t="s">
        <v>602</v>
      </c>
      <c r="I7" s="145" t="s">
        <v>152</v>
      </c>
      <c r="J7" s="80" t="s">
        <v>6</v>
      </c>
      <c r="K7" s="149" t="s">
        <v>603</v>
      </c>
      <c r="L7" s="132" t="str">
        <f>VLOOKUP(K7,CódigosRetorno!$A$2:$B$2080,2,FALSE)</f>
        <v>CustomizationID - La versión del documento no es la correcta</v>
      </c>
      <c r="M7" s="80" t="s">
        <v>9</v>
      </c>
      <c r="N7" s="218"/>
    </row>
    <row r="8" spans="1:14" x14ac:dyDescent="0.25">
      <c r="A8" s="218"/>
      <c r="B8" s="1062">
        <f>B7+1</f>
        <v>3</v>
      </c>
      <c r="C8" s="990" t="s">
        <v>604</v>
      </c>
      <c r="D8" s="998" t="s">
        <v>60</v>
      </c>
      <c r="E8" s="1062" t="s">
        <v>140</v>
      </c>
      <c r="F8" s="991" t="s">
        <v>605</v>
      </c>
      <c r="G8" s="1063" t="s">
        <v>1018</v>
      </c>
      <c r="H8" s="990" t="s">
        <v>607</v>
      </c>
      <c r="I8" s="145" t="s">
        <v>608</v>
      </c>
      <c r="J8" s="144" t="s">
        <v>6</v>
      </c>
      <c r="K8" s="149" t="s">
        <v>609</v>
      </c>
      <c r="L8" s="132" t="str">
        <f>VLOOKUP(K8,CódigosRetorno!$A$2:$B$2080,2,FALSE)</f>
        <v>El ID debe coincidir con el nombre del archivo</v>
      </c>
      <c r="M8" s="80" t="s">
        <v>9</v>
      </c>
      <c r="N8" s="218"/>
    </row>
    <row r="9" spans="1:14" x14ac:dyDescent="0.25">
      <c r="A9" s="218"/>
      <c r="B9" s="1062"/>
      <c r="C9" s="990"/>
      <c r="D9" s="999"/>
      <c r="E9" s="1062"/>
      <c r="F9" s="991"/>
      <c r="G9" s="1063"/>
      <c r="H9" s="990"/>
      <c r="I9" s="145" t="s">
        <v>610</v>
      </c>
      <c r="J9" s="144" t="s">
        <v>6</v>
      </c>
      <c r="K9" s="81" t="s">
        <v>788</v>
      </c>
      <c r="L9" s="132" t="str">
        <f>VLOOKUP(K9,CódigosRetorno!$A$2:$B$2080,2,FALSE)</f>
        <v>El archivo ya fue presentado anteriormente</v>
      </c>
      <c r="M9" s="80" t="s">
        <v>9</v>
      </c>
      <c r="N9" s="218"/>
    </row>
    <row r="10" spans="1:14" ht="24" customHeight="1" x14ac:dyDescent="0.25">
      <c r="A10" s="218"/>
      <c r="B10" s="1062">
        <f>B8+1</f>
        <v>4</v>
      </c>
      <c r="C10" s="990" t="s">
        <v>612</v>
      </c>
      <c r="D10" s="998" t="s">
        <v>60</v>
      </c>
      <c r="E10" s="1062" t="s">
        <v>140</v>
      </c>
      <c r="F10" s="991" t="s">
        <v>338</v>
      </c>
      <c r="G10" s="1063" t="s">
        <v>175</v>
      </c>
      <c r="H10" s="990" t="s">
        <v>613</v>
      </c>
      <c r="I10" s="145" t="s">
        <v>614</v>
      </c>
      <c r="J10" s="144" t="s">
        <v>6</v>
      </c>
      <c r="K10" s="81" t="s">
        <v>615</v>
      </c>
      <c r="L10" s="132" t="str">
        <f>VLOOKUP(K10,CódigosRetorno!$A$2:$B$2080,2,FALSE)</f>
        <v>La fecha de generación del resumen debe ser igual a la fecha consignada en el nombre del archivo</v>
      </c>
      <c r="M10" s="86"/>
      <c r="N10" s="218"/>
    </row>
    <row r="11" spans="1:14" x14ac:dyDescent="0.25">
      <c r="A11" s="218"/>
      <c r="B11" s="1062"/>
      <c r="C11" s="990"/>
      <c r="D11" s="999"/>
      <c r="E11" s="1062"/>
      <c r="F11" s="991"/>
      <c r="G11" s="1063"/>
      <c r="H11" s="990"/>
      <c r="I11" s="145" t="s">
        <v>616</v>
      </c>
      <c r="J11" s="144" t="s">
        <v>6</v>
      </c>
      <c r="K11" s="149" t="s">
        <v>617</v>
      </c>
      <c r="L11" s="132" t="str">
        <f>VLOOKUP(K11,CódigosRetorno!$A$2:$B$2080,2,FALSE)</f>
        <v>La fecha del IssueDate no debe ser mayor a la fecha de recepción</v>
      </c>
      <c r="M11" s="80" t="s">
        <v>9</v>
      </c>
      <c r="N11" s="218"/>
    </row>
    <row r="12" spans="1:14" ht="24" customHeight="1" x14ac:dyDescent="0.25">
      <c r="A12" s="218"/>
      <c r="B12" s="80">
        <f>+B10+1</f>
        <v>5</v>
      </c>
      <c r="C12" s="146" t="s">
        <v>618</v>
      </c>
      <c r="D12" s="80" t="s">
        <v>60</v>
      </c>
      <c r="E12" s="147" t="s">
        <v>140</v>
      </c>
      <c r="F12" s="143" t="s">
        <v>338</v>
      </c>
      <c r="G12" s="150" t="s">
        <v>175</v>
      </c>
      <c r="H12" s="128" t="s">
        <v>619</v>
      </c>
      <c r="I12" s="145" t="s">
        <v>620</v>
      </c>
      <c r="J12" s="144" t="s">
        <v>6</v>
      </c>
      <c r="K12" s="81" t="s">
        <v>621</v>
      </c>
      <c r="L12" s="132" t="str">
        <f>VLOOKUP(K12,CódigosRetorno!$A$2:$B$2080,2,FALSE)</f>
        <v>La fecha de generación de la comunicación/resumen debe ser mayor o igual a la fecha de generación/emisión de los documentos</v>
      </c>
      <c r="M12" s="80" t="s">
        <v>9</v>
      </c>
      <c r="N12" s="218"/>
    </row>
    <row r="13" spans="1:14" x14ac:dyDescent="0.25">
      <c r="A13" s="218"/>
      <c r="B13" s="80">
        <f>B12+1</f>
        <v>6</v>
      </c>
      <c r="C13" s="132" t="s">
        <v>59</v>
      </c>
      <c r="D13" s="124" t="s">
        <v>60</v>
      </c>
      <c r="E13" s="124" t="s">
        <v>140</v>
      </c>
      <c r="F13" s="131" t="s">
        <v>155</v>
      </c>
      <c r="G13" s="124" t="s">
        <v>9</v>
      </c>
      <c r="H13" s="132" t="s">
        <v>9</v>
      </c>
      <c r="I13" s="132" t="s">
        <v>157</v>
      </c>
      <c r="J13" s="81" t="s">
        <v>9</v>
      </c>
      <c r="K13" s="81" t="s">
        <v>9</v>
      </c>
      <c r="L13" s="132" t="str">
        <f>VLOOKUP(K13,CódigosRetorno!$A$2:$B$2080,2,FALSE)</f>
        <v>-</v>
      </c>
      <c r="M13" s="131" t="s">
        <v>9</v>
      </c>
      <c r="N13" s="218"/>
    </row>
    <row r="14" spans="1:14" ht="24" x14ac:dyDescent="0.25">
      <c r="A14" s="218"/>
      <c r="B14" s="1062">
        <f>+B13+1</f>
        <v>7</v>
      </c>
      <c r="C14" s="145" t="s">
        <v>623</v>
      </c>
      <c r="D14" s="998" t="s">
        <v>60</v>
      </c>
      <c r="E14" s="1062" t="s">
        <v>140</v>
      </c>
      <c r="F14" s="144" t="s">
        <v>184</v>
      </c>
      <c r="G14" s="149"/>
      <c r="H14" s="145" t="s">
        <v>624</v>
      </c>
      <c r="I14" s="145" t="s">
        <v>625</v>
      </c>
      <c r="J14" s="144" t="s">
        <v>6</v>
      </c>
      <c r="K14" s="81" t="s">
        <v>187</v>
      </c>
      <c r="L14" s="132" t="str">
        <f>VLOOKUP(K14,CódigosRetorno!$A$2:$B$2080,2,FALSE)</f>
        <v>Número de RUC del nombre del archivo no coincide con el consignado en el contenido del archivo XML</v>
      </c>
      <c r="M14" s="80" t="s">
        <v>9</v>
      </c>
      <c r="N14" s="218"/>
    </row>
    <row r="15" spans="1:14" ht="24" x14ac:dyDescent="0.25">
      <c r="A15" s="218"/>
      <c r="B15" s="1062"/>
      <c r="C15" s="990" t="s">
        <v>628</v>
      </c>
      <c r="D15" s="1061"/>
      <c r="E15" s="1062"/>
      <c r="F15" s="991" t="s">
        <v>192</v>
      </c>
      <c r="G15" s="1063" t="s">
        <v>193</v>
      </c>
      <c r="H15" s="990" t="s">
        <v>629</v>
      </c>
      <c r="I15" s="86" t="s">
        <v>63</v>
      </c>
      <c r="J15" s="144" t="s">
        <v>6</v>
      </c>
      <c r="K15" s="149" t="s">
        <v>630</v>
      </c>
      <c r="L15" s="132" t="str">
        <f>VLOOKUP(K15,CódigosRetorno!$A$2:$B$2080,2,FALSE)</f>
        <v>El XML no contiene el tag AdditionalAccountID del emisor del documento</v>
      </c>
      <c r="M15" s="80" t="s">
        <v>9</v>
      </c>
      <c r="N15" s="218"/>
    </row>
    <row r="16" spans="1:14" x14ac:dyDescent="0.25">
      <c r="A16" s="218"/>
      <c r="B16" s="1062"/>
      <c r="C16" s="990"/>
      <c r="D16" s="999"/>
      <c r="E16" s="1062"/>
      <c r="F16" s="991"/>
      <c r="G16" s="1063"/>
      <c r="H16" s="990"/>
      <c r="I16" s="145" t="s">
        <v>631</v>
      </c>
      <c r="J16" s="144" t="s">
        <v>6</v>
      </c>
      <c r="K16" s="149" t="s">
        <v>632</v>
      </c>
      <c r="L16" s="132" t="str">
        <f>VLOOKUP(K16,CódigosRetorno!$A$2:$B$2080,2,FALSE)</f>
        <v>AdditionalAccountID - El dato ingresado no cumple con el estandar</v>
      </c>
      <c r="M16" s="80" t="s">
        <v>9</v>
      </c>
      <c r="N16" s="218"/>
    </row>
    <row r="17" spans="1:14" ht="36" customHeight="1" x14ac:dyDescent="0.25">
      <c r="A17" s="218"/>
      <c r="B17" s="1062">
        <f>+B14+1</f>
        <v>8</v>
      </c>
      <c r="C17" s="990" t="s">
        <v>633</v>
      </c>
      <c r="D17" s="998" t="s">
        <v>60</v>
      </c>
      <c r="E17" s="1062" t="s">
        <v>140</v>
      </c>
      <c r="F17" s="991" t="s">
        <v>218</v>
      </c>
      <c r="G17" s="1063"/>
      <c r="H17" s="990" t="s">
        <v>634</v>
      </c>
      <c r="I17" s="86" t="s">
        <v>599</v>
      </c>
      <c r="J17" s="144" t="s">
        <v>6</v>
      </c>
      <c r="K17" s="149" t="s">
        <v>635</v>
      </c>
      <c r="L17" s="132" t="str">
        <f>VLOOKUP(K17,CódigosRetorno!$A$2:$B$2080,2,FALSE)</f>
        <v>El XML no contiene el tag RegistrationName del emisor del documento</v>
      </c>
      <c r="M17" s="80" t="s">
        <v>9</v>
      </c>
      <c r="N17" s="218"/>
    </row>
    <row r="18" spans="1:14" ht="36" x14ac:dyDescent="0.25">
      <c r="A18" s="218"/>
      <c r="B18" s="1062"/>
      <c r="C18" s="990"/>
      <c r="D18" s="999"/>
      <c r="E18" s="1062"/>
      <c r="F18" s="991"/>
      <c r="G18" s="1063"/>
      <c r="H18" s="990"/>
      <c r="I18" s="601" t="s">
        <v>8058</v>
      </c>
      <c r="J18" s="602" t="s">
        <v>6</v>
      </c>
      <c r="K18" s="603" t="s">
        <v>636</v>
      </c>
      <c r="L18" s="132" t="str">
        <f>VLOOKUP(K18,CódigosRetorno!$A$2:$B$2080,2,FALSE)</f>
        <v>RegistrationName - El dato ingresado no cumple con el estandar</v>
      </c>
      <c r="M18" s="80" t="s">
        <v>9</v>
      </c>
      <c r="N18" s="218"/>
    </row>
    <row r="19" spans="1:14" x14ac:dyDescent="0.25">
      <c r="A19" s="218"/>
      <c r="B19" s="177" t="s">
        <v>637</v>
      </c>
      <c r="C19" s="168"/>
      <c r="D19" s="169"/>
      <c r="E19" s="169"/>
      <c r="F19" s="179"/>
      <c r="G19" s="191"/>
      <c r="H19" s="168"/>
      <c r="I19" s="192"/>
      <c r="J19" s="179"/>
      <c r="K19" s="191" t="s">
        <v>9</v>
      </c>
      <c r="L19" s="155" t="str">
        <f>VLOOKUP(K19,CódigosRetorno!$A$2:$B$2080,2,FALSE)</f>
        <v>-</v>
      </c>
      <c r="M19" s="169"/>
      <c r="N19" s="218"/>
    </row>
    <row r="20" spans="1:14" ht="24" customHeight="1" x14ac:dyDescent="0.25">
      <c r="A20" s="218"/>
      <c r="B20" s="1062">
        <f>+B17+1</f>
        <v>9</v>
      </c>
      <c r="C20" s="990" t="s">
        <v>638</v>
      </c>
      <c r="D20" s="998" t="s">
        <v>639</v>
      </c>
      <c r="E20" s="1062" t="s">
        <v>140</v>
      </c>
      <c r="F20" s="991" t="s">
        <v>640</v>
      </c>
      <c r="G20" s="1063"/>
      <c r="H20" s="990" t="s">
        <v>641</v>
      </c>
      <c r="I20" s="148" t="s">
        <v>1019</v>
      </c>
      <c r="J20" s="144" t="s">
        <v>6</v>
      </c>
      <c r="K20" s="149" t="s">
        <v>643</v>
      </c>
      <c r="L20" s="132" t="str">
        <f>VLOOKUP(K20,CódigosRetorno!$A$2:$B$2080,2,FALSE)</f>
        <v>El tag LineID de VoidedDocumentsLine esta vacío</v>
      </c>
      <c r="M20" s="80" t="s">
        <v>9</v>
      </c>
      <c r="N20" s="218"/>
    </row>
    <row r="21" spans="1:14" x14ac:dyDescent="0.25">
      <c r="A21" s="218"/>
      <c r="B21" s="1062"/>
      <c r="C21" s="990"/>
      <c r="D21" s="1061"/>
      <c r="E21" s="1062"/>
      <c r="F21" s="991"/>
      <c r="G21" s="1063"/>
      <c r="H21" s="990"/>
      <c r="I21" s="145" t="s">
        <v>1020</v>
      </c>
      <c r="J21" s="144" t="s">
        <v>6</v>
      </c>
      <c r="K21" s="149" t="s">
        <v>645</v>
      </c>
      <c r="L21" s="132" t="str">
        <f>VLOOKUP(K21,CódigosRetorno!$A$2:$B$2080,2,FALSE)</f>
        <v>LineID - El dato ingresado no cumple con el estandar</v>
      </c>
      <c r="M21" s="80" t="s">
        <v>9</v>
      </c>
      <c r="N21" s="218"/>
    </row>
    <row r="22" spans="1:14" x14ac:dyDescent="0.25">
      <c r="A22" s="218"/>
      <c r="B22" s="1062"/>
      <c r="C22" s="990"/>
      <c r="D22" s="1061"/>
      <c r="E22" s="1062"/>
      <c r="F22" s="991"/>
      <c r="G22" s="1063"/>
      <c r="H22" s="990"/>
      <c r="I22" s="145" t="s">
        <v>646</v>
      </c>
      <c r="J22" s="144" t="s">
        <v>6</v>
      </c>
      <c r="K22" s="149" t="s">
        <v>647</v>
      </c>
      <c r="L22" s="132" t="str">
        <f>VLOOKUP(K22,CódigosRetorno!$A$2:$B$2080,2,FALSE)</f>
        <v>LineID - El dato ingresado debe ser correlativo mayor a cero</v>
      </c>
      <c r="M22" s="80" t="s">
        <v>9</v>
      </c>
      <c r="N22" s="218"/>
    </row>
    <row r="23" spans="1:14" x14ac:dyDescent="0.25">
      <c r="A23" s="218"/>
      <c r="B23" s="1062"/>
      <c r="C23" s="990"/>
      <c r="D23" s="999"/>
      <c r="E23" s="1062"/>
      <c r="F23" s="991"/>
      <c r="G23" s="1063"/>
      <c r="H23" s="990"/>
      <c r="I23" s="134" t="s">
        <v>648</v>
      </c>
      <c r="J23" s="144" t="s">
        <v>6</v>
      </c>
      <c r="K23" s="81" t="s">
        <v>649</v>
      </c>
      <c r="L23" s="132" t="str">
        <f>VLOOKUP(K23,CódigosRetorno!$A$2:$B$2080,2,FALSE)</f>
        <v>El número de ítem no puede estar duplicado.</v>
      </c>
      <c r="M23" s="80" t="s">
        <v>9</v>
      </c>
      <c r="N23" s="218"/>
    </row>
    <row r="24" spans="1:14" ht="24" customHeight="1" x14ac:dyDescent="0.25">
      <c r="A24" s="218"/>
      <c r="B24" s="1062">
        <f>+B20+1</f>
        <v>10</v>
      </c>
      <c r="C24" s="990" t="s">
        <v>650</v>
      </c>
      <c r="D24" s="998" t="s">
        <v>639</v>
      </c>
      <c r="E24" s="1062" t="s">
        <v>140</v>
      </c>
      <c r="F24" s="991" t="s">
        <v>325</v>
      </c>
      <c r="G24" s="1063" t="s">
        <v>326</v>
      </c>
      <c r="H24" s="990" t="s">
        <v>651</v>
      </c>
      <c r="I24" s="148" t="s">
        <v>1019</v>
      </c>
      <c r="J24" s="144" t="s">
        <v>6</v>
      </c>
      <c r="K24" s="149" t="s">
        <v>652</v>
      </c>
      <c r="L24" s="132" t="str">
        <f>VLOOKUP(K24,CódigosRetorno!$A$2:$B$2080,2,FALSE)</f>
        <v>El tag DocumentTypeCode es vacío</v>
      </c>
      <c r="M24" s="80" t="s">
        <v>9</v>
      </c>
      <c r="N24" s="218"/>
    </row>
    <row r="25" spans="1:14" ht="24" customHeight="1" x14ac:dyDescent="0.25">
      <c r="A25" s="218"/>
      <c r="B25" s="1062"/>
      <c r="C25" s="990"/>
      <c r="D25" s="1061"/>
      <c r="E25" s="1062"/>
      <c r="F25" s="991"/>
      <c r="G25" s="1063"/>
      <c r="H25" s="990"/>
      <c r="I25" s="145" t="s">
        <v>1021</v>
      </c>
      <c r="J25" s="144" t="s">
        <v>6</v>
      </c>
      <c r="K25" s="149" t="s">
        <v>653</v>
      </c>
      <c r="L25" s="132" t="str">
        <f>VLOOKUP(K25,CódigosRetorno!$A$2:$B$2080,2,FALSE)</f>
        <v>DocumentTypeCode - El valor del tipo de documento es invalido</v>
      </c>
      <c r="M25" s="80" t="s">
        <v>9</v>
      </c>
      <c r="N25" s="218"/>
    </row>
    <row r="26" spans="1:14" ht="24" x14ac:dyDescent="0.25">
      <c r="A26" s="218"/>
      <c r="B26" s="1062"/>
      <c r="C26" s="990"/>
      <c r="D26" s="999"/>
      <c r="E26" s="1062"/>
      <c r="F26" s="991"/>
      <c r="G26" s="1063"/>
      <c r="H26" s="990"/>
      <c r="I26" s="145" t="s">
        <v>1022</v>
      </c>
      <c r="J26" s="144" t="s">
        <v>6</v>
      </c>
      <c r="K26" s="149" t="s">
        <v>653</v>
      </c>
      <c r="L26" s="132" t="str">
        <f>VLOOKUP(K26,CódigosRetorno!$A$2:$B$2080,2,FALSE)</f>
        <v>DocumentTypeCode - El valor del tipo de documento es invalido</v>
      </c>
      <c r="M26" s="80" t="s">
        <v>9</v>
      </c>
      <c r="N26" s="218"/>
    </row>
    <row r="27" spans="1:14" ht="24" customHeight="1" x14ac:dyDescent="0.25">
      <c r="A27" s="218"/>
      <c r="B27" s="998">
        <f>+B24+1</f>
        <v>11</v>
      </c>
      <c r="C27" s="1007" t="s">
        <v>654</v>
      </c>
      <c r="D27" s="998" t="s">
        <v>639</v>
      </c>
      <c r="E27" s="998" t="s">
        <v>140</v>
      </c>
      <c r="F27" s="992" t="s">
        <v>655</v>
      </c>
      <c r="G27" s="1059"/>
      <c r="H27" s="1007" t="s">
        <v>656</v>
      </c>
      <c r="I27" s="148" t="s">
        <v>1019</v>
      </c>
      <c r="J27" s="144" t="s">
        <v>6</v>
      </c>
      <c r="K27" s="149" t="s">
        <v>657</v>
      </c>
      <c r="L27" s="132" t="str">
        <f>VLOOKUP(K27,CódigosRetorno!$A$2:$B$2080,2,FALSE)</f>
        <v>El tag DocumentSerialID es vacío</v>
      </c>
      <c r="M27" s="80" t="s">
        <v>9</v>
      </c>
      <c r="N27" s="218"/>
    </row>
    <row r="28" spans="1:14" ht="36" x14ac:dyDescent="0.25">
      <c r="A28" s="218"/>
      <c r="B28" s="1061"/>
      <c r="C28" s="1009"/>
      <c r="D28" s="1061"/>
      <c r="E28" s="1061"/>
      <c r="F28" s="994"/>
      <c r="G28" s="1060"/>
      <c r="H28" s="1009"/>
      <c r="I28" s="145" t="s">
        <v>1023</v>
      </c>
      <c r="J28" s="144" t="s">
        <v>6</v>
      </c>
      <c r="K28" s="149" t="s">
        <v>1024</v>
      </c>
      <c r="L28" s="132" t="str">
        <f>VLOOKUP(K28,CódigosRetorno!$A$2:$B$2080,2,FALSE)</f>
        <v>El dato ingresado  no cumple con el formato de DocumentSerialID, para DocumentTypeCode con valor 20.</v>
      </c>
      <c r="M28" s="80"/>
      <c r="N28" s="218"/>
    </row>
    <row r="29" spans="1:14" ht="36" x14ac:dyDescent="0.25">
      <c r="A29" s="218"/>
      <c r="B29" s="1061"/>
      <c r="C29" s="1009"/>
      <c r="D29" s="1061"/>
      <c r="E29" s="1061"/>
      <c r="F29" s="994"/>
      <c r="G29" s="1060"/>
      <c r="H29" s="1009"/>
      <c r="I29" s="145" t="s">
        <v>1025</v>
      </c>
      <c r="J29" s="144" t="s">
        <v>6</v>
      </c>
      <c r="K29" s="149" t="s">
        <v>1026</v>
      </c>
      <c r="L29" s="132" t="str">
        <f>VLOOKUP(K29,CódigosRetorno!$A$2:$B$2080,2,FALSE)</f>
        <v>El dato ingresado  no cumple con el formato de DocumentSerialID, para DocumentTypeCode con valor 40.</v>
      </c>
      <c r="M29" s="80"/>
      <c r="N29" s="218"/>
    </row>
    <row r="30" spans="1:14" ht="48" x14ac:dyDescent="0.25">
      <c r="A30" s="218"/>
      <c r="B30" s="1061"/>
      <c r="C30" s="1009"/>
      <c r="D30" s="1061"/>
      <c r="E30" s="1061"/>
      <c r="F30" s="994"/>
      <c r="G30" s="1060"/>
      <c r="H30" s="1009"/>
      <c r="I30" s="132" t="s">
        <v>1027</v>
      </c>
      <c r="J30" s="131" t="s">
        <v>6</v>
      </c>
      <c r="K30" s="140" t="s">
        <v>1028</v>
      </c>
      <c r="L30" s="132" t="str">
        <f>VLOOKUP(K30,CódigosRetorno!$A$2:$B$2080,2,FALSE)</f>
        <v>La serie no corresponde al tipo de comprobante</v>
      </c>
      <c r="M30" s="144"/>
      <c r="N30" s="218"/>
    </row>
    <row r="31" spans="1:14" ht="60" x14ac:dyDescent="0.25">
      <c r="A31" s="218"/>
      <c r="B31" s="1061"/>
      <c r="C31" s="1009"/>
      <c r="D31" s="999"/>
      <c r="E31" s="1061"/>
      <c r="F31" s="994"/>
      <c r="G31" s="1060"/>
      <c r="H31" s="1009"/>
      <c r="I31" s="651" t="s">
        <v>9755</v>
      </c>
      <c r="J31" s="652" t="s">
        <v>6</v>
      </c>
      <c r="K31" s="655" t="s">
        <v>1029</v>
      </c>
      <c r="L31" s="132" t="str">
        <f>VLOOKUP(K31,CódigosRetorno!$A$2:$B$2080,2,FALSE)</f>
        <v>El comprobante no puede ser dado de baja por exceder el plazo desde su fecha de recepcion</v>
      </c>
      <c r="M31" s="144"/>
      <c r="N31" s="218"/>
    </row>
    <row r="32" spans="1:14" ht="24" customHeight="1" x14ac:dyDescent="0.25">
      <c r="A32" s="218"/>
      <c r="B32" s="998">
        <f>+B27+1</f>
        <v>12</v>
      </c>
      <c r="C32" s="1007" t="s">
        <v>663</v>
      </c>
      <c r="D32" s="998" t="s">
        <v>639</v>
      </c>
      <c r="E32" s="998" t="s">
        <v>140</v>
      </c>
      <c r="F32" s="992" t="s">
        <v>664</v>
      </c>
      <c r="G32" s="1059"/>
      <c r="H32" s="1007" t="s">
        <v>665</v>
      </c>
      <c r="I32" s="148" t="s">
        <v>1019</v>
      </c>
      <c r="J32" s="144" t="s">
        <v>6</v>
      </c>
      <c r="K32" s="149" t="s">
        <v>666</v>
      </c>
      <c r="L32" s="132" t="str">
        <f>VLOOKUP(K32,CódigosRetorno!$A$2:$B$2080,2,FALSE)</f>
        <v>El tag DocumentNumberID esta vacío</v>
      </c>
      <c r="M32" s="80" t="s">
        <v>9</v>
      </c>
      <c r="N32" s="218"/>
    </row>
    <row r="33" spans="1:14" ht="24" x14ac:dyDescent="0.25">
      <c r="A33" s="218"/>
      <c r="B33" s="1061"/>
      <c r="C33" s="1009"/>
      <c r="D33" s="1061"/>
      <c r="E33" s="1061"/>
      <c r="F33" s="994"/>
      <c r="G33" s="1060"/>
      <c r="H33" s="1009"/>
      <c r="I33" s="145" t="s">
        <v>667</v>
      </c>
      <c r="J33" s="144" t="s">
        <v>6</v>
      </c>
      <c r="K33" s="149" t="s">
        <v>668</v>
      </c>
      <c r="L33" s="132" t="str">
        <f>VLOOKUP(K33,CódigosRetorno!$A$2:$B$2080,2,FALSE)</f>
        <v>El dato ingresado en DocumentNumberID debe ser numerico y como maximo de 8 digitos</v>
      </c>
      <c r="M33" s="80" t="s">
        <v>9</v>
      </c>
      <c r="N33" s="218"/>
    </row>
    <row r="34" spans="1:14" ht="24" x14ac:dyDescent="0.25">
      <c r="A34" s="218"/>
      <c r="B34" s="1061"/>
      <c r="C34" s="1009"/>
      <c r="D34" s="1061"/>
      <c r="E34" s="1061"/>
      <c r="F34" s="994"/>
      <c r="G34" s="1060"/>
      <c r="H34" s="1009"/>
      <c r="I34" s="145" t="s">
        <v>669</v>
      </c>
      <c r="J34" s="144" t="s">
        <v>6</v>
      </c>
      <c r="K34" s="81" t="s">
        <v>670</v>
      </c>
      <c r="L34" s="132" t="str">
        <f>VLOOKUP(K34,CódigosRetorno!$A$2:$B$2080,2,FALSE)</f>
        <v>Los documentos informados en el archivo XML se encuentran duplicados</v>
      </c>
      <c r="M34" s="80" t="s">
        <v>9</v>
      </c>
      <c r="N34" s="218"/>
    </row>
    <row r="35" spans="1:14" ht="36" x14ac:dyDescent="0.25">
      <c r="A35" s="218"/>
      <c r="B35" s="1061"/>
      <c r="C35" s="1009"/>
      <c r="D35" s="1061"/>
      <c r="E35" s="1061"/>
      <c r="F35" s="994"/>
      <c r="G35" s="1060"/>
      <c r="H35" s="1009"/>
      <c r="I35" s="145" t="s">
        <v>1030</v>
      </c>
      <c r="J35" s="144" t="s">
        <v>6</v>
      </c>
      <c r="K35" s="149" t="s">
        <v>1031</v>
      </c>
      <c r="L35" s="132" t="str">
        <f>VLOOKUP(K35,CódigosRetorno!$A$2:$B$2080,2,FALSE)</f>
        <v>El comprobante que desea revertir no existe.</v>
      </c>
      <c r="M35" s="144" t="s">
        <v>673</v>
      </c>
      <c r="N35" s="218"/>
    </row>
    <row r="36" spans="1:14" ht="36" x14ac:dyDescent="0.25">
      <c r="A36" s="218"/>
      <c r="B36" s="1061"/>
      <c r="C36" s="1009"/>
      <c r="D36" s="1061"/>
      <c r="E36" s="1061"/>
      <c r="F36" s="994"/>
      <c r="G36" s="1060"/>
      <c r="H36" s="1009"/>
      <c r="I36" s="132" t="s">
        <v>1032</v>
      </c>
      <c r="J36" s="131" t="s">
        <v>6</v>
      </c>
      <c r="K36" s="140" t="s">
        <v>675</v>
      </c>
      <c r="L36" s="132" t="str">
        <f>VLOOKUP(K36,CódigosRetorno!$A$2:$B$2080,2,FALSE)</f>
        <v>El documento a dar de baja se encuentra rechazado</v>
      </c>
      <c r="M36" s="131" t="s">
        <v>673</v>
      </c>
      <c r="N36" s="218"/>
    </row>
    <row r="37" spans="1:14" ht="36" x14ac:dyDescent="0.25">
      <c r="A37" s="218"/>
      <c r="B37" s="1061"/>
      <c r="C37" s="1009"/>
      <c r="D37" s="1061"/>
      <c r="E37" s="1061"/>
      <c r="F37" s="994"/>
      <c r="G37" s="1060"/>
      <c r="H37" s="1009"/>
      <c r="I37" s="145" t="s">
        <v>1033</v>
      </c>
      <c r="J37" s="144" t="s">
        <v>6</v>
      </c>
      <c r="K37" s="149" t="s">
        <v>1034</v>
      </c>
      <c r="L37" s="132" t="str">
        <f>VLOOKUP(K37,CódigosRetorno!$A$2:$B$2080,2,FALSE)</f>
        <v>El comprobante fue informado previamente en una reversión.</v>
      </c>
      <c r="M37" s="144" t="s">
        <v>673</v>
      </c>
      <c r="N37" s="218"/>
    </row>
    <row r="38" spans="1:14" ht="36" x14ac:dyDescent="0.25">
      <c r="A38" s="218"/>
      <c r="B38" s="1061"/>
      <c r="C38" s="1009"/>
      <c r="D38" s="1061"/>
      <c r="E38" s="1061"/>
      <c r="F38" s="994"/>
      <c r="G38" s="1060"/>
      <c r="H38" s="1009"/>
      <c r="I38" s="132" t="s">
        <v>1035</v>
      </c>
      <c r="J38" s="131" t="s">
        <v>6</v>
      </c>
      <c r="K38" s="140" t="s">
        <v>1036</v>
      </c>
      <c r="L38" s="132" t="str">
        <f>VLOOKUP(K38,CódigosRetorno!$A$2:$B$2080,2,FALSE)</f>
        <v>La liquidacion de compra a dar de baja no debe tener pagos registrados</v>
      </c>
      <c r="M38" s="144" t="s">
        <v>673</v>
      </c>
      <c r="N38" s="218"/>
    </row>
    <row r="39" spans="1:14" ht="24" customHeight="1" x14ac:dyDescent="0.25">
      <c r="A39" s="218"/>
      <c r="B39" s="998">
        <f>+B32+1</f>
        <v>13</v>
      </c>
      <c r="C39" s="1004" t="s">
        <v>683</v>
      </c>
      <c r="D39" s="998" t="s">
        <v>639</v>
      </c>
      <c r="E39" s="998" t="s">
        <v>140</v>
      </c>
      <c r="F39" s="992" t="s">
        <v>218</v>
      </c>
      <c r="G39" s="1059"/>
      <c r="H39" s="1007" t="s">
        <v>684</v>
      </c>
      <c r="I39" s="148" t="s">
        <v>1019</v>
      </c>
      <c r="J39" s="144" t="s">
        <v>6</v>
      </c>
      <c r="K39" s="149" t="s">
        <v>685</v>
      </c>
      <c r="L39" s="132" t="str">
        <f>VLOOKUP(K39,CódigosRetorno!$A$2:$B$2080,2,FALSE)</f>
        <v>El tag VoidReasonDescription esta vacío</v>
      </c>
      <c r="M39" s="80" t="s">
        <v>9</v>
      </c>
      <c r="N39" s="218"/>
    </row>
    <row r="40" spans="1:14" ht="24" x14ac:dyDescent="0.25">
      <c r="A40" s="218"/>
      <c r="B40" s="999"/>
      <c r="C40" s="1005"/>
      <c r="D40" s="999"/>
      <c r="E40" s="999"/>
      <c r="F40" s="993"/>
      <c r="G40" s="1064"/>
      <c r="H40" s="1008"/>
      <c r="I40" s="145" t="s">
        <v>686</v>
      </c>
      <c r="J40" s="144" t="s">
        <v>203</v>
      </c>
      <c r="K40" s="149" t="s">
        <v>687</v>
      </c>
      <c r="L40" s="132" t="str">
        <f>VLOOKUP(K40,CódigosRetorno!$A$2:$B$2080,2,FALSE)</f>
        <v>El dato ingresado en VoidReasonDescription debe contener información válida</v>
      </c>
      <c r="M40" s="80" t="s">
        <v>9</v>
      </c>
      <c r="N40" s="218"/>
    </row>
    <row r="41" spans="1:14" x14ac:dyDescent="0.25">
      <c r="A41" s="218"/>
      <c r="B41" s="219"/>
      <c r="C41" s="218"/>
      <c r="D41" s="219"/>
      <c r="E41" s="219"/>
      <c r="F41" s="219"/>
      <c r="G41" s="220"/>
      <c r="H41" s="234"/>
      <c r="I41" s="234"/>
      <c r="J41" s="221"/>
      <c r="K41" s="220"/>
      <c r="L41" s="234"/>
      <c r="M41" s="219"/>
      <c r="N41" s="218"/>
    </row>
  </sheetData>
  <mergeCells count="70">
    <mergeCell ref="B39:B40"/>
    <mergeCell ref="C39:C40"/>
    <mergeCell ref="D39:D40"/>
    <mergeCell ref="E39:E40"/>
    <mergeCell ref="G17:G18"/>
    <mergeCell ref="G24:G26"/>
    <mergeCell ref="F39:F40"/>
    <mergeCell ref="G39:G40"/>
    <mergeCell ref="H17:H18"/>
    <mergeCell ref="B20:B23"/>
    <mergeCell ref="C20:C23"/>
    <mergeCell ref="D20:D23"/>
    <mergeCell ref="E20:E23"/>
    <mergeCell ref="D17:D18"/>
    <mergeCell ref="B17:B18"/>
    <mergeCell ref="C17:C18"/>
    <mergeCell ref="E17:E18"/>
    <mergeCell ref="F17:F18"/>
    <mergeCell ref="F20:F23"/>
    <mergeCell ref="G20:G23"/>
    <mergeCell ref="H20:H23"/>
    <mergeCell ref="E14:E16"/>
    <mergeCell ref="F15:F16"/>
    <mergeCell ref="G15:G16"/>
    <mergeCell ref="H15:H16"/>
    <mergeCell ref="B14:B16"/>
    <mergeCell ref="D14:D16"/>
    <mergeCell ref="C15:C16"/>
    <mergeCell ref="D8:D9"/>
    <mergeCell ref="E8:E9"/>
    <mergeCell ref="F8:F9"/>
    <mergeCell ref="G8:G9"/>
    <mergeCell ref="H8:H9"/>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H39:H40"/>
    <mergeCell ref="F27:F31"/>
    <mergeCell ref="G27:G31"/>
    <mergeCell ref="H27:H31"/>
    <mergeCell ref="G32:G38"/>
    <mergeCell ref="H32:H38"/>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29"/>
  <sheetViews>
    <sheetView zoomScaleNormal="100" workbookViewId="0"/>
  </sheetViews>
  <sheetFormatPr baseColWidth="10" defaultColWidth="0" defaultRowHeight="15" zeroHeight="1" x14ac:dyDescent="0.25"/>
  <cols>
    <col min="1" max="1" width="2.5703125" customWidth="1"/>
    <col min="2" max="2" width="4.42578125" customWidth="1"/>
    <col min="3" max="3" width="28.5703125" customWidth="1"/>
    <col min="4" max="4" width="7.42578125" customWidth="1"/>
    <col min="5" max="5" width="11.42578125" customWidth="1"/>
    <col min="6" max="6" width="10" customWidth="1"/>
    <col min="7" max="7" width="22.85546875" customWidth="1"/>
    <col min="8" max="8" width="35.7109375" customWidth="1"/>
    <col min="9" max="9" width="7.42578125" hidden="1" customWidth="1"/>
    <col min="10" max="10" width="41.42578125" customWidth="1"/>
    <col min="11" max="12" width="10" customWidth="1"/>
    <col min="13" max="13" width="41.42578125" customWidth="1"/>
    <col min="14" max="14" width="12.5703125" customWidth="1"/>
    <col min="15" max="15" width="10.85546875" customWidth="1"/>
    <col min="16" max="16384" width="10.85546875" hidden="1"/>
  </cols>
  <sheetData>
    <row r="1" spans="1:15" x14ac:dyDescent="0.25">
      <c r="A1" s="210"/>
      <c r="B1" s="210"/>
      <c r="C1" s="210"/>
      <c r="D1" s="210"/>
      <c r="E1" s="210"/>
      <c r="F1" s="210"/>
      <c r="G1" s="210"/>
      <c r="H1" s="210"/>
      <c r="I1" s="210"/>
      <c r="J1" s="210"/>
      <c r="K1" s="210"/>
      <c r="L1" s="210"/>
      <c r="M1" s="210"/>
      <c r="N1" s="210"/>
      <c r="O1" s="210"/>
    </row>
    <row r="2" spans="1:15" ht="24" x14ac:dyDescent="0.25">
      <c r="A2" s="229"/>
      <c r="B2" s="74" t="s">
        <v>130</v>
      </c>
      <c r="C2" s="337" t="s">
        <v>55</v>
      </c>
      <c r="D2" s="74" t="s">
        <v>56</v>
      </c>
      <c r="E2" s="74" t="s">
        <v>131</v>
      </c>
      <c r="F2" s="74" t="s">
        <v>132</v>
      </c>
      <c r="G2" s="74" t="s">
        <v>1038</v>
      </c>
      <c r="H2" s="74" t="s">
        <v>58</v>
      </c>
      <c r="I2" s="74" t="s">
        <v>2409</v>
      </c>
      <c r="J2" s="74" t="s">
        <v>0</v>
      </c>
      <c r="K2" s="74" t="s">
        <v>1</v>
      </c>
      <c r="L2" s="74" t="s">
        <v>2</v>
      </c>
      <c r="M2" s="74" t="s">
        <v>136</v>
      </c>
      <c r="N2" s="74" t="s">
        <v>4</v>
      </c>
      <c r="O2" s="210"/>
    </row>
    <row r="3" spans="1:15" x14ac:dyDescent="0.25">
      <c r="A3" s="223"/>
      <c r="B3" s="72" t="s">
        <v>9</v>
      </c>
      <c r="C3" s="73" t="s">
        <v>9</v>
      </c>
      <c r="D3" s="72"/>
      <c r="E3" s="72" t="s">
        <v>9</v>
      </c>
      <c r="F3" s="72" t="s">
        <v>9</v>
      </c>
      <c r="G3" s="72" t="s">
        <v>9</v>
      </c>
      <c r="H3" s="73" t="s">
        <v>9</v>
      </c>
      <c r="I3" s="569"/>
      <c r="J3" s="189" t="s">
        <v>137</v>
      </c>
      <c r="K3" s="82" t="s">
        <v>9</v>
      </c>
      <c r="L3" s="82" t="s">
        <v>9</v>
      </c>
      <c r="M3" s="132" t="str">
        <f>VLOOKUP(L3,CódigosRetorno!$A$2:$B$2080,2,FALSE)</f>
        <v>-</v>
      </c>
      <c r="N3" s="72" t="s">
        <v>9</v>
      </c>
      <c r="O3" s="210"/>
    </row>
    <row r="4" spans="1:15" x14ac:dyDescent="0.25">
      <c r="A4" s="222"/>
      <c r="B4" s="163" t="s">
        <v>1039</v>
      </c>
      <c r="C4" s="155"/>
      <c r="D4" s="157"/>
      <c r="E4" s="157" t="s">
        <v>9</v>
      </c>
      <c r="F4" s="158" t="s">
        <v>9</v>
      </c>
      <c r="G4" s="158" t="s">
        <v>9</v>
      </c>
      <c r="H4" s="159" t="s">
        <v>9</v>
      </c>
      <c r="I4" s="570"/>
      <c r="J4" s="581" t="s">
        <v>9</v>
      </c>
      <c r="K4" s="160" t="s">
        <v>9</v>
      </c>
      <c r="L4" s="161" t="s">
        <v>9</v>
      </c>
      <c r="M4" s="155" t="str">
        <f>VLOOKUP(L4,CódigosRetorno!$A$2:$B$2080,2,FALSE)</f>
        <v>-</v>
      </c>
      <c r="N4" s="162" t="s">
        <v>9</v>
      </c>
      <c r="O4" s="210"/>
    </row>
    <row r="5" spans="1:15" ht="24" x14ac:dyDescent="0.25">
      <c r="A5" s="222"/>
      <c r="B5" s="1000">
        <v>1</v>
      </c>
      <c r="C5" s="1047" t="s">
        <v>139</v>
      </c>
      <c r="D5" s="1016" t="s">
        <v>60</v>
      </c>
      <c r="E5" s="1016" t="s">
        <v>140</v>
      </c>
      <c r="F5" s="1000" t="s">
        <v>141</v>
      </c>
      <c r="G5" s="1016" t="s">
        <v>1040</v>
      </c>
      <c r="H5" s="995" t="s">
        <v>1041</v>
      </c>
      <c r="I5" s="1065">
        <v>1</v>
      </c>
      <c r="J5" s="189" t="s">
        <v>599</v>
      </c>
      <c r="K5" s="138" t="s">
        <v>6</v>
      </c>
      <c r="L5" s="76" t="s">
        <v>600</v>
      </c>
      <c r="M5" s="132" t="str">
        <f>VLOOKUP(L5,CódigosRetorno!$A$2:$B$2080,2,FALSE)</f>
        <v>El XML no contiene el tag o no existe informacion de UBLVersionID</v>
      </c>
      <c r="N5" s="131" t="s">
        <v>9</v>
      </c>
      <c r="O5" s="210"/>
    </row>
    <row r="6" spans="1:15" x14ac:dyDescent="0.25">
      <c r="A6" s="222"/>
      <c r="B6" s="1000"/>
      <c r="C6" s="1047"/>
      <c r="D6" s="1016"/>
      <c r="E6" s="1016"/>
      <c r="F6" s="1000"/>
      <c r="G6" s="1016"/>
      <c r="H6" s="995"/>
      <c r="I6" s="1065"/>
      <c r="J6" s="189" t="s">
        <v>1042</v>
      </c>
      <c r="K6" s="138" t="s">
        <v>6</v>
      </c>
      <c r="L6" s="76" t="s">
        <v>601</v>
      </c>
      <c r="M6" s="132" t="str">
        <f>VLOOKUP(L6,CódigosRetorno!$A$2:$B$2080,2,FALSE)</f>
        <v>UBLVersionID - La versión del UBL no es correcta</v>
      </c>
      <c r="N6" s="131" t="s">
        <v>9</v>
      </c>
      <c r="O6" s="210"/>
    </row>
    <row r="7" spans="1:15" x14ac:dyDescent="0.25">
      <c r="A7" s="222"/>
      <c r="B7" s="1000">
        <f>B5+1</f>
        <v>2</v>
      </c>
      <c r="C7" s="995" t="s">
        <v>148</v>
      </c>
      <c r="D7" s="1016" t="s">
        <v>60</v>
      </c>
      <c r="E7" s="1016" t="s">
        <v>140</v>
      </c>
      <c r="F7" s="1000" t="s">
        <v>141</v>
      </c>
      <c r="G7" s="1017" t="s">
        <v>777</v>
      </c>
      <c r="H7" s="995" t="s">
        <v>1043</v>
      </c>
      <c r="I7" s="1065">
        <v>1</v>
      </c>
      <c r="J7" s="189" t="s">
        <v>599</v>
      </c>
      <c r="K7" s="138" t="s">
        <v>6</v>
      </c>
      <c r="L7" s="76" t="s">
        <v>1044</v>
      </c>
      <c r="M7" s="132" t="str">
        <f>VLOOKUP(L7,CódigosRetorno!$A$2:$B$2080,2,FALSE)</f>
        <v>El XML no existe informacion de CustomizationID</v>
      </c>
      <c r="N7" s="131" t="s">
        <v>9</v>
      </c>
      <c r="O7" s="210"/>
    </row>
    <row r="8" spans="1:15" ht="24" x14ac:dyDescent="0.25">
      <c r="A8" s="222"/>
      <c r="B8" s="1000"/>
      <c r="C8" s="995"/>
      <c r="D8" s="1016"/>
      <c r="E8" s="1016"/>
      <c r="F8" s="1000"/>
      <c r="G8" s="1017"/>
      <c r="H8" s="995"/>
      <c r="I8" s="1065"/>
      <c r="J8" s="189" t="s">
        <v>779</v>
      </c>
      <c r="K8" s="138" t="s">
        <v>6</v>
      </c>
      <c r="L8" s="76" t="s">
        <v>603</v>
      </c>
      <c r="M8" s="132" t="str">
        <f>VLOOKUP(L8,CódigosRetorno!$A$2:$B$2080,2,FALSE)</f>
        <v>CustomizationID - La versión del documento no es la correcta</v>
      </c>
      <c r="N8" s="131" t="s">
        <v>9</v>
      </c>
      <c r="O8" s="210"/>
    </row>
    <row r="9" spans="1:15" ht="24" x14ac:dyDescent="0.25">
      <c r="A9" s="222"/>
      <c r="B9" s="1000"/>
      <c r="C9" s="995"/>
      <c r="D9" s="1016"/>
      <c r="E9" s="124" t="s">
        <v>179</v>
      </c>
      <c r="F9" s="131"/>
      <c r="G9" s="140" t="s">
        <v>1045</v>
      </c>
      <c r="H9" s="91" t="s">
        <v>1046</v>
      </c>
      <c r="I9" s="394" t="s">
        <v>2411</v>
      </c>
      <c r="J9" s="189" t="s">
        <v>1047</v>
      </c>
      <c r="K9" s="124" t="s">
        <v>203</v>
      </c>
      <c r="L9" s="138" t="s">
        <v>1048</v>
      </c>
      <c r="M9" s="132" t="str">
        <f>VLOOKUP(L9,CódigosRetorno!$A$2:$B$2080,2,FALSE)</f>
        <v>El dato ingresado como atributo @schemeAgencyName es incorrecto.</v>
      </c>
      <c r="N9" s="131" t="s">
        <v>9</v>
      </c>
      <c r="O9" s="210"/>
    </row>
    <row r="10" spans="1:15" ht="36" x14ac:dyDescent="0.25">
      <c r="A10" s="222"/>
      <c r="B10" s="1000">
        <f>B7+1</f>
        <v>3</v>
      </c>
      <c r="C10" s="1047" t="s">
        <v>1049</v>
      </c>
      <c r="D10" s="1016" t="s">
        <v>60</v>
      </c>
      <c r="E10" s="1016" t="s">
        <v>140</v>
      </c>
      <c r="F10" s="1000" t="s">
        <v>159</v>
      </c>
      <c r="G10" s="1016" t="s">
        <v>160</v>
      </c>
      <c r="H10" s="995" t="s">
        <v>1050</v>
      </c>
      <c r="I10" s="1065">
        <v>1</v>
      </c>
      <c r="J10" s="582" t="s">
        <v>688</v>
      </c>
      <c r="K10" s="138" t="s">
        <v>6</v>
      </c>
      <c r="L10" s="138" t="s">
        <v>689</v>
      </c>
      <c r="M10" s="132" t="str">
        <f>VLOOKUP(L10,CódigosRetorno!$A$2:$B$2080,2,FALSE)</f>
        <v>Numero de Serie del nombre del archivo no coincide con el consignado en el contenido del archivo XML</v>
      </c>
      <c r="N10" s="131" t="s">
        <v>9</v>
      </c>
      <c r="O10" s="210"/>
    </row>
    <row r="11" spans="1:15" ht="36" x14ac:dyDescent="0.25">
      <c r="A11" s="222"/>
      <c r="B11" s="1000"/>
      <c r="C11" s="1047"/>
      <c r="D11" s="1016"/>
      <c r="E11" s="1016"/>
      <c r="F11" s="1000"/>
      <c r="G11" s="1016"/>
      <c r="H11" s="995"/>
      <c r="I11" s="1065"/>
      <c r="J11" s="582" t="s">
        <v>690</v>
      </c>
      <c r="K11" s="138" t="s">
        <v>6</v>
      </c>
      <c r="L11" s="138" t="s">
        <v>691</v>
      </c>
      <c r="M11" s="132" t="str">
        <f>VLOOKUP(L11,CódigosRetorno!$A$2:$B$2080,2,FALSE)</f>
        <v>Número de documento en el nombre del archivo no coincide con el consignado en el contenido del XML</v>
      </c>
      <c r="N11" s="131" t="s">
        <v>9</v>
      </c>
      <c r="O11" s="210"/>
    </row>
    <row r="12" spans="1:15" ht="36" x14ac:dyDescent="0.25">
      <c r="A12" s="222"/>
      <c r="B12" s="1000"/>
      <c r="C12" s="1047"/>
      <c r="D12" s="1016"/>
      <c r="E12" s="1016"/>
      <c r="F12" s="1000"/>
      <c r="G12" s="1016"/>
      <c r="H12" s="995"/>
      <c r="I12" s="1065"/>
      <c r="J12" s="582" t="s">
        <v>1051</v>
      </c>
      <c r="K12" s="138" t="s">
        <v>6</v>
      </c>
      <c r="L12" s="138" t="s">
        <v>165</v>
      </c>
      <c r="M12" s="132" t="str">
        <f>VLOOKUP(L12,CódigosRetorno!$A$2:$B$2080,2,FALSE)</f>
        <v>ID - El dato SERIE-CORRELATIVO no cumple con el formato de acuerdo al tipo de comprobante</v>
      </c>
      <c r="N12" s="131" t="s">
        <v>9</v>
      </c>
      <c r="O12" s="210"/>
    </row>
    <row r="13" spans="1:15" ht="36" x14ac:dyDescent="0.25">
      <c r="A13" s="222"/>
      <c r="B13" s="1000"/>
      <c r="C13" s="1047"/>
      <c r="D13" s="1016"/>
      <c r="E13" s="1016"/>
      <c r="F13" s="1000"/>
      <c r="G13" s="1016"/>
      <c r="H13" s="995"/>
      <c r="I13" s="1065"/>
      <c r="J13" s="582" t="s">
        <v>1052</v>
      </c>
      <c r="K13" s="138" t="s">
        <v>6</v>
      </c>
      <c r="L13" s="138" t="s">
        <v>167</v>
      </c>
      <c r="M13" s="132" t="str">
        <f>VLOOKUP(L13,CódigosRetorno!$A$2:$B$2080,2,FALSE)</f>
        <v>El comprobante fue registrado previamente con otros datos</v>
      </c>
      <c r="N13" s="131" t="s">
        <v>840</v>
      </c>
      <c r="O13" s="210"/>
    </row>
    <row r="14" spans="1:15" ht="84" x14ac:dyDescent="0.25">
      <c r="A14" s="222"/>
      <c r="B14" s="1000"/>
      <c r="C14" s="1047"/>
      <c r="D14" s="1016"/>
      <c r="E14" s="1016"/>
      <c r="F14" s="1000"/>
      <c r="G14" s="1016"/>
      <c r="H14" s="995"/>
      <c r="I14" s="1065"/>
      <c r="J14" s="582" t="s">
        <v>1053</v>
      </c>
      <c r="K14" s="138" t="s">
        <v>6</v>
      </c>
      <c r="L14" s="138" t="s">
        <v>1054</v>
      </c>
      <c r="M14" s="132" t="str">
        <f>VLOOKUP(L14,CódigosRetorno!$A$2:$B$2080,2,FALSE)</f>
        <v>El comprobante ya esta informado y se encuentra con estado anulado o rechazado</v>
      </c>
      <c r="N14" s="131" t="s">
        <v>840</v>
      </c>
      <c r="O14" s="210"/>
    </row>
    <row r="15" spans="1:15" ht="48" x14ac:dyDescent="0.25">
      <c r="A15" s="222"/>
      <c r="B15" s="1000"/>
      <c r="C15" s="1047"/>
      <c r="D15" s="1016"/>
      <c r="E15" s="1016"/>
      <c r="F15" s="1000"/>
      <c r="G15" s="1016"/>
      <c r="H15" s="995"/>
      <c r="I15" s="1065"/>
      <c r="J15" s="582" t="s">
        <v>169</v>
      </c>
      <c r="K15" s="138" t="s">
        <v>203</v>
      </c>
      <c r="L15" s="138" t="s">
        <v>832</v>
      </c>
      <c r="M15" s="132" t="str">
        <f>VLOOKUP(L15,CódigosRetorno!$A$2:$B$2080,2,FALSE)</f>
        <v>Comprobante físico no se encuentra autorizado como comprobante de contingencia</v>
      </c>
      <c r="N15" s="131" t="s">
        <v>171</v>
      </c>
      <c r="O15" s="210"/>
    </row>
    <row r="16" spans="1:15" ht="48" x14ac:dyDescent="0.25">
      <c r="A16" s="222"/>
      <c r="B16" s="1000"/>
      <c r="C16" s="1047"/>
      <c r="D16" s="1016"/>
      <c r="E16" s="1016"/>
      <c r="F16" s="1000"/>
      <c r="G16" s="1016"/>
      <c r="H16" s="995"/>
      <c r="I16" s="1065"/>
      <c r="J16" s="582" t="s">
        <v>169</v>
      </c>
      <c r="K16" s="138" t="s">
        <v>6</v>
      </c>
      <c r="L16" s="138" t="s">
        <v>170</v>
      </c>
      <c r="M16" s="132" t="str">
        <f>VLOOKUP(L16,CódigosRetorno!$A$2:$B$2080,2,FALSE)</f>
        <v>Comprobante físico no se encuentra autorizado</v>
      </c>
      <c r="N16" s="131" t="s">
        <v>172</v>
      </c>
      <c r="O16" s="210"/>
    </row>
    <row r="17" spans="1:15" ht="48" x14ac:dyDescent="0.25">
      <c r="A17" s="222"/>
      <c r="B17" s="1000">
        <f>B10+1</f>
        <v>4</v>
      </c>
      <c r="C17" s="995" t="s">
        <v>173</v>
      </c>
      <c r="D17" s="1016" t="s">
        <v>60</v>
      </c>
      <c r="E17" s="1016" t="s">
        <v>140</v>
      </c>
      <c r="F17" s="1000" t="s">
        <v>174</v>
      </c>
      <c r="G17" s="1016" t="s">
        <v>175</v>
      </c>
      <c r="H17" s="995" t="s">
        <v>1055</v>
      </c>
      <c r="I17" s="1065">
        <v>1</v>
      </c>
      <c r="J17" s="582" t="s">
        <v>8067</v>
      </c>
      <c r="K17" s="138" t="s">
        <v>6</v>
      </c>
      <c r="L17" s="138" t="s">
        <v>693</v>
      </c>
      <c r="M17" s="132" t="str">
        <f>VLOOKUP(L17,CódigosRetorno!$A$2:$B$2080,2,FALSE)</f>
        <v>Presentacion fuera de fecha</v>
      </c>
      <c r="N17" s="131" t="s">
        <v>9</v>
      </c>
      <c r="O17" s="210"/>
    </row>
    <row r="18" spans="1:15" ht="24" x14ac:dyDescent="0.25">
      <c r="A18" s="222"/>
      <c r="B18" s="1000"/>
      <c r="C18" s="995"/>
      <c r="D18" s="1016"/>
      <c r="E18" s="1016"/>
      <c r="F18" s="1000"/>
      <c r="G18" s="1016"/>
      <c r="H18" s="995"/>
      <c r="I18" s="1065"/>
      <c r="J18" s="582" t="s">
        <v>1056</v>
      </c>
      <c r="K18" s="138" t="s">
        <v>6</v>
      </c>
      <c r="L18" s="77" t="s">
        <v>1057</v>
      </c>
      <c r="M18" s="132" t="str">
        <f>VLOOKUP(L18,CódigosRetorno!$A$2:$B$2080,2,FALSE)</f>
        <v>La fecha de emision se encuentra fuera del limite permitido</v>
      </c>
      <c r="N18" s="131" t="s">
        <v>9</v>
      </c>
      <c r="O18" s="210"/>
    </row>
    <row r="19" spans="1:15" x14ac:dyDescent="0.25">
      <c r="A19" s="222"/>
      <c r="B19" s="131">
        <f>B17+1</f>
        <v>5</v>
      </c>
      <c r="C19" s="134" t="s">
        <v>178</v>
      </c>
      <c r="D19" s="124" t="s">
        <v>60</v>
      </c>
      <c r="E19" s="124" t="s">
        <v>179</v>
      </c>
      <c r="F19" s="72" t="s">
        <v>758</v>
      </c>
      <c r="G19" s="82" t="s">
        <v>695</v>
      </c>
      <c r="H19" s="120" t="s">
        <v>1058</v>
      </c>
      <c r="I19" s="571">
        <v>1</v>
      </c>
      <c r="J19" s="189" t="s">
        <v>181</v>
      </c>
      <c r="K19" s="124" t="s">
        <v>9</v>
      </c>
      <c r="L19" s="138" t="s">
        <v>9</v>
      </c>
      <c r="M19" s="132" t="str">
        <f>VLOOKUP(L19,CódigosRetorno!$A$2:$B$2080,2,FALSE)</f>
        <v>-</v>
      </c>
      <c r="N19" s="131" t="s">
        <v>9</v>
      </c>
      <c r="O19" s="210"/>
    </row>
    <row r="20" spans="1:15" ht="24" x14ac:dyDescent="0.25">
      <c r="A20" s="222"/>
      <c r="B20" s="1000">
        <f>+B19+1</f>
        <v>6</v>
      </c>
      <c r="C20" s="1047" t="s">
        <v>1059</v>
      </c>
      <c r="D20" s="1016" t="s">
        <v>60</v>
      </c>
      <c r="E20" s="1016" t="s">
        <v>140</v>
      </c>
      <c r="F20" s="1000" t="s">
        <v>325</v>
      </c>
      <c r="G20" s="1016" t="s">
        <v>326</v>
      </c>
      <c r="H20" s="995" t="s">
        <v>1060</v>
      </c>
      <c r="I20" s="1065">
        <v>1</v>
      </c>
      <c r="J20" s="583" t="s">
        <v>599</v>
      </c>
      <c r="K20" s="138" t="s">
        <v>6</v>
      </c>
      <c r="L20" s="140" t="s">
        <v>1061</v>
      </c>
      <c r="M20" s="132" t="str">
        <f>VLOOKUP(L20,CódigosRetorno!$A$2:$B$2080,2,FALSE)</f>
        <v>El XML no contiene el tag o no existe informacion de InvoiceTypeCode</v>
      </c>
      <c r="N20" s="141" t="s">
        <v>9</v>
      </c>
      <c r="O20" s="210"/>
    </row>
    <row r="21" spans="1:15" ht="36" x14ac:dyDescent="0.25">
      <c r="A21" s="222"/>
      <c r="B21" s="1000"/>
      <c r="C21" s="1047"/>
      <c r="D21" s="1016"/>
      <c r="E21" s="1016"/>
      <c r="F21" s="1000"/>
      <c r="G21" s="1016"/>
      <c r="H21" s="995"/>
      <c r="I21" s="1065"/>
      <c r="J21" s="582" t="s">
        <v>1062</v>
      </c>
      <c r="K21" s="138" t="s">
        <v>6</v>
      </c>
      <c r="L21" s="140" t="s">
        <v>1063</v>
      </c>
      <c r="M21" s="132" t="str">
        <f>VLOOKUP(L21,CódigosRetorno!$A$2:$B$2080,2,FALSE)</f>
        <v>InvoiceTypeCode - El valor del tipo de documento es invalido o no coincide con el nombre del archivo</v>
      </c>
      <c r="N21" s="131" t="s">
        <v>1064</v>
      </c>
      <c r="O21" s="210"/>
    </row>
    <row r="22" spans="1:15" ht="24" x14ac:dyDescent="0.25">
      <c r="A22" s="222"/>
      <c r="B22" s="1000"/>
      <c r="C22" s="1047"/>
      <c r="D22" s="1016"/>
      <c r="E22" s="1016" t="s">
        <v>179</v>
      </c>
      <c r="F22" s="1000"/>
      <c r="G22" s="141" t="s">
        <v>1045</v>
      </c>
      <c r="H22" s="91" t="s">
        <v>1065</v>
      </c>
      <c r="I22" s="394" t="s">
        <v>2411</v>
      </c>
      <c r="J22" s="189" t="s">
        <v>1047</v>
      </c>
      <c r="K22" s="124" t="s">
        <v>203</v>
      </c>
      <c r="L22" s="138" t="s">
        <v>1066</v>
      </c>
      <c r="M22" s="132" t="str">
        <f>VLOOKUP(L22,CódigosRetorno!$A$2:$B$2080,2,FALSE)</f>
        <v>El dato ingresado como atributo @listAgencyName es incorrecto.</v>
      </c>
      <c r="N22" s="131" t="s">
        <v>9</v>
      </c>
      <c r="O22" s="210"/>
    </row>
    <row r="23" spans="1:15" ht="24" x14ac:dyDescent="0.25">
      <c r="A23" s="222"/>
      <c r="B23" s="1000"/>
      <c r="C23" s="1047"/>
      <c r="D23" s="1016"/>
      <c r="E23" s="1016"/>
      <c r="F23" s="1000"/>
      <c r="G23" s="141" t="s">
        <v>1067</v>
      </c>
      <c r="H23" s="91" t="s">
        <v>1068</v>
      </c>
      <c r="I23" s="394" t="s">
        <v>2411</v>
      </c>
      <c r="J23" s="189" t="s">
        <v>1069</v>
      </c>
      <c r="K23" s="124" t="s">
        <v>203</v>
      </c>
      <c r="L23" s="138" t="s">
        <v>1070</v>
      </c>
      <c r="M23" s="132" t="str">
        <f>VLOOKUP(L23,CódigosRetorno!$A$2:$B$2080,2,FALSE)</f>
        <v>El dato ingresado como atributo @listName es incorrecto.</v>
      </c>
      <c r="N23" s="141" t="s">
        <v>9</v>
      </c>
      <c r="O23" s="210"/>
    </row>
    <row r="24" spans="1:15" ht="48" x14ac:dyDescent="0.25">
      <c r="A24" s="222"/>
      <c r="B24" s="1000"/>
      <c r="C24" s="1047"/>
      <c r="D24" s="1016"/>
      <c r="E24" s="1016"/>
      <c r="F24" s="1000"/>
      <c r="G24" s="141" t="s">
        <v>1071</v>
      </c>
      <c r="H24" s="91" t="s">
        <v>1072</v>
      </c>
      <c r="I24" s="394" t="s">
        <v>2411</v>
      </c>
      <c r="J24" s="189" t="s">
        <v>1073</v>
      </c>
      <c r="K24" s="138" t="s">
        <v>203</v>
      </c>
      <c r="L24" s="140" t="s">
        <v>1074</v>
      </c>
      <c r="M24" s="132" t="str">
        <f>VLOOKUP(L24,CódigosRetorno!$A$2:$B$2080,2,FALSE)</f>
        <v>El dato ingresado como atributo @listURI es incorrecto.</v>
      </c>
      <c r="N24" s="141" t="s">
        <v>9</v>
      </c>
      <c r="O24" s="210"/>
    </row>
    <row r="25" spans="1:15" ht="24" x14ac:dyDescent="0.25">
      <c r="A25" s="222"/>
      <c r="B25" s="1000">
        <f>B20+1</f>
        <v>7</v>
      </c>
      <c r="C25" s="1047" t="s">
        <v>1075</v>
      </c>
      <c r="D25" s="1016" t="s">
        <v>60</v>
      </c>
      <c r="E25" s="1016" t="s">
        <v>140</v>
      </c>
      <c r="F25" s="1000" t="s">
        <v>141</v>
      </c>
      <c r="G25" s="1016" t="s">
        <v>303</v>
      </c>
      <c r="H25" s="995" t="s">
        <v>1076</v>
      </c>
      <c r="I25" s="1065">
        <v>1</v>
      </c>
      <c r="J25" s="189" t="s">
        <v>599</v>
      </c>
      <c r="K25" s="138" t="s">
        <v>6</v>
      </c>
      <c r="L25" s="140" t="s">
        <v>1077</v>
      </c>
      <c r="M25" s="132" t="str">
        <f>VLOOKUP(L25,CódigosRetorno!$A$2:$B$2080,2,FALSE)</f>
        <v>El XML no contiene el tag o no existe informacion de DocumentCurrencyCode</v>
      </c>
      <c r="N25" s="141" t="s">
        <v>9</v>
      </c>
      <c r="O25" s="210"/>
    </row>
    <row r="26" spans="1:15" ht="24" x14ac:dyDescent="0.25">
      <c r="A26" s="222"/>
      <c r="B26" s="1000"/>
      <c r="C26" s="1047"/>
      <c r="D26" s="1016"/>
      <c r="E26" s="1016"/>
      <c r="F26" s="1000"/>
      <c r="G26" s="1016"/>
      <c r="H26" s="995"/>
      <c r="I26" s="1065"/>
      <c r="J26" s="582" t="s">
        <v>1078</v>
      </c>
      <c r="K26" s="138" t="s">
        <v>6</v>
      </c>
      <c r="L26" s="140" t="s">
        <v>1079</v>
      </c>
      <c r="M26" s="132" t="str">
        <f>VLOOKUP(L26,CódigosRetorno!$A$2:$B$2080,2,FALSE)</f>
        <v>El valor ingresado como moneda del comprobante no es valido (catalogo nro 02).</v>
      </c>
      <c r="N26" s="131" t="s">
        <v>1080</v>
      </c>
      <c r="O26" s="210"/>
    </row>
    <row r="27" spans="1:15" ht="48" x14ac:dyDescent="0.25">
      <c r="A27" s="222"/>
      <c r="B27" s="1000"/>
      <c r="C27" s="1047"/>
      <c r="D27" s="1016"/>
      <c r="E27" s="1016"/>
      <c r="F27" s="1000"/>
      <c r="G27" s="1016"/>
      <c r="H27" s="995"/>
      <c r="I27" s="1065"/>
      <c r="J27" s="582" t="s">
        <v>1081</v>
      </c>
      <c r="K27" s="138" t="s">
        <v>6</v>
      </c>
      <c r="L27" s="140" t="s">
        <v>939</v>
      </c>
      <c r="M27" s="132" t="str">
        <f>VLOOKUP(L27,CódigosRetorno!$A$2:$B$2080,2,FALSE)</f>
        <v>La moneda debe ser la misma en todo el documento. Salvo las percepciones que sólo son en moneda nacional</v>
      </c>
      <c r="N27" s="131" t="s">
        <v>9</v>
      </c>
      <c r="O27" s="210"/>
    </row>
    <row r="28" spans="1:15" ht="24" x14ac:dyDescent="0.25">
      <c r="A28" s="222"/>
      <c r="B28" s="1000"/>
      <c r="C28" s="1047"/>
      <c r="D28" s="1016"/>
      <c r="E28" s="1016" t="s">
        <v>179</v>
      </c>
      <c r="F28" s="1000"/>
      <c r="G28" s="141" t="s">
        <v>1082</v>
      </c>
      <c r="H28" s="91" t="s">
        <v>1083</v>
      </c>
      <c r="I28" s="394" t="s">
        <v>2411</v>
      </c>
      <c r="J28" s="189" t="s">
        <v>1084</v>
      </c>
      <c r="K28" s="124" t="s">
        <v>203</v>
      </c>
      <c r="L28" s="138" t="s">
        <v>1085</v>
      </c>
      <c r="M28" s="132" t="str">
        <f>VLOOKUP(L28,CódigosRetorno!$A$2:$B$2080,2,FALSE)</f>
        <v>El dato ingresado como atributo @listID es incorrecto.</v>
      </c>
      <c r="N28" s="141" t="s">
        <v>9</v>
      </c>
      <c r="O28" s="210"/>
    </row>
    <row r="29" spans="1:15" ht="24" x14ac:dyDescent="0.25">
      <c r="A29" s="222"/>
      <c r="B29" s="1000"/>
      <c r="C29" s="1047"/>
      <c r="D29" s="1016"/>
      <c r="E29" s="1016"/>
      <c r="F29" s="1000"/>
      <c r="G29" s="131" t="s">
        <v>1086</v>
      </c>
      <c r="H29" s="91" t="s">
        <v>1068</v>
      </c>
      <c r="I29" s="394" t="s">
        <v>2411</v>
      </c>
      <c r="J29" s="189" t="s">
        <v>1087</v>
      </c>
      <c r="K29" s="124" t="s">
        <v>203</v>
      </c>
      <c r="L29" s="138" t="s">
        <v>1070</v>
      </c>
      <c r="M29" s="132" t="str">
        <f>VLOOKUP(L29,CódigosRetorno!$A$2:$B$2080,2,FALSE)</f>
        <v>El dato ingresado como atributo @listName es incorrecto.</v>
      </c>
      <c r="N29" s="141" t="s">
        <v>9</v>
      </c>
      <c r="O29" s="210"/>
    </row>
    <row r="30" spans="1:15" ht="36" x14ac:dyDescent="0.25">
      <c r="A30" s="222"/>
      <c r="B30" s="1000"/>
      <c r="C30" s="1047"/>
      <c r="D30" s="1016"/>
      <c r="E30" s="1016"/>
      <c r="F30" s="1000"/>
      <c r="G30" s="141" t="s">
        <v>1088</v>
      </c>
      <c r="H30" s="91" t="s">
        <v>1065</v>
      </c>
      <c r="I30" s="394" t="s">
        <v>2411</v>
      </c>
      <c r="J30" s="189" t="s">
        <v>1089</v>
      </c>
      <c r="K30" s="138" t="s">
        <v>203</v>
      </c>
      <c r="L30" s="140" t="s">
        <v>1066</v>
      </c>
      <c r="M30" s="132" t="str">
        <f>VLOOKUP(L30,CódigosRetorno!$A$2:$B$2080,2,FALSE)</f>
        <v>El dato ingresado como atributo @listAgencyName es incorrecto.</v>
      </c>
      <c r="N30" s="141" t="s">
        <v>9</v>
      </c>
      <c r="O30" s="210"/>
    </row>
    <row r="31" spans="1:15" x14ac:dyDescent="0.25">
      <c r="A31" s="222"/>
      <c r="B31" s="131">
        <f>B25+1</f>
        <v>8</v>
      </c>
      <c r="C31" s="132" t="s">
        <v>1090</v>
      </c>
      <c r="D31" s="131" t="s">
        <v>60</v>
      </c>
      <c r="E31" s="131" t="s">
        <v>179</v>
      </c>
      <c r="F31" s="131" t="s">
        <v>174</v>
      </c>
      <c r="G31" s="131" t="s">
        <v>175</v>
      </c>
      <c r="H31" s="92" t="s">
        <v>3635</v>
      </c>
      <c r="I31" s="571">
        <v>1</v>
      </c>
      <c r="J31" s="189" t="s">
        <v>181</v>
      </c>
      <c r="K31" s="124" t="s">
        <v>9</v>
      </c>
      <c r="L31" s="138" t="s">
        <v>9</v>
      </c>
      <c r="M31" s="132" t="str">
        <f>VLOOKUP(L31,CódigosRetorno!$A$2:$B$2080,2,FALSE)</f>
        <v>-</v>
      </c>
      <c r="N31" s="131" t="s">
        <v>9</v>
      </c>
      <c r="O31" s="210"/>
    </row>
    <row r="32" spans="1:15" x14ac:dyDescent="0.25">
      <c r="A32" s="222"/>
      <c r="B32" s="430" t="s">
        <v>1091</v>
      </c>
      <c r="C32" s="419"/>
      <c r="D32" s="425"/>
      <c r="E32" s="425"/>
      <c r="F32" s="432"/>
      <c r="G32" s="432"/>
      <c r="H32" s="433"/>
      <c r="I32" s="572"/>
      <c r="J32" s="440"/>
      <c r="K32" s="441" t="s">
        <v>9</v>
      </c>
      <c r="L32" s="442" t="s">
        <v>9</v>
      </c>
      <c r="M32" s="419" t="str">
        <f>VLOOKUP(L32,CódigosRetorno!$A$2:$B$2080,2,FALSE)</f>
        <v>-</v>
      </c>
      <c r="N32" s="418"/>
      <c r="O32" s="210"/>
    </row>
    <row r="33" spans="1:15" x14ac:dyDescent="0.25">
      <c r="A33" s="222"/>
      <c r="B33" s="131">
        <f>+B31+1</f>
        <v>9</v>
      </c>
      <c r="C33" s="132" t="s">
        <v>154</v>
      </c>
      <c r="D33" s="124" t="s">
        <v>60</v>
      </c>
      <c r="E33" s="124" t="s">
        <v>140</v>
      </c>
      <c r="F33" s="131" t="s">
        <v>155</v>
      </c>
      <c r="G33" s="124" t="s">
        <v>9</v>
      </c>
      <c r="H33" s="132" t="s">
        <v>9</v>
      </c>
      <c r="I33" s="394">
        <v>1</v>
      </c>
      <c r="J33" s="189" t="s">
        <v>1092</v>
      </c>
      <c r="K33" s="124" t="s">
        <v>9</v>
      </c>
      <c r="L33" s="138" t="s">
        <v>9</v>
      </c>
      <c r="M33" s="132" t="str">
        <f>VLOOKUP(L33,CódigosRetorno!$A$2:$B$2080,2,FALSE)</f>
        <v>-</v>
      </c>
      <c r="N33" s="131" t="s">
        <v>9</v>
      </c>
      <c r="O33" s="210"/>
    </row>
    <row r="34" spans="1:15" x14ac:dyDescent="0.25">
      <c r="A34" s="222"/>
      <c r="B34" s="430" t="s">
        <v>1093</v>
      </c>
      <c r="C34" s="431"/>
      <c r="D34" s="425"/>
      <c r="E34" s="425"/>
      <c r="F34" s="432"/>
      <c r="G34" s="432"/>
      <c r="H34" s="433"/>
      <c r="I34" s="572"/>
      <c r="J34" s="440"/>
      <c r="K34" s="441" t="s">
        <v>9</v>
      </c>
      <c r="L34" s="442" t="s">
        <v>9</v>
      </c>
      <c r="M34" s="419" t="str">
        <f>VLOOKUP(L34,CódigosRetorno!$A$2:$B$2080,2,FALSE)</f>
        <v>-</v>
      </c>
      <c r="N34" s="418"/>
      <c r="O34" s="210"/>
    </row>
    <row r="35" spans="1:15" ht="36" x14ac:dyDescent="0.25">
      <c r="A35" s="222"/>
      <c r="B35" s="1000">
        <f>B33+1</f>
        <v>10</v>
      </c>
      <c r="C35" s="1047" t="s">
        <v>623</v>
      </c>
      <c r="D35" s="1016" t="s">
        <v>60</v>
      </c>
      <c r="E35" s="1016" t="s">
        <v>140</v>
      </c>
      <c r="F35" s="1000" t="s">
        <v>184</v>
      </c>
      <c r="G35" s="1014" t="s">
        <v>1094</v>
      </c>
      <c r="H35" s="995" t="s">
        <v>1095</v>
      </c>
      <c r="I35" s="1065">
        <v>1</v>
      </c>
      <c r="J35" s="189" t="s">
        <v>1096</v>
      </c>
      <c r="K35" s="138" t="s">
        <v>6</v>
      </c>
      <c r="L35" s="140" t="s">
        <v>1097</v>
      </c>
      <c r="M35" s="132" t="str">
        <f>VLOOKUP(L35,CódigosRetorno!$A$2:$B$2080,2,FALSE)</f>
        <v>El XML contiene mas de un tag como elemento de numero de documento del emisor</v>
      </c>
      <c r="N35" s="131" t="s">
        <v>9</v>
      </c>
      <c r="O35" s="210"/>
    </row>
    <row r="36" spans="1:15" ht="36" x14ac:dyDescent="0.25">
      <c r="A36" s="222"/>
      <c r="B36" s="1000"/>
      <c r="C36" s="1047"/>
      <c r="D36" s="1016"/>
      <c r="E36" s="1016"/>
      <c r="F36" s="1000"/>
      <c r="G36" s="1015"/>
      <c r="H36" s="995"/>
      <c r="I36" s="1065"/>
      <c r="J36" s="189" t="s">
        <v>186</v>
      </c>
      <c r="K36" s="138" t="s">
        <v>6</v>
      </c>
      <c r="L36" s="140" t="s">
        <v>187</v>
      </c>
      <c r="M36" s="132" t="str">
        <f>VLOOKUP(L36,CódigosRetorno!$A$2:$B$2080,2,FALSE)</f>
        <v>Número de RUC del nombre del archivo no coincide con el consignado en el contenido del archivo XML</v>
      </c>
      <c r="N36" s="131" t="s">
        <v>9</v>
      </c>
      <c r="O36" s="210"/>
    </row>
    <row r="37" spans="1:15" ht="24" x14ac:dyDescent="0.25">
      <c r="A37" s="222"/>
      <c r="B37" s="1000"/>
      <c r="C37" s="1047"/>
      <c r="D37" s="1016"/>
      <c r="E37" s="1016"/>
      <c r="F37" s="1000"/>
      <c r="G37" s="1015"/>
      <c r="H37" s="995"/>
      <c r="I37" s="1065"/>
      <c r="J37" s="189" t="s">
        <v>1098</v>
      </c>
      <c r="K37" s="138" t="s">
        <v>6</v>
      </c>
      <c r="L37" s="140" t="s">
        <v>1099</v>
      </c>
      <c r="M37" s="132" t="str">
        <f>VLOOKUP(L37,CódigosRetorno!$A$2:$B$2080,2,FALSE)</f>
        <v>El contribuyente no esta activo</v>
      </c>
      <c r="N37" s="131" t="s">
        <v>253</v>
      </c>
      <c r="O37" s="210"/>
    </row>
    <row r="38" spans="1:15" ht="24" x14ac:dyDescent="0.25">
      <c r="A38" s="222"/>
      <c r="B38" s="1000"/>
      <c r="C38" s="1047"/>
      <c r="D38" s="1016"/>
      <c r="E38" s="1016"/>
      <c r="F38" s="1000"/>
      <c r="G38" s="1015"/>
      <c r="H38" s="995"/>
      <c r="I38" s="1065"/>
      <c r="J38" s="189" t="s">
        <v>626</v>
      </c>
      <c r="K38" s="138" t="s">
        <v>6</v>
      </c>
      <c r="L38" s="140" t="s">
        <v>627</v>
      </c>
      <c r="M38" s="132" t="str">
        <f>VLOOKUP(L38,CódigosRetorno!$A$2:$B$2080,2,FALSE)</f>
        <v>El contribuyente no esta habido</v>
      </c>
      <c r="N38" s="131" t="s">
        <v>253</v>
      </c>
      <c r="O38" s="210"/>
    </row>
    <row r="39" spans="1:15" ht="48" x14ac:dyDescent="0.25">
      <c r="A39" s="222"/>
      <c r="B39" s="1000"/>
      <c r="C39" s="1047"/>
      <c r="D39" s="1016"/>
      <c r="E39" s="1016"/>
      <c r="F39" s="1000"/>
      <c r="G39" s="1015"/>
      <c r="H39" s="995"/>
      <c r="I39" s="1065"/>
      <c r="J39" s="582" t="s">
        <v>1100</v>
      </c>
      <c r="K39" s="131" t="s">
        <v>6</v>
      </c>
      <c r="L39" s="138" t="s">
        <v>1101</v>
      </c>
      <c r="M39" s="132" t="str">
        <f>VLOOKUP(L39,CódigosRetorno!$A$2:$B$2080,2,FALSE)</f>
        <v>El emisor a la fecha no se encuentra registrado ó habilitado en el Registro de exportadores de servicios SUNAT</v>
      </c>
      <c r="N39" s="131" t="s">
        <v>1102</v>
      </c>
      <c r="O39" s="210"/>
    </row>
    <row r="40" spans="1:15" ht="36" x14ac:dyDescent="0.25">
      <c r="A40" s="222"/>
      <c r="B40" s="1000"/>
      <c r="C40" s="1047"/>
      <c r="D40" s="1016"/>
      <c r="E40" s="1016"/>
      <c r="F40" s="1000"/>
      <c r="G40" s="1015"/>
      <c r="H40" s="995"/>
      <c r="I40" s="1065"/>
      <c r="J40" s="582" t="s">
        <v>1103</v>
      </c>
      <c r="K40" s="131" t="s">
        <v>6</v>
      </c>
      <c r="L40" s="138" t="s">
        <v>50</v>
      </c>
      <c r="M40" s="132" t="str">
        <f>VLOOKUP(L40,CódigosRetorno!$A$2:$B$2080,2,FALSE)</f>
        <v>El emisor no se encuentra autorizado a emitir en el SEE-Desde los sistemas del contribuyente</v>
      </c>
      <c r="N40" s="131" t="s">
        <v>1102</v>
      </c>
      <c r="O40" s="210"/>
    </row>
    <row r="41" spans="1:15" ht="36" x14ac:dyDescent="0.25">
      <c r="A41" s="222"/>
      <c r="B41" s="1000"/>
      <c r="C41" s="1047"/>
      <c r="D41" s="1016"/>
      <c r="E41" s="1016"/>
      <c r="F41" s="1000"/>
      <c r="G41" s="1015"/>
      <c r="H41" s="995"/>
      <c r="I41" s="1065"/>
      <c r="J41" s="582" t="s">
        <v>1104</v>
      </c>
      <c r="K41" s="131" t="s">
        <v>6</v>
      </c>
      <c r="L41" s="138" t="s">
        <v>1105</v>
      </c>
      <c r="M41" s="132" t="str">
        <f>VLOOKUP(L41,CódigosRetorno!$A$2:$B$2080,2,FALSE)</f>
        <v>El emisor electrónico no se encuentra inscrito en el Registro de Establecimientos Autorizados (REA)</v>
      </c>
      <c r="N41" s="131" t="s">
        <v>1102</v>
      </c>
      <c r="O41" s="210"/>
    </row>
    <row r="42" spans="1:15" ht="48" x14ac:dyDescent="0.25">
      <c r="A42" s="222"/>
      <c r="B42" s="1000"/>
      <c r="C42" s="1047"/>
      <c r="D42" s="1016"/>
      <c r="E42" s="1016"/>
      <c r="F42" s="1000"/>
      <c r="G42" s="1018"/>
      <c r="H42" s="995"/>
      <c r="I42" s="1065"/>
      <c r="J42" s="582" t="s">
        <v>8056</v>
      </c>
      <c r="K42" s="131" t="s">
        <v>6</v>
      </c>
      <c r="L42" s="138" t="s">
        <v>8055</v>
      </c>
      <c r="M42" s="132" t="str">
        <f>VLOOKUP(L42,CódigosRetorno!$A$2:$B$2080,2,FALSE)</f>
        <v>El emisor electronico es un Sujeto sin capacidad operativa (SSCO)</v>
      </c>
      <c r="N42" s="131" t="s">
        <v>1604</v>
      </c>
      <c r="O42" s="210"/>
    </row>
    <row r="43" spans="1:15" ht="24" x14ac:dyDescent="0.25">
      <c r="A43" s="222"/>
      <c r="B43" s="1000"/>
      <c r="C43" s="1047"/>
      <c r="D43" s="1016"/>
      <c r="E43" s="1016"/>
      <c r="F43" s="1000" t="s">
        <v>1106</v>
      </c>
      <c r="G43" s="1016" t="s">
        <v>1107</v>
      </c>
      <c r="H43" s="995" t="s">
        <v>1108</v>
      </c>
      <c r="I43" s="1065">
        <v>1</v>
      </c>
      <c r="J43" s="189" t="s">
        <v>1109</v>
      </c>
      <c r="K43" s="138" t="s">
        <v>6</v>
      </c>
      <c r="L43" s="140" t="s">
        <v>1110</v>
      </c>
      <c r="M43" s="132" t="str">
        <f>VLOOKUP(L43,CódigosRetorno!$A$2:$B$2080,2,FALSE)</f>
        <v>El XML no contiene el tag o no existe informacion en tipo de documento del emisor.</v>
      </c>
      <c r="N43" s="131" t="s">
        <v>9</v>
      </c>
      <c r="O43" s="210"/>
    </row>
    <row r="44" spans="1:15" x14ac:dyDescent="0.25">
      <c r="A44" s="222"/>
      <c r="B44" s="1000"/>
      <c r="C44" s="1047"/>
      <c r="D44" s="1016"/>
      <c r="E44" s="1016"/>
      <c r="F44" s="1000"/>
      <c r="G44" s="1016"/>
      <c r="H44" s="995"/>
      <c r="I44" s="1065"/>
      <c r="J44" s="189" t="s">
        <v>713</v>
      </c>
      <c r="K44" s="138" t="s">
        <v>6</v>
      </c>
      <c r="L44" s="140" t="s">
        <v>1111</v>
      </c>
      <c r="M44" s="132" t="str">
        <f>VLOOKUP(L44,CódigosRetorno!$A$2:$B$2080,2,FALSE)</f>
        <v>El dato ingresado no cumple con el estandar</v>
      </c>
      <c r="N44" s="131" t="s">
        <v>9</v>
      </c>
      <c r="O44" s="210"/>
    </row>
    <row r="45" spans="1:15" ht="24" x14ac:dyDescent="0.25">
      <c r="A45" s="222"/>
      <c r="B45" s="1000"/>
      <c r="C45" s="1047"/>
      <c r="D45" s="1016"/>
      <c r="E45" s="1016" t="s">
        <v>179</v>
      </c>
      <c r="F45" s="131"/>
      <c r="G45" s="141" t="s">
        <v>1112</v>
      </c>
      <c r="H45" s="88" t="s">
        <v>1113</v>
      </c>
      <c r="I45" s="394" t="s">
        <v>2411</v>
      </c>
      <c r="J45" s="189" t="s">
        <v>1114</v>
      </c>
      <c r="K45" s="124" t="s">
        <v>203</v>
      </c>
      <c r="L45" s="138" t="s">
        <v>1115</v>
      </c>
      <c r="M45" s="132" t="str">
        <f>VLOOKUP(L45,CódigosRetorno!$A$2:$B$2080,2,FALSE)</f>
        <v>El dato ingresado como atributo @schemeName es incorrecto.</v>
      </c>
      <c r="N45" s="141" t="s">
        <v>9</v>
      </c>
      <c r="O45" s="210"/>
    </row>
    <row r="46" spans="1:15" ht="24" x14ac:dyDescent="0.25">
      <c r="A46" s="222"/>
      <c r="B46" s="1000"/>
      <c r="C46" s="1047"/>
      <c r="D46" s="1016"/>
      <c r="E46" s="1016"/>
      <c r="F46" s="131"/>
      <c r="G46" s="141" t="s">
        <v>1045</v>
      </c>
      <c r="H46" s="88" t="s">
        <v>1046</v>
      </c>
      <c r="I46" s="394" t="s">
        <v>2411</v>
      </c>
      <c r="J46" s="189" t="s">
        <v>1047</v>
      </c>
      <c r="K46" s="124" t="s">
        <v>203</v>
      </c>
      <c r="L46" s="138" t="s">
        <v>1048</v>
      </c>
      <c r="M46" s="132" t="str">
        <f>VLOOKUP(L46,CódigosRetorno!$A$2:$B$2080,2,FALSE)</f>
        <v>El dato ingresado como atributo @schemeAgencyName es incorrecto.</v>
      </c>
      <c r="N46" s="141" t="s">
        <v>9</v>
      </c>
      <c r="O46" s="210"/>
    </row>
    <row r="47" spans="1:15" ht="48" x14ac:dyDescent="0.25">
      <c r="A47" s="222"/>
      <c r="B47" s="1000"/>
      <c r="C47" s="1047"/>
      <c r="D47" s="1016"/>
      <c r="E47" s="1016"/>
      <c r="F47" s="131"/>
      <c r="G47" s="141" t="s">
        <v>1116</v>
      </c>
      <c r="H47" s="88" t="s">
        <v>1117</v>
      </c>
      <c r="I47" s="394" t="s">
        <v>2411</v>
      </c>
      <c r="J47" s="189" t="s">
        <v>1118</v>
      </c>
      <c r="K47" s="138" t="s">
        <v>203</v>
      </c>
      <c r="L47" s="140" t="s">
        <v>1119</v>
      </c>
      <c r="M47" s="132" t="str">
        <f>VLOOKUP(L47,CódigosRetorno!$A$2:$B$2080,2,FALSE)</f>
        <v>El dato ingresado como atributo @schemeURI es incorrecto.</v>
      </c>
      <c r="N47" s="141" t="s">
        <v>9</v>
      </c>
      <c r="O47" s="210"/>
    </row>
    <row r="48" spans="1:15" ht="60" x14ac:dyDescent="0.25">
      <c r="A48" s="222"/>
      <c r="B48" s="131">
        <f>B35+1</f>
        <v>11</v>
      </c>
      <c r="C48" s="132" t="s">
        <v>1120</v>
      </c>
      <c r="D48" s="124" t="s">
        <v>60</v>
      </c>
      <c r="E48" s="124" t="s">
        <v>179</v>
      </c>
      <c r="F48" s="131" t="s">
        <v>200</v>
      </c>
      <c r="G48" s="124"/>
      <c r="H48" s="132" t="s">
        <v>1121</v>
      </c>
      <c r="I48" s="394">
        <v>1</v>
      </c>
      <c r="J48" s="189" t="s">
        <v>1122</v>
      </c>
      <c r="K48" s="138" t="s">
        <v>203</v>
      </c>
      <c r="L48" s="140" t="s">
        <v>1123</v>
      </c>
      <c r="M48" s="132" t="str">
        <f>VLOOKUP(L48,CódigosRetorno!$A$2:$B$2080,2,FALSE)</f>
        <v>El nombre comercial del emisor no cumple con el formato establecido</v>
      </c>
      <c r="N48" s="131" t="s">
        <v>9</v>
      </c>
      <c r="O48" s="210"/>
    </row>
    <row r="49" spans="1:15" ht="24" x14ac:dyDescent="0.25">
      <c r="A49" s="222"/>
      <c r="B49" s="1000">
        <f>B48+1</f>
        <v>12</v>
      </c>
      <c r="C49" s="995" t="s">
        <v>205</v>
      </c>
      <c r="D49" s="1016" t="s">
        <v>60</v>
      </c>
      <c r="E49" s="1016" t="s">
        <v>140</v>
      </c>
      <c r="F49" s="1000" t="s">
        <v>200</v>
      </c>
      <c r="G49" s="1016"/>
      <c r="H49" s="995" t="s">
        <v>1124</v>
      </c>
      <c r="I49" s="1065">
        <v>1</v>
      </c>
      <c r="J49" s="189" t="s">
        <v>599</v>
      </c>
      <c r="K49" s="138" t="s">
        <v>6</v>
      </c>
      <c r="L49" s="140" t="s">
        <v>207</v>
      </c>
      <c r="M49" s="132" t="str">
        <f>VLOOKUP(L49,CódigosRetorno!$A$2:$B$2080,2,FALSE)</f>
        <v>El XML no contiene el tag o no existe informacion de RegistrationName del emisor del documento</v>
      </c>
      <c r="N49" s="131" t="s">
        <v>9</v>
      </c>
      <c r="O49" s="210"/>
    </row>
    <row r="50" spans="1:15" ht="60" x14ac:dyDescent="0.25">
      <c r="A50" s="222"/>
      <c r="B50" s="1000"/>
      <c r="C50" s="995"/>
      <c r="D50" s="1016"/>
      <c r="E50" s="1016"/>
      <c r="F50" s="1000"/>
      <c r="G50" s="1016"/>
      <c r="H50" s="995"/>
      <c r="I50" s="1065"/>
      <c r="J50" s="189" t="s">
        <v>1125</v>
      </c>
      <c r="K50" s="138" t="s">
        <v>203</v>
      </c>
      <c r="L50" s="140" t="s">
        <v>714</v>
      </c>
      <c r="M50" s="132" t="str">
        <f>VLOOKUP(L50,CódigosRetorno!$A$2:$B$2080,2,FALSE)</f>
        <v>RegistrationName - El nombre o razon social del emisor no cumple con el estandar</v>
      </c>
      <c r="N50" s="131" t="s">
        <v>9</v>
      </c>
      <c r="O50" s="210"/>
    </row>
    <row r="51" spans="1:15" ht="60" x14ac:dyDescent="0.25">
      <c r="A51" s="222"/>
      <c r="B51" s="1016">
        <f>B49+1</f>
        <v>13</v>
      </c>
      <c r="C51" s="1066" t="s">
        <v>1126</v>
      </c>
      <c r="D51" s="1016" t="s">
        <v>60</v>
      </c>
      <c r="E51" s="1016" t="s">
        <v>179</v>
      </c>
      <c r="F51" s="131" t="s">
        <v>1127</v>
      </c>
      <c r="G51" s="124"/>
      <c r="H51" s="132" t="s">
        <v>1128</v>
      </c>
      <c r="I51" s="394">
        <v>1</v>
      </c>
      <c r="J51" s="189" t="s">
        <v>1129</v>
      </c>
      <c r="K51" s="124" t="s">
        <v>203</v>
      </c>
      <c r="L51" s="138" t="s">
        <v>1130</v>
      </c>
      <c r="M51" s="132" t="str">
        <f>VLOOKUP(L51,CódigosRetorno!$A$2:$B$2080,2,FALSE)</f>
        <v>La dirección completa y detallada del domicilio fiscal del emisor no cumple con el formato establecido</v>
      </c>
      <c r="N51" s="141" t="s">
        <v>9</v>
      </c>
      <c r="O51" s="210"/>
    </row>
    <row r="52" spans="1:15" ht="60" x14ac:dyDescent="0.25">
      <c r="A52" s="222"/>
      <c r="B52" s="1016"/>
      <c r="C52" s="1066"/>
      <c r="D52" s="1016"/>
      <c r="E52" s="1016"/>
      <c r="F52" s="131" t="s">
        <v>1131</v>
      </c>
      <c r="G52" s="124"/>
      <c r="H52" s="132" t="s">
        <v>1132</v>
      </c>
      <c r="I52" s="394" t="s">
        <v>2411</v>
      </c>
      <c r="J52" s="189" t="s">
        <v>1133</v>
      </c>
      <c r="K52" s="124" t="s">
        <v>203</v>
      </c>
      <c r="L52" s="138" t="s">
        <v>1134</v>
      </c>
      <c r="M52" s="132" t="str">
        <f>VLOOKUP(L52,CódigosRetorno!$A$2:$B$2080,2,FALSE)</f>
        <v>La urbanización del domicilio fiscal del emisor no cumple con el formato establecido</v>
      </c>
      <c r="N52" s="141" t="s">
        <v>9</v>
      </c>
      <c r="O52" s="210"/>
    </row>
    <row r="53" spans="1:15" ht="60" x14ac:dyDescent="0.25">
      <c r="A53" s="222"/>
      <c r="B53" s="1016"/>
      <c r="C53" s="1066"/>
      <c r="D53" s="1016"/>
      <c r="E53" s="1016"/>
      <c r="F53" s="131" t="s">
        <v>223</v>
      </c>
      <c r="G53" s="124"/>
      <c r="H53" s="132" t="s">
        <v>1135</v>
      </c>
      <c r="I53" s="394" t="s">
        <v>2411</v>
      </c>
      <c r="J53" s="189" t="s">
        <v>1136</v>
      </c>
      <c r="K53" s="124" t="s">
        <v>203</v>
      </c>
      <c r="L53" s="138" t="s">
        <v>1137</v>
      </c>
      <c r="M53" s="132" t="str">
        <f>VLOOKUP(L53,CódigosRetorno!$A$2:$B$2080,2,FALSE)</f>
        <v>La provincia del domicilio fiscal del emisor no cumple con el formato establecido</v>
      </c>
      <c r="N53" s="141" t="s">
        <v>9</v>
      </c>
      <c r="O53" s="210"/>
    </row>
    <row r="54" spans="1:15" ht="36" x14ac:dyDescent="0.25">
      <c r="A54" s="222"/>
      <c r="B54" s="1016"/>
      <c r="C54" s="1066"/>
      <c r="D54" s="1016"/>
      <c r="E54" s="1016"/>
      <c r="F54" s="131" t="s">
        <v>211</v>
      </c>
      <c r="G54" s="124" t="s">
        <v>212</v>
      </c>
      <c r="H54" s="132" t="s">
        <v>1138</v>
      </c>
      <c r="I54" s="394">
        <v>1</v>
      </c>
      <c r="J54" s="189" t="s">
        <v>214</v>
      </c>
      <c r="K54" s="124" t="s">
        <v>203</v>
      </c>
      <c r="L54" s="138" t="s">
        <v>1139</v>
      </c>
      <c r="M54" s="132" t="str">
        <f>VLOOKUP(L54,CódigosRetorno!$A$2:$B$2080,2,FALSE)</f>
        <v>El codigo de ubigeo del domicilio fiscal del emisor no es válido</v>
      </c>
      <c r="N54" s="131" t="s">
        <v>1140</v>
      </c>
      <c r="O54" s="210"/>
    </row>
    <row r="55" spans="1:15" ht="24" x14ac:dyDescent="0.25">
      <c r="A55" s="222"/>
      <c r="B55" s="1016"/>
      <c r="C55" s="1066"/>
      <c r="D55" s="1016"/>
      <c r="E55" s="1016"/>
      <c r="F55" s="1000"/>
      <c r="G55" s="131" t="s">
        <v>1141</v>
      </c>
      <c r="H55" s="91" t="s">
        <v>1046</v>
      </c>
      <c r="I55" s="394" t="s">
        <v>2411</v>
      </c>
      <c r="J55" s="189" t="s">
        <v>1142</v>
      </c>
      <c r="K55" s="124" t="s">
        <v>203</v>
      </c>
      <c r="L55" s="138" t="s">
        <v>1048</v>
      </c>
      <c r="M55" s="132" t="str">
        <f>VLOOKUP(L55,CódigosRetorno!$A$2:$B$2080,2,FALSE)</f>
        <v>El dato ingresado como atributo @schemeAgencyName es incorrecto.</v>
      </c>
      <c r="N55" s="131" t="s">
        <v>9</v>
      </c>
      <c r="O55" s="210"/>
    </row>
    <row r="56" spans="1:15" ht="24" x14ac:dyDescent="0.25">
      <c r="A56" s="222"/>
      <c r="B56" s="1016"/>
      <c r="C56" s="1066"/>
      <c r="D56" s="1016"/>
      <c r="E56" s="1016"/>
      <c r="F56" s="1000"/>
      <c r="G56" s="131" t="s">
        <v>1143</v>
      </c>
      <c r="H56" s="91" t="s">
        <v>1113</v>
      </c>
      <c r="I56" s="394" t="s">
        <v>2411</v>
      </c>
      <c r="J56" s="189" t="s">
        <v>1144</v>
      </c>
      <c r="K56" s="124" t="s">
        <v>203</v>
      </c>
      <c r="L56" s="138" t="s">
        <v>1115</v>
      </c>
      <c r="M56" s="132" t="str">
        <f>VLOOKUP(L56,CódigosRetorno!$A$2:$B$2080,2,FALSE)</f>
        <v>El dato ingresado como atributo @schemeName es incorrecto.</v>
      </c>
      <c r="N56" s="141" t="s">
        <v>9</v>
      </c>
      <c r="O56" s="210"/>
    </row>
    <row r="57" spans="1:15" ht="60" x14ac:dyDescent="0.25">
      <c r="A57" s="222"/>
      <c r="B57" s="1016"/>
      <c r="C57" s="1066"/>
      <c r="D57" s="1016"/>
      <c r="E57" s="1016"/>
      <c r="F57" s="131" t="s">
        <v>223</v>
      </c>
      <c r="G57" s="124"/>
      <c r="H57" s="132" t="s">
        <v>1145</v>
      </c>
      <c r="I57" s="394" t="s">
        <v>2411</v>
      </c>
      <c r="J57" s="189" t="s">
        <v>1146</v>
      </c>
      <c r="K57" s="124" t="s">
        <v>203</v>
      </c>
      <c r="L57" s="138" t="s">
        <v>1147</v>
      </c>
      <c r="M57" s="132" t="str">
        <f>VLOOKUP(L57,CódigosRetorno!$A$2:$B$2080,2,FALSE)</f>
        <v>El departamento del domicilio fiscal del emisor no cumple con el formato establecido</v>
      </c>
      <c r="N57" s="141" t="s">
        <v>9</v>
      </c>
      <c r="O57" s="210"/>
    </row>
    <row r="58" spans="1:15" ht="60" x14ac:dyDescent="0.25">
      <c r="A58" s="222"/>
      <c r="B58" s="1016"/>
      <c r="C58" s="1066"/>
      <c r="D58" s="1016"/>
      <c r="E58" s="1016"/>
      <c r="F58" s="131" t="s">
        <v>223</v>
      </c>
      <c r="G58" s="124"/>
      <c r="H58" s="132" t="s">
        <v>1148</v>
      </c>
      <c r="I58" s="394" t="s">
        <v>2411</v>
      </c>
      <c r="J58" s="189" t="s">
        <v>1146</v>
      </c>
      <c r="K58" s="124" t="s">
        <v>203</v>
      </c>
      <c r="L58" s="138" t="s">
        <v>1149</v>
      </c>
      <c r="M58" s="132" t="str">
        <f>VLOOKUP(L58,CódigosRetorno!$A$2:$B$2080,2,FALSE)</f>
        <v>El distrito del domicilio fiscal del emisor no cumple con el formato establecido</v>
      </c>
      <c r="N58" s="141" t="s">
        <v>9</v>
      </c>
      <c r="O58" s="210"/>
    </row>
    <row r="59" spans="1:15" ht="48" x14ac:dyDescent="0.25">
      <c r="A59" s="222"/>
      <c r="B59" s="1016"/>
      <c r="C59" s="1066"/>
      <c r="D59" s="1016"/>
      <c r="E59" s="1016"/>
      <c r="F59" s="131" t="s">
        <v>325</v>
      </c>
      <c r="G59" s="124" t="s">
        <v>238</v>
      </c>
      <c r="H59" s="132" t="s">
        <v>1150</v>
      </c>
      <c r="I59" s="394">
        <v>1</v>
      </c>
      <c r="J59" s="189" t="s">
        <v>1151</v>
      </c>
      <c r="K59" s="124" t="s">
        <v>203</v>
      </c>
      <c r="L59" s="138" t="s">
        <v>1152</v>
      </c>
      <c r="M59" s="132" t="str">
        <f>VLOOKUP(L59,CódigosRetorno!$A$2:$B$2080,2,FALSE)</f>
        <v>El codigo de pais debe ser PE</v>
      </c>
      <c r="N59" s="131" t="s">
        <v>1153</v>
      </c>
      <c r="O59" s="210"/>
    </row>
    <row r="60" spans="1:15" ht="24" x14ac:dyDescent="0.25">
      <c r="A60" s="222"/>
      <c r="B60" s="1016"/>
      <c r="C60" s="1066"/>
      <c r="D60" s="1016"/>
      <c r="E60" s="1016"/>
      <c r="F60" s="1000"/>
      <c r="G60" s="141" t="s">
        <v>1154</v>
      </c>
      <c r="H60" s="132" t="s">
        <v>1083</v>
      </c>
      <c r="I60" s="394" t="s">
        <v>2411</v>
      </c>
      <c r="J60" s="189" t="s">
        <v>1155</v>
      </c>
      <c r="K60" s="124" t="s">
        <v>203</v>
      </c>
      <c r="L60" s="138" t="s">
        <v>1085</v>
      </c>
      <c r="M60" s="132" t="str">
        <f>VLOOKUP(L60,CódigosRetorno!$A$2:$B$2080,2,FALSE)</f>
        <v>El dato ingresado como atributo @listID es incorrecto.</v>
      </c>
      <c r="N60" s="131" t="s">
        <v>9</v>
      </c>
      <c r="O60" s="210"/>
    </row>
    <row r="61" spans="1:15" ht="36" x14ac:dyDescent="0.25">
      <c r="A61" s="222"/>
      <c r="B61" s="1016"/>
      <c r="C61" s="1066"/>
      <c r="D61" s="1016"/>
      <c r="E61" s="1016"/>
      <c r="F61" s="1000"/>
      <c r="G61" s="141" t="s">
        <v>1156</v>
      </c>
      <c r="H61" s="132" t="s">
        <v>1065</v>
      </c>
      <c r="I61" s="394" t="s">
        <v>2411</v>
      </c>
      <c r="J61" s="189" t="s">
        <v>1089</v>
      </c>
      <c r="K61" s="124" t="s">
        <v>203</v>
      </c>
      <c r="L61" s="138" t="s">
        <v>1066</v>
      </c>
      <c r="M61" s="132" t="str">
        <f>VLOOKUP(L61,CódigosRetorno!$A$2:$B$2080,2,FALSE)</f>
        <v>El dato ingresado como atributo @listAgencyName es incorrecto.</v>
      </c>
      <c r="N61" s="141" t="s">
        <v>9</v>
      </c>
      <c r="O61" s="210"/>
    </row>
    <row r="62" spans="1:15" ht="24" x14ac:dyDescent="0.25">
      <c r="A62" s="222"/>
      <c r="B62" s="1016"/>
      <c r="C62" s="1066"/>
      <c r="D62" s="1016"/>
      <c r="E62" s="1016"/>
      <c r="F62" s="1000"/>
      <c r="G62" s="131" t="s">
        <v>1157</v>
      </c>
      <c r="H62" s="132" t="s">
        <v>1068</v>
      </c>
      <c r="I62" s="394" t="s">
        <v>2411</v>
      </c>
      <c r="J62" s="189" t="s">
        <v>1158</v>
      </c>
      <c r="K62" s="138" t="s">
        <v>203</v>
      </c>
      <c r="L62" s="140" t="s">
        <v>1070</v>
      </c>
      <c r="M62" s="132" t="str">
        <f>VLOOKUP(L62,CódigosRetorno!$A$2:$B$2080,2,FALSE)</f>
        <v>El dato ingresado como atributo @listName es incorrecto.</v>
      </c>
      <c r="N62" s="141" t="s">
        <v>9</v>
      </c>
      <c r="O62" s="210"/>
    </row>
    <row r="63" spans="1:15" ht="60" x14ac:dyDescent="0.25">
      <c r="A63" s="222"/>
      <c r="B63" s="1016">
        <f>B51+1</f>
        <v>14</v>
      </c>
      <c r="C63" s="1047" t="s">
        <v>1159</v>
      </c>
      <c r="D63" s="1016" t="s">
        <v>60</v>
      </c>
      <c r="E63" s="1016" t="s">
        <v>179</v>
      </c>
      <c r="F63" s="131" t="s">
        <v>1127</v>
      </c>
      <c r="G63" s="92"/>
      <c r="H63" s="132" t="s">
        <v>1160</v>
      </c>
      <c r="I63" s="394">
        <v>1</v>
      </c>
      <c r="J63" s="189" t="s">
        <v>1161</v>
      </c>
      <c r="K63" s="124" t="s">
        <v>203</v>
      </c>
      <c r="L63" s="77" t="s">
        <v>1162</v>
      </c>
      <c r="M63" s="132" t="str">
        <f>VLOOKUP(L63,CódigosRetorno!$A$2:$B$2080,2,FALSE)</f>
        <v>El dato ingresado como direccion completa y detallada no cumple con el formato establecido.</v>
      </c>
      <c r="N63" s="131" t="s">
        <v>9</v>
      </c>
      <c r="O63" s="210"/>
    </row>
    <row r="64" spans="1:15" ht="60" x14ac:dyDescent="0.25">
      <c r="A64" s="222"/>
      <c r="B64" s="1016"/>
      <c r="C64" s="1047"/>
      <c r="D64" s="1016"/>
      <c r="E64" s="1016"/>
      <c r="F64" s="131" t="s">
        <v>1131</v>
      </c>
      <c r="G64" s="124"/>
      <c r="H64" s="132" t="s">
        <v>1163</v>
      </c>
      <c r="I64" s="394" t="s">
        <v>2411</v>
      </c>
      <c r="J64" s="189" t="s">
        <v>1164</v>
      </c>
      <c r="K64" s="124" t="s">
        <v>203</v>
      </c>
      <c r="L64" s="138" t="s">
        <v>1165</v>
      </c>
      <c r="M64" s="132" t="str">
        <f>VLOOKUP(L64,CódigosRetorno!$A$2:$B$2080,2,FALSE)</f>
        <v>El dato ingresado como urbanización no cumple con el formato establecido</v>
      </c>
      <c r="N64" s="131" t="s">
        <v>9</v>
      </c>
      <c r="O64" s="210"/>
    </row>
    <row r="65" spans="1:15" ht="60" x14ac:dyDescent="0.25">
      <c r="A65" s="222"/>
      <c r="B65" s="1016"/>
      <c r="C65" s="1047"/>
      <c r="D65" s="1016"/>
      <c r="E65" s="1016"/>
      <c r="F65" s="131" t="s">
        <v>223</v>
      </c>
      <c r="G65" s="124"/>
      <c r="H65" s="132" t="s">
        <v>1166</v>
      </c>
      <c r="I65" s="394" t="s">
        <v>2411</v>
      </c>
      <c r="J65" s="189" t="s">
        <v>1136</v>
      </c>
      <c r="K65" s="124" t="s">
        <v>203</v>
      </c>
      <c r="L65" s="138" t="s">
        <v>1167</v>
      </c>
      <c r="M65" s="132" t="str">
        <f>VLOOKUP(L65,CódigosRetorno!$A$2:$B$2080,2,FALSE)</f>
        <v>El dato ingresado como provincia no cumple con el formato establecido</v>
      </c>
      <c r="N65" s="131" t="s">
        <v>9</v>
      </c>
      <c r="O65" s="210"/>
    </row>
    <row r="66" spans="1:15" ht="24" x14ac:dyDescent="0.25">
      <c r="A66" s="222"/>
      <c r="B66" s="1016"/>
      <c r="C66" s="1047"/>
      <c r="D66" s="1016"/>
      <c r="E66" s="1016"/>
      <c r="F66" s="131" t="s">
        <v>211</v>
      </c>
      <c r="G66" s="124" t="s">
        <v>212</v>
      </c>
      <c r="H66" s="132" t="s">
        <v>1168</v>
      </c>
      <c r="I66" s="394" t="s">
        <v>2411</v>
      </c>
      <c r="J66" s="189" t="s">
        <v>214</v>
      </c>
      <c r="K66" s="124" t="s">
        <v>203</v>
      </c>
      <c r="L66" s="138" t="s">
        <v>1169</v>
      </c>
      <c r="M66" s="132" t="str">
        <f>VLOOKUP(L66,CódigosRetorno!$A$2:$B$2080,2,FALSE)</f>
        <v>El código de Ubigeo no existe en el listado.</v>
      </c>
      <c r="N66" s="131" t="s">
        <v>1140</v>
      </c>
      <c r="O66" s="210"/>
    </row>
    <row r="67" spans="1:15" ht="24" x14ac:dyDescent="0.25">
      <c r="A67" s="222"/>
      <c r="B67" s="1016"/>
      <c r="C67" s="1047"/>
      <c r="D67" s="1016"/>
      <c r="E67" s="1016"/>
      <c r="F67" s="1000"/>
      <c r="G67" s="131" t="s">
        <v>1141</v>
      </c>
      <c r="H67" s="91" t="s">
        <v>1046</v>
      </c>
      <c r="I67" s="394" t="s">
        <v>2411</v>
      </c>
      <c r="J67" s="189" t="s">
        <v>1142</v>
      </c>
      <c r="K67" s="124" t="s">
        <v>203</v>
      </c>
      <c r="L67" s="138" t="s">
        <v>1048</v>
      </c>
      <c r="M67" s="132" t="str">
        <f>VLOOKUP(L67,CódigosRetorno!$A$2:$B$2080,2,FALSE)</f>
        <v>El dato ingresado como atributo @schemeAgencyName es incorrecto.</v>
      </c>
      <c r="N67" s="131" t="s">
        <v>9</v>
      </c>
      <c r="O67" s="210"/>
    </row>
    <row r="68" spans="1:15" ht="24" x14ac:dyDescent="0.25">
      <c r="A68" s="222"/>
      <c r="B68" s="1016"/>
      <c r="C68" s="1047"/>
      <c r="D68" s="1016"/>
      <c r="E68" s="1016"/>
      <c r="F68" s="1000"/>
      <c r="G68" s="131" t="s">
        <v>1143</v>
      </c>
      <c r="H68" s="91" t="s">
        <v>1113</v>
      </c>
      <c r="I68" s="394" t="s">
        <v>2411</v>
      </c>
      <c r="J68" s="189" t="s">
        <v>1144</v>
      </c>
      <c r="K68" s="124" t="s">
        <v>203</v>
      </c>
      <c r="L68" s="138" t="s">
        <v>1115</v>
      </c>
      <c r="M68" s="132" t="str">
        <f>VLOOKUP(L68,CódigosRetorno!$A$2:$B$2080,2,FALSE)</f>
        <v>El dato ingresado como atributo @schemeName es incorrecto.</v>
      </c>
      <c r="N68" s="141" t="s">
        <v>9</v>
      </c>
      <c r="O68" s="210"/>
    </row>
    <row r="69" spans="1:15" ht="60" x14ac:dyDescent="0.25">
      <c r="A69" s="222"/>
      <c r="B69" s="1016"/>
      <c r="C69" s="1047"/>
      <c r="D69" s="1016"/>
      <c r="E69" s="1016"/>
      <c r="F69" s="131" t="s">
        <v>223</v>
      </c>
      <c r="G69" s="124"/>
      <c r="H69" s="132" t="s">
        <v>1170</v>
      </c>
      <c r="I69" s="394" t="s">
        <v>2411</v>
      </c>
      <c r="J69" s="189" t="s">
        <v>1136</v>
      </c>
      <c r="K69" s="124" t="s">
        <v>203</v>
      </c>
      <c r="L69" s="138" t="s">
        <v>1171</v>
      </c>
      <c r="M69" s="132" t="str">
        <f>VLOOKUP(L69,CódigosRetorno!$A$2:$B$2080,2,FALSE)</f>
        <v>El dato ingresado como departamento no cumple con el formato establecido</v>
      </c>
      <c r="N69" s="131" t="s">
        <v>9</v>
      </c>
      <c r="O69" s="210"/>
    </row>
    <row r="70" spans="1:15" ht="60" x14ac:dyDescent="0.25">
      <c r="A70" s="222"/>
      <c r="B70" s="1016"/>
      <c r="C70" s="1047"/>
      <c r="D70" s="1016"/>
      <c r="E70" s="1016"/>
      <c r="F70" s="131" t="s">
        <v>223</v>
      </c>
      <c r="G70" s="124"/>
      <c r="H70" s="132" t="s">
        <v>1172</v>
      </c>
      <c r="I70" s="394">
        <v>1</v>
      </c>
      <c r="J70" s="189" t="s">
        <v>1136</v>
      </c>
      <c r="K70" s="124" t="s">
        <v>203</v>
      </c>
      <c r="L70" s="138" t="s">
        <v>1173</v>
      </c>
      <c r="M70" s="132" t="str">
        <f>VLOOKUP(L70,CódigosRetorno!$A$2:$B$2080,2,FALSE)</f>
        <v>El dato ingresado como distrito no cumple con el formato establecido</v>
      </c>
      <c r="N70" s="131" t="s">
        <v>9</v>
      </c>
      <c r="O70" s="210"/>
    </row>
    <row r="71" spans="1:15" ht="36" x14ac:dyDescent="0.25">
      <c r="A71" s="222"/>
      <c r="B71" s="1016"/>
      <c r="C71" s="1047"/>
      <c r="D71" s="1016"/>
      <c r="E71" s="1016"/>
      <c r="F71" s="131" t="s">
        <v>325</v>
      </c>
      <c r="G71" s="124" t="s">
        <v>238</v>
      </c>
      <c r="H71" s="132" t="s">
        <v>1174</v>
      </c>
      <c r="I71" s="394" t="s">
        <v>2411</v>
      </c>
      <c r="J71" s="189" t="s">
        <v>1175</v>
      </c>
      <c r="K71" s="124" t="s">
        <v>203</v>
      </c>
      <c r="L71" s="138" t="s">
        <v>1152</v>
      </c>
      <c r="M71" s="132" t="str">
        <f>VLOOKUP(L71,CódigosRetorno!$A$2:$B$2080,2,FALSE)</f>
        <v>El codigo de pais debe ser PE</v>
      </c>
      <c r="N71" s="131" t="s">
        <v>1153</v>
      </c>
      <c r="O71" s="210"/>
    </row>
    <row r="72" spans="1:15" ht="24" x14ac:dyDescent="0.25">
      <c r="A72" s="222"/>
      <c r="B72" s="1016"/>
      <c r="C72" s="1047"/>
      <c r="D72" s="1016"/>
      <c r="E72" s="1016"/>
      <c r="F72" s="1000"/>
      <c r="G72" s="141" t="s">
        <v>1154</v>
      </c>
      <c r="H72" s="132" t="s">
        <v>1083</v>
      </c>
      <c r="I72" s="394" t="s">
        <v>2411</v>
      </c>
      <c r="J72" s="189" t="s">
        <v>1155</v>
      </c>
      <c r="K72" s="124" t="s">
        <v>203</v>
      </c>
      <c r="L72" s="138" t="s">
        <v>1085</v>
      </c>
      <c r="M72" s="132" t="str">
        <f>VLOOKUP(L72,CódigosRetorno!$A$2:$B$2080,2,FALSE)</f>
        <v>El dato ingresado como atributo @listID es incorrecto.</v>
      </c>
      <c r="N72" s="131" t="s">
        <v>9</v>
      </c>
      <c r="O72" s="210"/>
    </row>
    <row r="73" spans="1:15" ht="36" x14ac:dyDescent="0.25">
      <c r="A73" s="222"/>
      <c r="B73" s="1016"/>
      <c r="C73" s="1047"/>
      <c r="D73" s="1016"/>
      <c r="E73" s="1016"/>
      <c r="F73" s="1000"/>
      <c r="G73" s="141" t="s">
        <v>1156</v>
      </c>
      <c r="H73" s="132" t="s">
        <v>1065</v>
      </c>
      <c r="I73" s="394" t="s">
        <v>2411</v>
      </c>
      <c r="J73" s="189" t="s">
        <v>1089</v>
      </c>
      <c r="K73" s="124" t="s">
        <v>203</v>
      </c>
      <c r="L73" s="138" t="s">
        <v>1066</v>
      </c>
      <c r="M73" s="132" t="str">
        <f>VLOOKUP(L73,CódigosRetorno!$A$2:$B$2080,2,FALSE)</f>
        <v>El dato ingresado como atributo @listAgencyName es incorrecto.</v>
      </c>
      <c r="N73" s="141" t="s">
        <v>9</v>
      </c>
      <c r="O73" s="210"/>
    </row>
    <row r="74" spans="1:15" ht="24" x14ac:dyDescent="0.25">
      <c r="A74" s="222"/>
      <c r="B74" s="1016"/>
      <c r="C74" s="1047"/>
      <c r="D74" s="1016"/>
      <c r="E74" s="1016"/>
      <c r="F74" s="1000"/>
      <c r="G74" s="131" t="s">
        <v>1157</v>
      </c>
      <c r="H74" s="132" t="s">
        <v>1068</v>
      </c>
      <c r="I74" s="394" t="s">
        <v>2411</v>
      </c>
      <c r="J74" s="189" t="s">
        <v>1158</v>
      </c>
      <c r="K74" s="138" t="s">
        <v>203</v>
      </c>
      <c r="L74" s="140" t="s">
        <v>1070</v>
      </c>
      <c r="M74" s="132" t="str">
        <f>VLOOKUP(L74,CódigosRetorno!$A$2:$B$2080,2,FALSE)</f>
        <v>El dato ingresado como atributo @listName es incorrecto.</v>
      </c>
      <c r="N74" s="141" t="s">
        <v>9</v>
      </c>
      <c r="O74" s="210"/>
    </row>
    <row r="75" spans="1:15" ht="24" x14ac:dyDescent="0.25">
      <c r="A75" s="222"/>
      <c r="B75" s="1016">
        <f>B63+1</f>
        <v>15</v>
      </c>
      <c r="C75" s="1047" t="s">
        <v>1176</v>
      </c>
      <c r="D75" s="1016" t="s">
        <v>60</v>
      </c>
      <c r="E75" s="1016" t="s">
        <v>179</v>
      </c>
      <c r="F75" s="1000" t="s">
        <v>325</v>
      </c>
      <c r="G75" s="1016" t="s">
        <v>238</v>
      </c>
      <c r="H75" s="995" t="s">
        <v>1174</v>
      </c>
      <c r="I75" s="1065" t="s">
        <v>2411</v>
      </c>
      <c r="J75" s="189" t="s">
        <v>1177</v>
      </c>
      <c r="K75" s="124" t="s">
        <v>6</v>
      </c>
      <c r="L75" s="138" t="s">
        <v>1178</v>
      </c>
      <c r="M75" s="132" t="str">
        <f>VLOOKUP(L75,CódigosRetorno!$A$2:$B$2080,2,FALSE)</f>
        <v>El XML no contiene el tag o no existe información del pais de uso, exploración o aprovechamiento</v>
      </c>
      <c r="N75" s="131" t="s">
        <v>9</v>
      </c>
      <c r="O75" s="210"/>
    </row>
    <row r="76" spans="1:15" ht="36" x14ac:dyDescent="0.25">
      <c r="A76" s="222"/>
      <c r="B76" s="1016"/>
      <c r="C76" s="1047"/>
      <c r="D76" s="1016"/>
      <c r="E76" s="1016"/>
      <c r="F76" s="1000"/>
      <c r="G76" s="1016"/>
      <c r="H76" s="995"/>
      <c r="I76" s="1065"/>
      <c r="J76" s="189" t="s">
        <v>1179</v>
      </c>
      <c r="K76" s="124" t="s">
        <v>6</v>
      </c>
      <c r="L76" s="138" t="s">
        <v>1180</v>
      </c>
      <c r="M76" s="132" t="str">
        <f>VLOOKUP(L76,CódigosRetorno!$A$2:$B$2080,2,FALSE)</f>
        <v>El dato ingresado como pais de uso, exploracion o aprovechamiento es incorrecto.</v>
      </c>
      <c r="N76" s="131" t="s">
        <v>1153</v>
      </c>
      <c r="O76" s="210"/>
    </row>
    <row r="77" spans="1:15" ht="24" x14ac:dyDescent="0.25">
      <c r="A77" s="222"/>
      <c r="B77" s="1016"/>
      <c r="C77" s="1047"/>
      <c r="D77" s="1016"/>
      <c r="E77" s="1016"/>
      <c r="F77" s="1000"/>
      <c r="G77" s="141" t="s">
        <v>1154</v>
      </c>
      <c r="H77" s="132" t="s">
        <v>1083</v>
      </c>
      <c r="I77" s="394" t="s">
        <v>2411</v>
      </c>
      <c r="J77" s="189" t="s">
        <v>1155</v>
      </c>
      <c r="K77" s="124" t="s">
        <v>203</v>
      </c>
      <c r="L77" s="138" t="s">
        <v>1085</v>
      </c>
      <c r="M77" s="132" t="str">
        <f>VLOOKUP(L77,CódigosRetorno!$A$2:$B$2080,2,FALSE)</f>
        <v>El dato ingresado como atributo @listID es incorrecto.</v>
      </c>
      <c r="N77" s="131" t="s">
        <v>9</v>
      </c>
      <c r="O77" s="210"/>
    </row>
    <row r="78" spans="1:15" ht="36" x14ac:dyDescent="0.25">
      <c r="A78" s="222"/>
      <c r="B78" s="1016"/>
      <c r="C78" s="1047"/>
      <c r="D78" s="1016"/>
      <c r="E78" s="1016"/>
      <c r="F78" s="1000"/>
      <c r="G78" s="141" t="s">
        <v>1156</v>
      </c>
      <c r="H78" s="132" t="s">
        <v>1065</v>
      </c>
      <c r="I78" s="394" t="s">
        <v>2411</v>
      </c>
      <c r="J78" s="189" t="s">
        <v>1089</v>
      </c>
      <c r="K78" s="124" t="s">
        <v>203</v>
      </c>
      <c r="L78" s="138" t="s">
        <v>1066</v>
      </c>
      <c r="M78" s="132" t="str">
        <f>VLOOKUP(L78,CódigosRetorno!$A$2:$B$2080,2,FALSE)</f>
        <v>El dato ingresado como atributo @listAgencyName es incorrecto.</v>
      </c>
      <c r="N78" s="141" t="s">
        <v>9</v>
      </c>
      <c r="O78" s="210"/>
    </row>
    <row r="79" spans="1:15" ht="24" x14ac:dyDescent="0.25">
      <c r="A79" s="222"/>
      <c r="B79" s="1016"/>
      <c r="C79" s="1047"/>
      <c r="D79" s="1016"/>
      <c r="E79" s="1016"/>
      <c r="F79" s="1000"/>
      <c r="G79" s="131" t="s">
        <v>1157</v>
      </c>
      <c r="H79" s="132" t="s">
        <v>1068</v>
      </c>
      <c r="I79" s="394" t="s">
        <v>2411</v>
      </c>
      <c r="J79" s="189" t="s">
        <v>1158</v>
      </c>
      <c r="K79" s="138" t="s">
        <v>203</v>
      </c>
      <c r="L79" s="140" t="s">
        <v>1070</v>
      </c>
      <c r="M79" s="132" t="str">
        <f>VLOOKUP(L79,CódigosRetorno!$A$2:$B$2080,2,FALSE)</f>
        <v>El dato ingresado como atributo @listName es incorrecto.</v>
      </c>
      <c r="N79" s="141" t="s">
        <v>9</v>
      </c>
      <c r="O79" s="210"/>
    </row>
    <row r="80" spans="1:15" ht="24" x14ac:dyDescent="0.25">
      <c r="A80" s="222"/>
      <c r="B80" s="1000">
        <f>B75+1</f>
        <v>16</v>
      </c>
      <c r="C80" s="1047" t="s">
        <v>1181</v>
      </c>
      <c r="D80" s="1016" t="s">
        <v>60</v>
      </c>
      <c r="E80" s="1014" t="s">
        <v>140</v>
      </c>
      <c r="F80" s="1001" t="s">
        <v>655</v>
      </c>
      <c r="G80" s="1014" t="s">
        <v>1182</v>
      </c>
      <c r="H80" s="996" t="s">
        <v>1183</v>
      </c>
      <c r="I80" s="1067">
        <v>1</v>
      </c>
      <c r="J80" s="189" t="s">
        <v>1184</v>
      </c>
      <c r="K80" s="124" t="s">
        <v>6</v>
      </c>
      <c r="L80" s="138" t="s">
        <v>1185</v>
      </c>
      <c r="M80" s="132" t="str">
        <f>VLOOKUP(L80,CódigosRetorno!$A$2:$B$2080,2,FALSE)</f>
        <v>El XML no contiene el tag o no existe información del código de local anexo del emisor</v>
      </c>
      <c r="N80" s="131" t="s">
        <v>9</v>
      </c>
      <c r="O80" s="210"/>
    </row>
    <row r="81" spans="1:15" ht="24" x14ac:dyDescent="0.25">
      <c r="A81" s="222"/>
      <c r="B81" s="1000"/>
      <c r="C81" s="1047"/>
      <c r="D81" s="1016"/>
      <c r="E81" s="1015"/>
      <c r="F81" s="1010"/>
      <c r="G81" s="1015"/>
      <c r="H81" s="1011"/>
      <c r="I81" s="1068"/>
      <c r="J81" s="189" t="s">
        <v>1186</v>
      </c>
      <c r="K81" s="124" t="s">
        <v>203</v>
      </c>
      <c r="L81" s="138" t="s">
        <v>1187</v>
      </c>
      <c r="M81" s="132" t="str">
        <f>VLOOKUP(L81,CódigosRetorno!$A$2:$B$2080,2,FALSE)</f>
        <v>El XML no contiene el tag o no existe información del código de local anexo del emisor</v>
      </c>
      <c r="N81" s="131" t="s">
        <v>9</v>
      </c>
      <c r="O81" s="210"/>
    </row>
    <row r="82" spans="1:15" ht="36" x14ac:dyDescent="0.25">
      <c r="A82" s="222"/>
      <c r="B82" s="1000"/>
      <c r="C82" s="1047"/>
      <c r="D82" s="1016"/>
      <c r="E82" s="1015"/>
      <c r="F82" s="1010"/>
      <c r="G82" s="1015"/>
      <c r="H82" s="1011"/>
      <c r="I82" s="1068"/>
      <c r="J82" s="189" t="s">
        <v>1188</v>
      </c>
      <c r="K82" s="124" t="s">
        <v>6</v>
      </c>
      <c r="L82" s="138" t="s">
        <v>1189</v>
      </c>
      <c r="M82" s="132" t="str">
        <f>VLOOKUP(L82,CódigosRetorno!$A$2:$B$2080,2,FALSE)</f>
        <v>El código de local anexo consignado no se encuentra declarado en el RUC</v>
      </c>
      <c r="N82" s="131" t="s">
        <v>1190</v>
      </c>
      <c r="O82" s="210"/>
    </row>
    <row r="83" spans="1:15" ht="48" x14ac:dyDescent="0.25">
      <c r="A83" s="222"/>
      <c r="B83" s="1000"/>
      <c r="C83" s="1047"/>
      <c r="D83" s="1016"/>
      <c r="E83" s="1015"/>
      <c r="F83" s="1010"/>
      <c r="G83" s="1015"/>
      <c r="H83" s="1011"/>
      <c r="I83" s="1068"/>
      <c r="J83" s="189" t="s">
        <v>1191</v>
      </c>
      <c r="K83" s="124" t="s">
        <v>203</v>
      </c>
      <c r="L83" s="138" t="s">
        <v>1192</v>
      </c>
      <c r="M83" s="132" t="str">
        <f>VLOOKUP(L83,CódigosRetorno!$A$2:$B$2080,2,FALSE)</f>
        <v>El código de local anexo consignado no se encuentra declarado en el RUC</v>
      </c>
      <c r="N83" s="131" t="s">
        <v>1190</v>
      </c>
      <c r="O83" s="210"/>
    </row>
    <row r="84" spans="1:15" ht="24" x14ac:dyDescent="0.25">
      <c r="A84" s="222"/>
      <c r="B84" s="1000"/>
      <c r="C84" s="1047"/>
      <c r="D84" s="1016"/>
      <c r="E84" s="1018"/>
      <c r="F84" s="1002"/>
      <c r="G84" s="1018"/>
      <c r="H84" s="997"/>
      <c r="I84" s="1069"/>
      <c r="J84" s="189" t="s">
        <v>1193</v>
      </c>
      <c r="K84" s="124" t="s">
        <v>203</v>
      </c>
      <c r="L84" s="138" t="s">
        <v>1194</v>
      </c>
      <c r="M84" s="132" t="str">
        <f>VLOOKUP(L84,CódigosRetorno!$A$2:$B$2080,2,FALSE)</f>
        <v>El dato ingresado como local anexo no cumple con el formato establecido</v>
      </c>
      <c r="N84" s="195" t="s">
        <v>9</v>
      </c>
      <c r="O84" s="210"/>
    </row>
    <row r="85" spans="1:15" ht="24" x14ac:dyDescent="0.25">
      <c r="A85" s="222"/>
      <c r="B85" s="1000"/>
      <c r="C85" s="1047"/>
      <c r="D85" s="1016"/>
      <c r="E85" s="1016" t="s">
        <v>179</v>
      </c>
      <c r="F85" s="1000"/>
      <c r="G85" s="131" t="s">
        <v>1045</v>
      </c>
      <c r="H85" s="91" t="s">
        <v>1065</v>
      </c>
      <c r="I85" s="394" t="s">
        <v>2411</v>
      </c>
      <c r="J85" s="189" t="s">
        <v>1047</v>
      </c>
      <c r="K85" s="124" t="s">
        <v>203</v>
      </c>
      <c r="L85" s="138" t="s">
        <v>1066</v>
      </c>
      <c r="M85" s="132" t="str">
        <f>VLOOKUP(L85,CódigosRetorno!$A$2:$B$2080,2,FALSE)</f>
        <v>El dato ingresado como atributo @listAgencyName es incorrecto.</v>
      </c>
      <c r="N85" s="131" t="s">
        <v>9</v>
      </c>
      <c r="O85" s="210"/>
    </row>
    <row r="86" spans="1:15" ht="24" x14ac:dyDescent="0.25">
      <c r="A86" s="222"/>
      <c r="B86" s="1000"/>
      <c r="C86" s="1047"/>
      <c r="D86" s="1016"/>
      <c r="E86" s="1016"/>
      <c r="F86" s="1000"/>
      <c r="G86" s="131" t="s">
        <v>1195</v>
      </c>
      <c r="H86" s="91" t="s">
        <v>1068</v>
      </c>
      <c r="I86" s="394" t="s">
        <v>2411</v>
      </c>
      <c r="J86" s="189" t="s">
        <v>1196</v>
      </c>
      <c r="K86" s="124" t="s">
        <v>203</v>
      </c>
      <c r="L86" s="138" t="s">
        <v>1070</v>
      </c>
      <c r="M86" s="132" t="str">
        <f>VLOOKUP(L86,CódigosRetorno!$A$2:$B$2080,2,FALSE)</f>
        <v>El dato ingresado como atributo @listName es incorrecto.</v>
      </c>
      <c r="N86" s="141" t="s">
        <v>9</v>
      </c>
      <c r="O86" s="210"/>
    </row>
    <row r="87" spans="1:15" x14ac:dyDescent="0.25">
      <c r="A87" s="222"/>
      <c r="B87" s="430" t="s">
        <v>1197</v>
      </c>
      <c r="C87" s="431"/>
      <c r="D87" s="425"/>
      <c r="E87" s="425" t="s">
        <v>9</v>
      </c>
      <c r="F87" s="432" t="s">
        <v>9</v>
      </c>
      <c r="G87" s="432" t="s">
        <v>9</v>
      </c>
      <c r="H87" s="433" t="s">
        <v>9</v>
      </c>
      <c r="I87" s="572"/>
      <c r="J87" s="440" t="s">
        <v>9</v>
      </c>
      <c r="K87" s="420" t="s">
        <v>9</v>
      </c>
      <c r="L87" s="421" t="s">
        <v>9</v>
      </c>
      <c r="M87" s="419" t="str">
        <f>VLOOKUP(L87,CódigosRetorno!$A$2:$B$2080,2,FALSE)</f>
        <v>-</v>
      </c>
      <c r="N87" s="418" t="s">
        <v>9</v>
      </c>
      <c r="O87" s="210"/>
    </row>
    <row r="88" spans="1:15" ht="36" x14ac:dyDescent="0.25">
      <c r="A88" s="222"/>
      <c r="B88" s="1000">
        <f>B80+1</f>
        <v>17</v>
      </c>
      <c r="C88" s="1047" t="s">
        <v>1198</v>
      </c>
      <c r="D88" s="1016" t="s">
        <v>60</v>
      </c>
      <c r="E88" s="1016" t="s">
        <v>140</v>
      </c>
      <c r="F88" s="1000" t="s">
        <v>295</v>
      </c>
      <c r="G88" s="1016"/>
      <c r="H88" s="995" t="s">
        <v>1199</v>
      </c>
      <c r="I88" s="1065">
        <v>1</v>
      </c>
      <c r="J88" s="189" t="s">
        <v>1200</v>
      </c>
      <c r="K88" s="138" t="s">
        <v>6</v>
      </c>
      <c r="L88" s="140" t="s">
        <v>1201</v>
      </c>
      <c r="M88" s="132" t="str">
        <f>VLOOKUP(L88,CódigosRetorno!$A$2:$B$2080,2,FALSE)</f>
        <v>El XML contiene mas de un tag como elemento de numero de documento del receptor.</v>
      </c>
      <c r="N88" s="131" t="s">
        <v>9</v>
      </c>
      <c r="O88" s="210"/>
    </row>
    <row r="89" spans="1:15" ht="36" x14ac:dyDescent="0.25">
      <c r="A89" s="222"/>
      <c r="B89" s="1000"/>
      <c r="C89" s="1047"/>
      <c r="D89" s="1016"/>
      <c r="E89" s="1016"/>
      <c r="F89" s="1000"/>
      <c r="G89" s="1016"/>
      <c r="H89" s="995"/>
      <c r="I89" s="1065"/>
      <c r="J89" s="189" t="s">
        <v>63</v>
      </c>
      <c r="K89" s="138" t="s">
        <v>6</v>
      </c>
      <c r="L89" s="140" t="s">
        <v>857</v>
      </c>
      <c r="M89" s="132" t="str">
        <f>VLOOKUP(L89,CódigosRetorno!$A$2:$B$2080,2,FALSE)</f>
        <v>El XML no contiene el tag o no existe informacion del número de documento de identidad del receptor del documento</v>
      </c>
      <c r="N89" s="131" t="s">
        <v>9</v>
      </c>
      <c r="O89" s="210"/>
    </row>
    <row r="90" spans="1:15" ht="36" x14ac:dyDescent="0.25">
      <c r="A90" s="222"/>
      <c r="B90" s="1000"/>
      <c r="C90" s="1047"/>
      <c r="D90" s="1016"/>
      <c r="E90" s="1016"/>
      <c r="F90" s="1000"/>
      <c r="G90" s="1016"/>
      <c r="H90" s="995"/>
      <c r="I90" s="1065"/>
      <c r="J90" s="189" t="s">
        <v>1202</v>
      </c>
      <c r="K90" s="138" t="s">
        <v>6</v>
      </c>
      <c r="L90" s="140" t="s">
        <v>719</v>
      </c>
      <c r="M90" s="132" t="str">
        <f>VLOOKUP(L90,CódigosRetorno!$A$2:$B$2080,2,FALSE)</f>
        <v>El numero de documento de identidad del receptor debe ser  RUC</v>
      </c>
      <c r="N90" s="131" t="s">
        <v>9</v>
      </c>
      <c r="O90" s="210"/>
    </row>
    <row r="91" spans="1:15" ht="24" x14ac:dyDescent="0.25">
      <c r="A91" s="222"/>
      <c r="B91" s="1000"/>
      <c r="C91" s="1047"/>
      <c r="D91" s="1016"/>
      <c r="E91" s="1016"/>
      <c r="F91" s="1000"/>
      <c r="G91" s="1016"/>
      <c r="H91" s="995"/>
      <c r="I91" s="1065"/>
      <c r="J91" s="189" t="s">
        <v>1203</v>
      </c>
      <c r="K91" s="138" t="s">
        <v>6</v>
      </c>
      <c r="L91" s="562" t="s">
        <v>1204</v>
      </c>
      <c r="M91" s="132" t="str">
        <f>VLOOKUP(L91,CódigosRetorno!$A$2:$B$2080,2,FALSE)</f>
        <v>El numero de RUC del receptor no existe</v>
      </c>
      <c r="N91" s="131" t="s">
        <v>253</v>
      </c>
      <c r="O91" s="210"/>
    </row>
    <row r="92" spans="1:15" ht="36" x14ac:dyDescent="0.25">
      <c r="A92" s="222"/>
      <c r="B92" s="1000"/>
      <c r="C92" s="1047"/>
      <c r="D92" s="1016"/>
      <c r="E92" s="1016"/>
      <c r="F92" s="1000"/>
      <c r="G92" s="1016"/>
      <c r="H92" s="995"/>
      <c r="I92" s="1065"/>
      <c r="J92" s="189" t="s">
        <v>1205</v>
      </c>
      <c r="K92" s="138" t="s">
        <v>203</v>
      </c>
      <c r="L92" s="140" t="s">
        <v>1206</v>
      </c>
      <c r="M92" s="132" t="str">
        <f>VLOOKUP(L92,CódigosRetorno!$A$2:$B$2080,2,FALSE)</f>
        <v>El RUC  del receptor no esta activo</v>
      </c>
      <c r="N92" s="131" t="s">
        <v>253</v>
      </c>
      <c r="O92" s="210"/>
    </row>
    <row r="93" spans="1:15" ht="36" x14ac:dyDescent="0.25">
      <c r="A93" s="222"/>
      <c r="B93" s="1000"/>
      <c r="C93" s="1047"/>
      <c r="D93" s="1016"/>
      <c r="E93" s="1016"/>
      <c r="F93" s="1000"/>
      <c r="G93" s="1016"/>
      <c r="H93" s="995"/>
      <c r="I93" s="1065"/>
      <c r="J93" s="189" t="s">
        <v>1207</v>
      </c>
      <c r="K93" s="138" t="s">
        <v>203</v>
      </c>
      <c r="L93" s="140" t="s">
        <v>1208</v>
      </c>
      <c r="M93" s="132" t="str">
        <f>VLOOKUP(L93,CódigosRetorno!$A$2:$B$2080,2,FALSE)</f>
        <v>El RUC del receptor no esta habido</v>
      </c>
      <c r="N93" s="131" t="s">
        <v>253</v>
      </c>
      <c r="O93" s="210"/>
    </row>
    <row r="94" spans="1:15" ht="72" x14ac:dyDescent="0.25">
      <c r="A94" s="222"/>
      <c r="B94" s="1000"/>
      <c r="C94" s="1047"/>
      <c r="D94" s="1016"/>
      <c r="E94" s="1016"/>
      <c r="F94" s="1000"/>
      <c r="G94" s="1016"/>
      <c r="H94" s="995"/>
      <c r="I94" s="1065"/>
      <c r="J94" s="189" t="s">
        <v>1209</v>
      </c>
      <c r="K94" s="138" t="s">
        <v>6</v>
      </c>
      <c r="L94" s="140" t="s">
        <v>1210</v>
      </c>
      <c r="M94" s="132" t="str">
        <f>VLOOKUP(L94,CódigosRetorno!$A$2:$B$2080,2,FALSE)</f>
        <v>El dato ingresado como numero de documento de identidad del receptor no cumple con el formato establecido</v>
      </c>
      <c r="N94" s="141" t="s">
        <v>9</v>
      </c>
      <c r="O94" s="210"/>
    </row>
    <row r="95" spans="1:15" ht="36" x14ac:dyDescent="0.25">
      <c r="A95" s="222"/>
      <c r="B95" s="1000"/>
      <c r="C95" s="1047"/>
      <c r="D95" s="1016"/>
      <c r="E95" s="1016"/>
      <c r="F95" s="1000"/>
      <c r="G95" s="1016"/>
      <c r="H95" s="995"/>
      <c r="I95" s="1065"/>
      <c r="J95" s="189" t="s">
        <v>1211</v>
      </c>
      <c r="K95" s="138" t="s">
        <v>6</v>
      </c>
      <c r="L95" s="140" t="s">
        <v>1212</v>
      </c>
      <c r="M95" s="132" t="str">
        <f>VLOOKUP(L95,CódigosRetorno!$A$2:$B$2080,2,FALSE)</f>
        <v>El DNI ingresado no cumple con el estandar.</v>
      </c>
      <c r="N95" s="131" t="s">
        <v>9</v>
      </c>
      <c r="O95" s="210"/>
    </row>
    <row r="96" spans="1:15" ht="36" x14ac:dyDescent="0.25">
      <c r="A96" s="222"/>
      <c r="B96" s="1000"/>
      <c r="C96" s="1047"/>
      <c r="D96" s="1016"/>
      <c r="E96" s="1016"/>
      <c r="F96" s="1000" t="s">
        <v>1213</v>
      </c>
      <c r="G96" s="1016" t="s">
        <v>193</v>
      </c>
      <c r="H96" s="995" t="s">
        <v>1214</v>
      </c>
      <c r="I96" s="1065">
        <v>1</v>
      </c>
      <c r="J96" s="189" t="s">
        <v>1215</v>
      </c>
      <c r="K96" s="138" t="s">
        <v>6</v>
      </c>
      <c r="L96" s="140" t="s">
        <v>863</v>
      </c>
      <c r="M96" s="132" t="str">
        <f>VLOOKUP(L96,CódigosRetorno!$A$2:$B$2080,2,FALSE)</f>
        <v>El XML no contiene el tag o no existe informacion del tipo de documento de identidad del receptor del documento</v>
      </c>
      <c r="N96" s="141" t="s">
        <v>9</v>
      </c>
      <c r="O96" s="210"/>
    </row>
    <row r="97" spans="1:15" ht="36" x14ac:dyDescent="0.25">
      <c r="A97" s="222"/>
      <c r="B97" s="1000"/>
      <c r="C97" s="1047"/>
      <c r="D97" s="1016"/>
      <c r="E97" s="1016"/>
      <c r="F97" s="1000"/>
      <c r="G97" s="1016"/>
      <c r="H97" s="995"/>
      <c r="I97" s="1065"/>
      <c r="J97" s="189" t="s">
        <v>1216</v>
      </c>
      <c r="K97" s="138" t="s">
        <v>6</v>
      </c>
      <c r="L97" s="140" t="s">
        <v>1217</v>
      </c>
      <c r="M97" s="132" t="str">
        <f>VLOOKUP(L97,CódigosRetorno!$A$2:$B$2080,2,FALSE)</f>
        <v>El dato ingresado en el tipo de documento de identidad del receptor no esta permitido.</v>
      </c>
      <c r="N97" s="131" t="s">
        <v>464</v>
      </c>
      <c r="O97" s="210"/>
    </row>
    <row r="98" spans="1:15" ht="48" x14ac:dyDescent="0.25">
      <c r="A98" s="222"/>
      <c r="B98" s="1000"/>
      <c r="C98" s="1047"/>
      <c r="D98" s="1016"/>
      <c r="E98" s="1016"/>
      <c r="F98" s="1000"/>
      <c r="G98" s="1016"/>
      <c r="H98" s="995"/>
      <c r="I98" s="1065"/>
      <c r="J98" s="189" t="s">
        <v>1218</v>
      </c>
      <c r="K98" s="138" t="s">
        <v>6</v>
      </c>
      <c r="L98" s="140" t="s">
        <v>1217</v>
      </c>
      <c r="M98" s="132" t="str">
        <f>VLOOKUP(L98,CódigosRetorno!$A$2:$B$2080,2,FALSE)</f>
        <v>El dato ingresado en el tipo de documento de identidad del receptor no esta permitido.</v>
      </c>
      <c r="N98" s="131" t="s">
        <v>464</v>
      </c>
      <c r="O98" s="210"/>
    </row>
    <row r="99" spans="1:15" ht="36" x14ac:dyDescent="0.25">
      <c r="A99" s="222"/>
      <c r="B99" s="1000"/>
      <c r="C99" s="1047"/>
      <c r="D99" s="1016"/>
      <c r="E99" s="1016"/>
      <c r="F99" s="1000"/>
      <c r="G99" s="1016"/>
      <c r="H99" s="995"/>
      <c r="I99" s="1065"/>
      <c r="J99" s="189" t="s">
        <v>1219</v>
      </c>
      <c r="K99" s="138" t="s">
        <v>6</v>
      </c>
      <c r="L99" s="140" t="s">
        <v>1217</v>
      </c>
      <c r="M99" s="132" t="str">
        <f>VLOOKUP(L99,CódigosRetorno!$A$2:$B$2080,2,FALSE)</f>
        <v>El dato ingresado en el tipo de documento de identidad del receptor no esta permitido.</v>
      </c>
      <c r="N99" s="131" t="s">
        <v>9</v>
      </c>
      <c r="O99" s="210"/>
    </row>
    <row r="100" spans="1:15" ht="36" x14ac:dyDescent="0.25">
      <c r="A100" s="222"/>
      <c r="B100" s="1000"/>
      <c r="C100" s="1047"/>
      <c r="D100" s="1016"/>
      <c r="E100" s="1016"/>
      <c r="F100" s="1000"/>
      <c r="G100" s="1016"/>
      <c r="H100" s="995"/>
      <c r="I100" s="1065"/>
      <c r="J100" s="189" t="s">
        <v>1220</v>
      </c>
      <c r="K100" s="138" t="s">
        <v>6</v>
      </c>
      <c r="L100" s="138" t="s">
        <v>1217</v>
      </c>
      <c r="M100" s="132" t="str">
        <f>VLOOKUP(L100,CódigosRetorno!$A$2:$B$2080,2,FALSE)</f>
        <v>El dato ingresado en el tipo de documento de identidad del receptor no esta permitido.</v>
      </c>
      <c r="N100" s="131" t="s">
        <v>9</v>
      </c>
      <c r="O100" s="210"/>
    </row>
    <row r="101" spans="1:15" ht="24" x14ac:dyDescent="0.25">
      <c r="A101" s="222"/>
      <c r="B101" s="1000"/>
      <c r="C101" s="1047"/>
      <c r="D101" s="1016"/>
      <c r="E101" s="1016"/>
      <c r="F101" s="1000"/>
      <c r="G101" s="1016"/>
      <c r="H101" s="995"/>
      <c r="I101" s="1065"/>
      <c r="J101" s="189" t="s">
        <v>1221</v>
      </c>
      <c r="K101" s="138" t="s">
        <v>6</v>
      </c>
      <c r="L101" s="138" t="s">
        <v>1217</v>
      </c>
      <c r="M101" s="132" t="str">
        <f>VLOOKUP(L101,CódigosRetorno!$A$2:$B$2080,2,FALSE)</f>
        <v>El dato ingresado en el tipo de documento de identidad del receptor no esta permitido.</v>
      </c>
      <c r="N101" s="131" t="s">
        <v>9</v>
      </c>
      <c r="O101" s="210"/>
    </row>
    <row r="102" spans="1:15" ht="24" x14ac:dyDescent="0.25">
      <c r="A102" s="222"/>
      <c r="B102" s="1000"/>
      <c r="C102" s="1047"/>
      <c r="D102" s="1016"/>
      <c r="E102" s="1016" t="s">
        <v>179</v>
      </c>
      <c r="F102" s="1000"/>
      <c r="G102" s="141" t="s">
        <v>1112</v>
      </c>
      <c r="H102" s="132" t="s">
        <v>1113</v>
      </c>
      <c r="I102" s="394" t="s">
        <v>2411</v>
      </c>
      <c r="J102" s="189" t="s">
        <v>1114</v>
      </c>
      <c r="K102" s="124" t="s">
        <v>203</v>
      </c>
      <c r="L102" s="138" t="s">
        <v>1115</v>
      </c>
      <c r="M102" s="132" t="str">
        <f>VLOOKUP(L102,CódigosRetorno!$A$2:$B$2080,2,FALSE)</f>
        <v>El dato ingresado como atributo @schemeName es incorrecto.</v>
      </c>
      <c r="N102" s="141" t="s">
        <v>9</v>
      </c>
      <c r="O102" s="210"/>
    </row>
    <row r="103" spans="1:15" ht="24" x14ac:dyDescent="0.25">
      <c r="A103" s="222"/>
      <c r="B103" s="1000"/>
      <c r="C103" s="1047"/>
      <c r="D103" s="1016"/>
      <c r="E103" s="1016"/>
      <c r="F103" s="1000"/>
      <c r="G103" s="141" t="s">
        <v>1045</v>
      </c>
      <c r="H103" s="132" t="s">
        <v>1046</v>
      </c>
      <c r="I103" s="394" t="s">
        <v>2411</v>
      </c>
      <c r="J103" s="189" t="s">
        <v>1047</v>
      </c>
      <c r="K103" s="124" t="s">
        <v>203</v>
      </c>
      <c r="L103" s="138" t="s">
        <v>1048</v>
      </c>
      <c r="M103" s="132" t="str">
        <f>VLOOKUP(L103,CódigosRetorno!$A$2:$B$2080,2,FALSE)</f>
        <v>El dato ingresado como atributo @schemeAgencyName es incorrecto.</v>
      </c>
      <c r="N103" s="141" t="s">
        <v>9</v>
      </c>
      <c r="O103" s="210"/>
    </row>
    <row r="104" spans="1:15" ht="48" x14ac:dyDescent="0.25">
      <c r="A104" s="222"/>
      <c r="B104" s="1000"/>
      <c r="C104" s="1047"/>
      <c r="D104" s="1016"/>
      <c r="E104" s="1016"/>
      <c r="F104" s="1000"/>
      <c r="G104" s="141" t="s">
        <v>1116</v>
      </c>
      <c r="H104" s="132" t="s">
        <v>1117</v>
      </c>
      <c r="I104" s="394" t="s">
        <v>2411</v>
      </c>
      <c r="J104" s="189" t="s">
        <v>1118</v>
      </c>
      <c r="K104" s="138" t="s">
        <v>203</v>
      </c>
      <c r="L104" s="140" t="s">
        <v>1119</v>
      </c>
      <c r="M104" s="132" t="str">
        <f>VLOOKUP(L104,CódigosRetorno!$A$2:$B$2080,2,FALSE)</f>
        <v>El dato ingresado como atributo @schemeURI es incorrecto.</v>
      </c>
      <c r="N104" s="141" t="s">
        <v>9</v>
      </c>
      <c r="O104" s="210"/>
    </row>
    <row r="105" spans="1:15" ht="24" x14ac:dyDescent="0.25">
      <c r="A105" s="222"/>
      <c r="B105" s="1000">
        <f>B88+1</f>
        <v>18</v>
      </c>
      <c r="C105" s="995" t="s">
        <v>1222</v>
      </c>
      <c r="D105" s="1016" t="s">
        <v>60</v>
      </c>
      <c r="E105" s="1016" t="s">
        <v>140</v>
      </c>
      <c r="F105" s="1000" t="s">
        <v>200</v>
      </c>
      <c r="G105" s="1016"/>
      <c r="H105" s="995" t="s">
        <v>1223</v>
      </c>
      <c r="I105" s="1065">
        <v>1</v>
      </c>
      <c r="J105" s="189" t="s">
        <v>599</v>
      </c>
      <c r="K105" s="138" t="s">
        <v>6</v>
      </c>
      <c r="L105" s="140" t="s">
        <v>1224</v>
      </c>
      <c r="M105" s="132" t="str">
        <f>VLOOKUP(L105,CódigosRetorno!$A$2:$B$2080,2,FALSE)</f>
        <v>El XML no contiene el tag o no existe informacion de RegistrationName del receptor del documento</v>
      </c>
      <c r="N105" s="131" t="s">
        <v>9</v>
      </c>
      <c r="O105" s="210"/>
    </row>
    <row r="106" spans="1:15" ht="60" x14ac:dyDescent="0.25">
      <c r="A106" s="222"/>
      <c r="B106" s="1000"/>
      <c r="C106" s="995"/>
      <c r="D106" s="1016"/>
      <c r="E106" s="1016"/>
      <c r="F106" s="1000"/>
      <c r="G106" s="1016"/>
      <c r="H106" s="995"/>
      <c r="I106" s="1065"/>
      <c r="J106" s="189" t="s">
        <v>1225</v>
      </c>
      <c r="K106" s="138" t="s">
        <v>6</v>
      </c>
      <c r="L106" s="140" t="s">
        <v>1226</v>
      </c>
      <c r="M106" s="132" t="str">
        <f>VLOOKUP(L106,CódigosRetorno!$A$2:$B$2080,2,FALSE)</f>
        <v>RegistrationName -  El dato ingresado no cumple con el estandar</v>
      </c>
      <c r="N106" s="131" t="s">
        <v>9</v>
      </c>
      <c r="O106" s="210"/>
    </row>
    <row r="107" spans="1:15" ht="48" x14ac:dyDescent="0.25">
      <c r="A107" s="222"/>
      <c r="B107" s="1016">
        <f>B105+1</f>
        <v>19</v>
      </c>
      <c r="C107" s="1066" t="s">
        <v>1227</v>
      </c>
      <c r="D107" s="1016" t="s">
        <v>60</v>
      </c>
      <c r="E107" s="1016" t="s">
        <v>179</v>
      </c>
      <c r="F107" s="131" t="s">
        <v>1127</v>
      </c>
      <c r="G107" s="124"/>
      <c r="H107" s="132" t="s">
        <v>1228</v>
      </c>
      <c r="I107" s="394">
        <v>1</v>
      </c>
      <c r="J107" s="189" t="s">
        <v>181</v>
      </c>
      <c r="K107" s="124" t="s">
        <v>9</v>
      </c>
      <c r="L107" s="138" t="s">
        <v>9</v>
      </c>
      <c r="M107" s="132" t="str">
        <f>VLOOKUP(L107,CódigosRetorno!$A$2:$B$2080,2,FALSE)</f>
        <v>-</v>
      </c>
      <c r="N107" s="141" t="s">
        <v>9</v>
      </c>
      <c r="O107" s="210"/>
    </row>
    <row r="108" spans="1:15" ht="48" x14ac:dyDescent="0.25">
      <c r="A108" s="222"/>
      <c r="B108" s="1016"/>
      <c r="C108" s="1066"/>
      <c r="D108" s="1016"/>
      <c r="E108" s="1016"/>
      <c r="F108" s="131" t="s">
        <v>1131</v>
      </c>
      <c r="G108" s="124"/>
      <c r="H108" s="132" t="s">
        <v>1229</v>
      </c>
      <c r="I108" s="394" t="s">
        <v>2411</v>
      </c>
      <c r="J108" s="189" t="s">
        <v>181</v>
      </c>
      <c r="K108" s="124" t="s">
        <v>9</v>
      </c>
      <c r="L108" s="138" t="s">
        <v>9</v>
      </c>
      <c r="M108" s="132" t="str">
        <f>VLOOKUP(L108,CódigosRetorno!$A$2:$B$2080,2,FALSE)</f>
        <v>-</v>
      </c>
      <c r="N108" s="141" t="s">
        <v>9</v>
      </c>
      <c r="O108" s="210"/>
    </row>
    <row r="109" spans="1:15" ht="36" x14ac:dyDescent="0.25">
      <c r="A109" s="222"/>
      <c r="B109" s="1016"/>
      <c r="C109" s="1066"/>
      <c r="D109" s="1016"/>
      <c r="E109" s="1016"/>
      <c r="F109" s="131" t="s">
        <v>223</v>
      </c>
      <c r="G109" s="124"/>
      <c r="H109" s="132" t="s">
        <v>1230</v>
      </c>
      <c r="I109" s="394" t="s">
        <v>2411</v>
      </c>
      <c r="J109" s="189" t="s">
        <v>181</v>
      </c>
      <c r="K109" s="124" t="s">
        <v>9</v>
      </c>
      <c r="L109" s="138" t="s">
        <v>9</v>
      </c>
      <c r="M109" s="132" t="str">
        <f>VLOOKUP(L109,CódigosRetorno!$A$2:$B$2080,2,FALSE)</f>
        <v>-</v>
      </c>
      <c r="N109" s="141" t="s">
        <v>9</v>
      </c>
      <c r="O109" s="210"/>
    </row>
    <row r="110" spans="1:15" ht="36" x14ac:dyDescent="0.25">
      <c r="A110" s="222"/>
      <c r="B110" s="1016"/>
      <c r="C110" s="1066"/>
      <c r="D110" s="1016"/>
      <c r="E110" s="1016"/>
      <c r="F110" s="131" t="s">
        <v>211</v>
      </c>
      <c r="G110" s="124" t="s">
        <v>212</v>
      </c>
      <c r="H110" s="132" t="s">
        <v>1231</v>
      </c>
      <c r="I110" s="394">
        <v>1</v>
      </c>
      <c r="J110" s="189" t="s">
        <v>181</v>
      </c>
      <c r="K110" s="124" t="s">
        <v>9</v>
      </c>
      <c r="L110" s="138" t="s">
        <v>9</v>
      </c>
      <c r="M110" s="132" t="str">
        <f>VLOOKUP(L110,CódigosRetorno!$A$2:$B$2080,2,FALSE)</f>
        <v>-</v>
      </c>
      <c r="N110" s="131" t="s">
        <v>1140</v>
      </c>
      <c r="O110" s="210"/>
    </row>
    <row r="111" spans="1:15" x14ac:dyDescent="0.25">
      <c r="A111" s="222"/>
      <c r="B111" s="1016"/>
      <c r="C111" s="1066"/>
      <c r="D111" s="1016"/>
      <c r="E111" s="1016"/>
      <c r="F111" s="1000"/>
      <c r="G111" s="131" t="s">
        <v>1141</v>
      </c>
      <c r="H111" s="91" t="s">
        <v>1046</v>
      </c>
      <c r="I111" s="394" t="s">
        <v>2411</v>
      </c>
      <c r="J111" s="189" t="s">
        <v>181</v>
      </c>
      <c r="K111" s="124" t="s">
        <v>9</v>
      </c>
      <c r="L111" s="138" t="s">
        <v>9</v>
      </c>
      <c r="M111" s="132" t="str">
        <f>VLOOKUP(L111,CódigosRetorno!$A$2:$B$2080,2,FALSE)</f>
        <v>-</v>
      </c>
      <c r="N111" s="131" t="s">
        <v>9</v>
      </c>
      <c r="O111" s="210"/>
    </row>
    <row r="112" spans="1:15" x14ac:dyDescent="0.25">
      <c r="A112" s="222"/>
      <c r="B112" s="1016"/>
      <c r="C112" s="1066"/>
      <c r="D112" s="1016"/>
      <c r="E112" s="1016"/>
      <c r="F112" s="1000"/>
      <c r="G112" s="131" t="s">
        <v>1143</v>
      </c>
      <c r="H112" s="91" t="s">
        <v>1113</v>
      </c>
      <c r="I112" s="394" t="s">
        <v>2411</v>
      </c>
      <c r="J112" s="189" t="s">
        <v>181</v>
      </c>
      <c r="K112" s="124" t="s">
        <v>9</v>
      </c>
      <c r="L112" s="138" t="s">
        <v>9</v>
      </c>
      <c r="M112" s="132" t="str">
        <f>VLOOKUP(L112,CódigosRetorno!$A$2:$B$2080,2,FALSE)</f>
        <v>-</v>
      </c>
      <c r="N112" s="141" t="s">
        <v>9</v>
      </c>
      <c r="O112" s="210"/>
    </row>
    <row r="113" spans="1:15" ht="36" x14ac:dyDescent="0.25">
      <c r="A113" s="222"/>
      <c r="B113" s="1016"/>
      <c r="C113" s="1066"/>
      <c r="D113" s="1016"/>
      <c r="E113" s="1016"/>
      <c r="F113" s="131" t="s">
        <v>223</v>
      </c>
      <c r="G113" s="124"/>
      <c r="H113" s="132" t="s">
        <v>1232</v>
      </c>
      <c r="I113" s="394" t="s">
        <v>2411</v>
      </c>
      <c r="J113" s="189" t="s">
        <v>181</v>
      </c>
      <c r="K113" s="124" t="s">
        <v>9</v>
      </c>
      <c r="L113" s="138" t="s">
        <v>9</v>
      </c>
      <c r="M113" s="132" t="str">
        <f>VLOOKUP(L113,CódigosRetorno!$A$2:$B$2080,2,FALSE)</f>
        <v>-</v>
      </c>
      <c r="N113" s="141" t="s">
        <v>9</v>
      </c>
      <c r="O113" s="210"/>
    </row>
    <row r="114" spans="1:15" ht="36" x14ac:dyDescent="0.25">
      <c r="A114" s="222"/>
      <c r="B114" s="1016"/>
      <c r="C114" s="1066"/>
      <c r="D114" s="1016"/>
      <c r="E114" s="1016"/>
      <c r="F114" s="131" t="s">
        <v>223</v>
      </c>
      <c r="G114" s="124"/>
      <c r="H114" s="132" t="s">
        <v>1233</v>
      </c>
      <c r="I114" s="394" t="s">
        <v>2411</v>
      </c>
      <c r="J114" s="189" t="s">
        <v>181</v>
      </c>
      <c r="K114" s="124" t="s">
        <v>9</v>
      </c>
      <c r="L114" s="138" t="s">
        <v>9</v>
      </c>
      <c r="M114" s="132" t="str">
        <f>VLOOKUP(L114,CódigosRetorno!$A$2:$B$2080,2,FALSE)</f>
        <v>-</v>
      </c>
      <c r="N114" s="141" t="s">
        <v>9</v>
      </c>
      <c r="O114" s="210"/>
    </row>
    <row r="115" spans="1:15" ht="48" x14ac:dyDescent="0.25">
      <c r="A115" s="222"/>
      <c r="B115" s="1016"/>
      <c r="C115" s="1066"/>
      <c r="D115" s="1016"/>
      <c r="E115" s="1016"/>
      <c r="F115" s="131" t="s">
        <v>325</v>
      </c>
      <c r="G115" s="124" t="s">
        <v>238</v>
      </c>
      <c r="H115" s="132" t="s">
        <v>1234</v>
      </c>
      <c r="I115" s="394">
        <v>1</v>
      </c>
      <c r="J115" s="189" t="s">
        <v>181</v>
      </c>
      <c r="K115" s="124" t="s">
        <v>9</v>
      </c>
      <c r="L115" s="138" t="s">
        <v>9</v>
      </c>
      <c r="M115" s="132" t="str">
        <f>VLOOKUP(L115,CódigosRetorno!$A$2:$B$2080,2,FALSE)</f>
        <v>-</v>
      </c>
      <c r="N115" s="131" t="s">
        <v>1153</v>
      </c>
      <c r="O115" s="210"/>
    </row>
    <row r="116" spans="1:15" x14ac:dyDescent="0.25">
      <c r="A116" s="222"/>
      <c r="B116" s="1016"/>
      <c r="C116" s="1066"/>
      <c r="D116" s="1016"/>
      <c r="E116" s="1016"/>
      <c r="F116" s="1000"/>
      <c r="G116" s="141" t="s">
        <v>1154</v>
      </c>
      <c r="H116" s="132" t="s">
        <v>1083</v>
      </c>
      <c r="I116" s="394" t="s">
        <v>2411</v>
      </c>
      <c r="J116" s="189" t="s">
        <v>181</v>
      </c>
      <c r="K116" s="124" t="s">
        <v>9</v>
      </c>
      <c r="L116" s="138" t="s">
        <v>9</v>
      </c>
      <c r="M116" s="132" t="str">
        <f>VLOOKUP(L116,CódigosRetorno!$A$2:$B$2080,2,FALSE)</f>
        <v>-</v>
      </c>
      <c r="N116" s="131" t="s">
        <v>9</v>
      </c>
      <c r="O116" s="210"/>
    </row>
    <row r="117" spans="1:15" ht="24" x14ac:dyDescent="0.25">
      <c r="A117" s="222"/>
      <c r="B117" s="1016"/>
      <c r="C117" s="1066"/>
      <c r="D117" s="1016"/>
      <c r="E117" s="1016"/>
      <c r="F117" s="1000"/>
      <c r="G117" s="141" t="s">
        <v>1156</v>
      </c>
      <c r="H117" s="132" t="s">
        <v>1065</v>
      </c>
      <c r="I117" s="394" t="s">
        <v>2411</v>
      </c>
      <c r="J117" s="189" t="s">
        <v>181</v>
      </c>
      <c r="K117" s="124" t="s">
        <v>9</v>
      </c>
      <c r="L117" s="138" t="s">
        <v>9</v>
      </c>
      <c r="M117" s="132" t="str">
        <f>VLOOKUP(L117,CódigosRetorno!$A$2:$B$2080,2,FALSE)</f>
        <v>-</v>
      </c>
      <c r="N117" s="141" t="s">
        <v>9</v>
      </c>
      <c r="O117" s="210"/>
    </row>
    <row r="118" spans="1:15" x14ac:dyDescent="0.25">
      <c r="A118" s="222"/>
      <c r="B118" s="1016"/>
      <c r="C118" s="1066"/>
      <c r="D118" s="1016"/>
      <c r="E118" s="1016"/>
      <c r="F118" s="1000"/>
      <c r="G118" s="131" t="s">
        <v>1157</v>
      </c>
      <c r="H118" s="132" t="s">
        <v>1068</v>
      </c>
      <c r="I118" s="394" t="s">
        <v>2411</v>
      </c>
      <c r="J118" s="189" t="s">
        <v>181</v>
      </c>
      <c r="K118" s="124" t="s">
        <v>9</v>
      </c>
      <c r="L118" s="138" t="s">
        <v>9</v>
      </c>
      <c r="M118" s="132" t="str">
        <f>VLOOKUP(L118,CódigosRetorno!$A$2:$B$2080,2,FALSE)</f>
        <v>-</v>
      </c>
      <c r="N118" s="141" t="s">
        <v>9</v>
      </c>
      <c r="O118" s="210"/>
    </row>
    <row r="119" spans="1:15" ht="48" x14ac:dyDescent="0.25">
      <c r="A119" s="222"/>
      <c r="B119" s="1001">
        <f>B107+1</f>
        <v>20</v>
      </c>
      <c r="C119" s="996" t="s">
        <v>1235</v>
      </c>
      <c r="D119" s="1014" t="s">
        <v>60</v>
      </c>
      <c r="E119" s="1014" t="s">
        <v>179</v>
      </c>
      <c r="F119" s="131" t="s">
        <v>295</v>
      </c>
      <c r="G119" s="124"/>
      <c r="H119" s="132" t="s">
        <v>1236</v>
      </c>
      <c r="I119" s="394">
        <v>1</v>
      </c>
      <c r="J119" s="189" t="s">
        <v>181</v>
      </c>
      <c r="K119" s="138" t="s">
        <v>9</v>
      </c>
      <c r="L119" s="140" t="s">
        <v>9</v>
      </c>
      <c r="M119" s="132" t="str">
        <f>VLOOKUP(L119,CódigosRetorno!$A$2:$B$2080,2,FALSE)</f>
        <v>-</v>
      </c>
      <c r="N119" s="131" t="s">
        <v>9</v>
      </c>
      <c r="O119" s="210"/>
    </row>
    <row r="120" spans="1:15" ht="60" x14ac:dyDescent="0.25">
      <c r="A120" s="222"/>
      <c r="B120" s="1010"/>
      <c r="C120" s="1011"/>
      <c r="D120" s="1015"/>
      <c r="E120" s="1015"/>
      <c r="F120" s="131" t="s">
        <v>1213</v>
      </c>
      <c r="G120" s="124" t="s">
        <v>193</v>
      </c>
      <c r="H120" s="132" t="s">
        <v>1237</v>
      </c>
      <c r="I120" s="394">
        <v>1</v>
      </c>
      <c r="J120" s="189" t="s">
        <v>181</v>
      </c>
      <c r="K120" s="138" t="s">
        <v>9</v>
      </c>
      <c r="L120" s="140" t="s">
        <v>9</v>
      </c>
      <c r="M120" s="132" t="str">
        <f>VLOOKUP(L120,CódigosRetorno!$A$2:$B$2080,2,FALSE)</f>
        <v>-</v>
      </c>
      <c r="N120" s="141" t="s">
        <v>9</v>
      </c>
      <c r="O120" s="210"/>
    </row>
    <row r="121" spans="1:15" x14ac:dyDescent="0.25">
      <c r="A121" s="222"/>
      <c r="B121" s="1010"/>
      <c r="C121" s="1011"/>
      <c r="D121" s="1015"/>
      <c r="E121" s="1015"/>
      <c r="F121" s="1001"/>
      <c r="G121" s="141" t="s">
        <v>1112</v>
      </c>
      <c r="H121" s="132" t="s">
        <v>1113</v>
      </c>
      <c r="I121" s="394" t="s">
        <v>2411</v>
      </c>
      <c r="J121" s="189" t="s">
        <v>181</v>
      </c>
      <c r="K121" s="124" t="s">
        <v>9</v>
      </c>
      <c r="L121" s="138" t="s">
        <v>9</v>
      </c>
      <c r="M121" s="132" t="str">
        <f>VLOOKUP(L121,CódigosRetorno!$A$2:$B$2080,2,FALSE)</f>
        <v>-</v>
      </c>
      <c r="N121" s="141" t="s">
        <v>9</v>
      </c>
      <c r="O121" s="210"/>
    </row>
    <row r="122" spans="1:15" x14ac:dyDescent="0.25">
      <c r="A122" s="222"/>
      <c r="B122" s="1010"/>
      <c r="C122" s="1011"/>
      <c r="D122" s="1015"/>
      <c r="E122" s="1015"/>
      <c r="F122" s="1010"/>
      <c r="G122" s="141" t="s">
        <v>1045</v>
      </c>
      <c r="H122" s="132" t="s">
        <v>1046</v>
      </c>
      <c r="I122" s="394" t="s">
        <v>2411</v>
      </c>
      <c r="J122" s="189" t="s">
        <v>181</v>
      </c>
      <c r="K122" s="124" t="s">
        <v>9</v>
      </c>
      <c r="L122" s="138" t="s">
        <v>9</v>
      </c>
      <c r="M122" s="132" t="str">
        <f>VLOOKUP(L122,CódigosRetorno!$A$2:$B$2080,2,FALSE)</f>
        <v>-</v>
      </c>
      <c r="N122" s="141" t="s">
        <v>9</v>
      </c>
      <c r="O122" s="210"/>
    </row>
    <row r="123" spans="1:15" ht="24" x14ac:dyDescent="0.25">
      <c r="A123" s="222"/>
      <c r="B123" s="1010"/>
      <c r="C123" s="1011"/>
      <c r="D123" s="1015"/>
      <c r="E123" s="1015"/>
      <c r="F123" s="1002"/>
      <c r="G123" s="141" t="s">
        <v>1116</v>
      </c>
      <c r="H123" s="132" t="s">
        <v>1117</v>
      </c>
      <c r="I123" s="394" t="s">
        <v>2411</v>
      </c>
      <c r="J123" s="189" t="s">
        <v>181</v>
      </c>
      <c r="K123" s="138" t="s">
        <v>9</v>
      </c>
      <c r="L123" s="140" t="s">
        <v>9</v>
      </c>
      <c r="M123" s="132" t="str">
        <f>VLOOKUP(L123,CódigosRetorno!$A$2:$B$2080,2,FALSE)</f>
        <v>-</v>
      </c>
      <c r="N123" s="141" t="s">
        <v>9</v>
      </c>
      <c r="O123" s="210"/>
    </row>
    <row r="124" spans="1:15" ht="48" x14ac:dyDescent="0.25">
      <c r="A124" s="222"/>
      <c r="B124" s="1002"/>
      <c r="C124" s="997"/>
      <c r="D124" s="1018"/>
      <c r="E124" s="1018"/>
      <c r="F124" s="131" t="s">
        <v>200</v>
      </c>
      <c r="G124" s="124"/>
      <c r="H124" s="132" t="s">
        <v>1238</v>
      </c>
      <c r="I124" s="394">
        <v>1</v>
      </c>
      <c r="J124" s="189" t="s">
        <v>181</v>
      </c>
      <c r="K124" s="138" t="s">
        <v>9</v>
      </c>
      <c r="L124" s="140" t="s">
        <v>9</v>
      </c>
      <c r="M124" s="132" t="str">
        <f>VLOOKUP(L124,CódigosRetorno!$A$2:$B$2080,2,FALSE)</f>
        <v>-</v>
      </c>
      <c r="N124" s="131" t="s">
        <v>9</v>
      </c>
      <c r="O124" s="210"/>
    </row>
    <row r="125" spans="1:15" x14ac:dyDescent="0.25">
      <c r="A125" s="222"/>
      <c r="B125" s="430" t="s">
        <v>1239</v>
      </c>
      <c r="C125" s="431"/>
      <c r="D125" s="425"/>
      <c r="E125" s="425"/>
      <c r="F125" s="432"/>
      <c r="G125" s="432"/>
      <c r="H125" s="433" t="s">
        <v>9</v>
      </c>
      <c r="I125" s="572"/>
      <c r="J125" s="440" t="s">
        <v>9</v>
      </c>
      <c r="K125" s="420" t="s">
        <v>9</v>
      </c>
      <c r="L125" s="421" t="s">
        <v>9</v>
      </c>
      <c r="M125" s="419" t="str">
        <f>VLOOKUP(L125,CódigosRetorno!$A$2:$B$2080,2,FALSE)</f>
        <v>-</v>
      </c>
      <c r="N125" s="162" t="s">
        <v>9</v>
      </c>
      <c r="O125" s="210"/>
    </row>
    <row r="126" spans="1:15" ht="36" x14ac:dyDescent="0.25">
      <c r="A126" s="222"/>
      <c r="B126" s="1001">
        <f>B119+1</f>
        <v>21</v>
      </c>
      <c r="C126" s="1047" t="s">
        <v>1240</v>
      </c>
      <c r="D126" s="1016" t="s">
        <v>60</v>
      </c>
      <c r="E126" s="1014" t="s">
        <v>179</v>
      </c>
      <c r="F126" s="131" t="s">
        <v>295</v>
      </c>
      <c r="G126" s="124"/>
      <c r="H126" s="132" t="s">
        <v>1241</v>
      </c>
      <c r="I126" s="394">
        <v>1</v>
      </c>
      <c r="J126" s="189" t="s">
        <v>181</v>
      </c>
      <c r="K126" s="138" t="s">
        <v>9</v>
      </c>
      <c r="L126" s="140" t="s">
        <v>9</v>
      </c>
      <c r="M126" s="132" t="str">
        <f>VLOOKUP(L126,CódigosRetorno!$A$2:$B$2080,2,FALSE)</f>
        <v>-</v>
      </c>
      <c r="N126" s="131" t="s">
        <v>9</v>
      </c>
      <c r="O126" s="210"/>
    </row>
    <row r="127" spans="1:15" ht="36" x14ac:dyDescent="0.25">
      <c r="A127" s="222"/>
      <c r="B127" s="1010"/>
      <c r="C127" s="1047"/>
      <c r="D127" s="1016"/>
      <c r="E127" s="1015"/>
      <c r="F127" s="131" t="s">
        <v>1213</v>
      </c>
      <c r="G127" s="124" t="s">
        <v>193</v>
      </c>
      <c r="H127" s="132" t="s">
        <v>1242</v>
      </c>
      <c r="I127" s="394">
        <v>1</v>
      </c>
      <c r="J127" s="189" t="s">
        <v>181</v>
      </c>
      <c r="K127" s="138" t="s">
        <v>9</v>
      </c>
      <c r="L127" s="140" t="s">
        <v>9</v>
      </c>
      <c r="M127" s="132" t="str">
        <f>VLOOKUP(L127,CódigosRetorno!$A$2:$B$2080,2,FALSE)</f>
        <v>-</v>
      </c>
      <c r="N127" s="141" t="s">
        <v>9</v>
      </c>
      <c r="O127" s="210"/>
    </row>
    <row r="128" spans="1:15" x14ac:dyDescent="0.25">
      <c r="A128" s="222"/>
      <c r="B128" s="1010"/>
      <c r="C128" s="1047"/>
      <c r="D128" s="1016"/>
      <c r="E128" s="1015"/>
      <c r="F128" s="1000"/>
      <c r="G128" s="141" t="s">
        <v>1112</v>
      </c>
      <c r="H128" s="132" t="s">
        <v>1113</v>
      </c>
      <c r="I128" s="394" t="s">
        <v>2411</v>
      </c>
      <c r="J128" s="189" t="s">
        <v>181</v>
      </c>
      <c r="K128" s="124" t="s">
        <v>9</v>
      </c>
      <c r="L128" s="138" t="s">
        <v>9</v>
      </c>
      <c r="M128" s="132" t="str">
        <f>VLOOKUP(L128,CódigosRetorno!$A$2:$B$2080,2,FALSE)</f>
        <v>-</v>
      </c>
      <c r="N128" s="141" t="s">
        <v>9</v>
      </c>
      <c r="O128" s="210"/>
    </row>
    <row r="129" spans="1:15" x14ac:dyDescent="0.25">
      <c r="A129" s="222"/>
      <c r="B129" s="1010"/>
      <c r="C129" s="1047"/>
      <c r="D129" s="1016"/>
      <c r="E129" s="1015"/>
      <c r="F129" s="1000"/>
      <c r="G129" s="141" t="s">
        <v>1045</v>
      </c>
      <c r="H129" s="132" t="s">
        <v>1046</v>
      </c>
      <c r="I129" s="394" t="s">
        <v>2411</v>
      </c>
      <c r="J129" s="189" t="s">
        <v>181</v>
      </c>
      <c r="K129" s="124" t="s">
        <v>9</v>
      </c>
      <c r="L129" s="138" t="s">
        <v>9</v>
      </c>
      <c r="M129" s="132" t="str">
        <f>VLOOKUP(L129,CódigosRetorno!$A$2:$B$2080,2,FALSE)</f>
        <v>-</v>
      </c>
      <c r="N129" s="141" t="s">
        <v>9</v>
      </c>
      <c r="O129" s="210"/>
    </row>
    <row r="130" spans="1:15" ht="24" x14ac:dyDescent="0.25">
      <c r="A130" s="222"/>
      <c r="B130" s="1002"/>
      <c r="C130" s="1047"/>
      <c r="D130" s="1016"/>
      <c r="E130" s="1018"/>
      <c r="F130" s="1000"/>
      <c r="G130" s="141" t="s">
        <v>1116</v>
      </c>
      <c r="H130" s="132" t="s">
        <v>1117</v>
      </c>
      <c r="I130" s="394" t="s">
        <v>2411</v>
      </c>
      <c r="J130" s="189" t="s">
        <v>181</v>
      </c>
      <c r="K130" s="138" t="s">
        <v>9</v>
      </c>
      <c r="L130" s="140" t="s">
        <v>9</v>
      </c>
      <c r="M130" s="132" t="str">
        <f>VLOOKUP(L130,CódigosRetorno!$A$2:$B$2080,2,FALSE)</f>
        <v>-</v>
      </c>
      <c r="N130" s="141" t="s">
        <v>9</v>
      </c>
      <c r="O130" s="210"/>
    </row>
    <row r="131" spans="1:15" x14ac:dyDescent="0.25">
      <c r="A131" s="222"/>
      <c r="B131" s="163" t="s">
        <v>1243</v>
      </c>
      <c r="C131" s="164"/>
      <c r="D131" s="158"/>
      <c r="E131" s="157"/>
      <c r="F131" s="158" t="s">
        <v>9</v>
      </c>
      <c r="G131" s="158" t="s">
        <v>9</v>
      </c>
      <c r="H131" s="159" t="s">
        <v>9</v>
      </c>
      <c r="I131" s="570"/>
      <c r="J131" s="581" t="s">
        <v>9</v>
      </c>
      <c r="K131" s="160" t="s">
        <v>9</v>
      </c>
      <c r="L131" s="161" t="s">
        <v>9</v>
      </c>
      <c r="M131" s="155" t="str">
        <f>VLOOKUP(L131,CódigosRetorno!$A$2:$B$2080,2,FALSE)</f>
        <v>-</v>
      </c>
      <c r="N131" s="162" t="s">
        <v>9</v>
      </c>
      <c r="O131" s="210"/>
    </row>
    <row r="132" spans="1:15" ht="96" x14ac:dyDescent="0.25">
      <c r="A132" s="222"/>
      <c r="B132" s="1000">
        <f>B126+1</f>
        <v>22</v>
      </c>
      <c r="C132" s="1047" t="s">
        <v>1244</v>
      </c>
      <c r="D132" s="1016" t="s">
        <v>60</v>
      </c>
      <c r="E132" s="1016" t="s">
        <v>179</v>
      </c>
      <c r="F132" s="1000" t="s">
        <v>223</v>
      </c>
      <c r="G132" s="1016"/>
      <c r="H132" s="995" t="s">
        <v>1245</v>
      </c>
      <c r="I132" s="1065">
        <v>1</v>
      </c>
      <c r="J132" s="582" t="s">
        <v>1246</v>
      </c>
      <c r="K132" s="138" t="s">
        <v>203</v>
      </c>
      <c r="L132" s="140" t="s">
        <v>1247</v>
      </c>
      <c r="M132" s="132" t="str">
        <f>VLOOKUP(L132,CódigosRetorno!$A$2:$B$2080,2,FALSE)</f>
        <v>El ID de las guias debe tener informacion de la SERIE-NUMERO de guia.</v>
      </c>
      <c r="N132" s="131" t="s">
        <v>9</v>
      </c>
      <c r="O132" s="210"/>
    </row>
    <row r="133" spans="1:15" ht="36" x14ac:dyDescent="0.25">
      <c r="A133" s="222"/>
      <c r="B133" s="1000"/>
      <c r="C133" s="1047"/>
      <c r="D133" s="1016"/>
      <c r="E133" s="1016"/>
      <c r="F133" s="1000"/>
      <c r="G133" s="1016"/>
      <c r="H133" s="995"/>
      <c r="I133" s="1065"/>
      <c r="J133" s="582" t="s">
        <v>1248</v>
      </c>
      <c r="K133" s="138" t="s">
        <v>6</v>
      </c>
      <c r="L133" s="140" t="s">
        <v>1249</v>
      </c>
      <c r="M133" s="132" t="str">
        <f>VLOOKUP(L133,CódigosRetorno!$A$2:$B$2080,2,FALSE)</f>
        <v>El comprobante contiene un tipo y número de Guía de Remisión repetido</v>
      </c>
      <c r="N133" s="131" t="s">
        <v>9</v>
      </c>
      <c r="O133" s="210"/>
    </row>
    <row r="134" spans="1:15" ht="36" x14ac:dyDescent="0.25">
      <c r="A134" s="222"/>
      <c r="B134" s="1000"/>
      <c r="C134" s="1047"/>
      <c r="D134" s="1016"/>
      <c r="E134" s="1016"/>
      <c r="F134" s="1000" t="s">
        <v>325</v>
      </c>
      <c r="G134" s="124" t="s">
        <v>326</v>
      </c>
      <c r="H134" s="132" t="s">
        <v>1250</v>
      </c>
      <c r="I134" s="394">
        <v>1</v>
      </c>
      <c r="J134" s="189" t="s">
        <v>1251</v>
      </c>
      <c r="K134" s="138" t="s">
        <v>203</v>
      </c>
      <c r="L134" s="140" t="s">
        <v>1252</v>
      </c>
      <c r="M134" s="132" t="str">
        <f>VLOOKUP(L134,CódigosRetorno!$A$2:$B$2080,2,FALSE)</f>
        <v>El DocumentTypeCode de las guias debe ser 09 o 31</v>
      </c>
      <c r="N134" s="131" t="s">
        <v>1064</v>
      </c>
      <c r="O134" s="210"/>
    </row>
    <row r="135" spans="1:15" ht="24" x14ac:dyDescent="0.25">
      <c r="A135" s="222"/>
      <c r="B135" s="1000"/>
      <c r="C135" s="1047"/>
      <c r="D135" s="1016"/>
      <c r="E135" s="1016"/>
      <c r="F135" s="1000"/>
      <c r="G135" s="131" t="s">
        <v>1045</v>
      </c>
      <c r="H135" s="132" t="s">
        <v>1065</v>
      </c>
      <c r="I135" s="394" t="s">
        <v>2411</v>
      </c>
      <c r="J135" s="189" t="s">
        <v>1047</v>
      </c>
      <c r="K135" s="124" t="s">
        <v>203</v>
      </c>
      <c r="L135" s="138" t="s">
        <v>1066</v>
      </c>
      <c r="M135" s="132" t="str">
        <f>VLOOKUP(L135,CódigosRetorno!$A$2:$B$2080,2,FALSE)</f>
        <v>El dato ingresado como atributo @listAgencyName es incorrecto.</v>
      </c>
      <c r="N135" s="141" t="s">
        <v>9</v>
      </c>
      <c r="O135" s="210"/>
    </row>
    <row r="136" spans="1:15" ht="24" x14ac:dyDescent="0.25">
      <c r="A136" s="222"/>
      <c r="B136" s="1000"/>
      <c r="C136" s="1047"/>
      <c r="D136" s="1016"/>
      <c r="E136" s="1016"/>
      <c r="F136" s="1000"/>
      <c r="G136" s="131" t="s">
        <v>1253</v>
      </c>
      <c r="H136" s="132" t="s">
        <v>1068</v>
      </c>
      <c r="I136" s="394" t="s">
        <v>2411</v>
      </c>
      <c r="J136" s="189" t="s">
        <v>1069</v>
      </c>
      <c r="K136" s="138" t="s">
        <v>203</v>
      </c>
      <c r="L136" s="140" t="s">
        <v>1070</v>
      </c>
      <c r="M136" s="132" t="str">
        <f>VLOOKUP(L136,CódigosRetorno!$A$2:$B$2080,2,FALSE)</f>
        <v>El dato ingresado como atributo @listName es incorrecto.</v>
      </c>
      <c r="N136" s="141" t="s">
        <v>9</v>
      </c>
      <c r="O136" s="210"/>
    </row>
    <row r="137" spans="1:15" ht="48" x14ac:dyDescent="0.25">
      <c r="A137" s="222"/>
      <c r="B137" s="1000"/>
      <c r="C137" s="1047"/>
      <c r="D137" s="1016"/>
      <c r="E137" s="1016"/>
      <c r="F137" s="1000"/>
      <c r="G137" s="131" t="s">
        <v>1071</v>
      </c>
      <c r="H137" s="132" t="s">
        <v>1072</v>
      </c>
      <c r="I137" s="394" t="s">
        <v>2411</v>
      </c>
      <c r="J137" s="189" t="s">
        <v>1073</v>
      </c>
      <c r="K137" s="138" t="s">
        <v>203</v>
      </c>
      <c r="L137" s="140" t="s">
        <v>1074</v>
      </c>
      <c r="M137" s="132" t="str">
        <f>VLOOKUP(L137,CódigosRetorno!$A$2:$B$2080,2,FALSE)</f>
        <v>El dato ingresado como atributo @listURI es incorrecto.</v>
      </c>
      <c r="N137" s="141" t="s">
        <v>9</v>
      </c>
      <c r="O137" s="210"/>
    </row>
    <row r="138" spans="1:15" ht="60" x14ac:dyDescent="0.25">
      <c r="A138" s="222"/>
      <c r="B138" s="1000">
        <f>B132+1</f>
        <v>23</v>
      </c>
      <c r="C138" s="1047" t="s">
        <v>1254</v>
      </c>
      <c r="D138" s="1016" t="s">
        <v>60</v>
      </c>
      <c r="E138" s="1016" t="s">
        <v>179</v>
      </c>
      <c r="F138" s="1000" t="s">
        <v>223</v>
      </c>
      <c r="G138" s="1016"/>
      <c r="H138" s="995" t="s">
        <v>1255</v>
      </c>
      <c r="I138" s="1065">
        <v>1</v>
      </c>
      <c r="J138" s="189" t="s">
        <v>1256</v>
      </c>
      <c r="K138" s="138" t="s">
        <v>203</v>
      </c>
      <c r="L138" s="140" t="s">
        <v>1257</v>
      </c>
      <c r="M138" s="132" t="str">
        <f>VLOOKUP(L138,CódigosRetorno!$A$2:$B$2080,2,FALSE)</f>
        <v>El ID de los documentos relacionados no cumplen con el estandar.</v>
      </c>
      <c r="N138" s="131" t="s">
        <v>9</v>
      </c>
      <c r="O138" s="210"/>
    </row>
    <row r="139" spans="1:15" ht="36" x14ac:dyDescent="0.25">
      <c r="A139" s="222"/>
      <c r="B139" s="1000"/>
      <c r="C139" s="1047"/>
      <c r="D139" s="1016"/>
      <c r="E139" s="1016"/>
      <c r="F139" s="1000"/>
      <c r="G139" s="1016"/>
      <c r="H139" s="995"/>
      <c r="I139" s="1065"/>
      <c r="J139" s="582" t="s">
        <v>1258</v>
      </c>
      <c r="K139" s="138" t="s">
        <v>6</v>
      </c>
      <c r="L139" s="140" t="s">
        <v>1259</v>
      </c>
      <c r="M139" s="132" t="str">
        <f>VLOOKUP(L139,CódigosRetorno!$A$2:$B$2080,2,FALSE)</f>
        <v>El comprobante contiene un tipo y número de Documento Relacionado repetido</v>
      </c>
      <c r="N139" s="131" t="s">
        <v>9</v>
      </c>
      <c r="O139" s="210"/>
    </row>
    <row r="140" spans="1:15" ht="36" x14ac:dyDescent="0.25">
      <c r="A140" s="222"/>
      <c r="B140" s="1000"/>
      <c r="C140" s="1047"/>
      <c r="D140" s="1016"/>
      <c r="E140" s="1016"/>
      <c r="F140" s="131" t="s">
        <v>325</v>
      </c>
      <c r="G140" s="124" t="s">
        <v>1260</v>
      </c>
      <c r="H140" s="132" t="s">
        <v>1261</v>
      </c>
      <c r="I140" s="394">
        <v>1</v>
      </c>
      <c r="J140" s="189" t="s">
        <v>1262</v>
      </c>
      <c r="K140" s="138" t="s">
        <v>203</v>
      </c>
      <c r="L140" s="140" t="s">
        <v>1263</v>
      </c>
      <c r="M140" s="132" t="str">
        <f>VLOOKUP(L140,CódigosRetorno!$A$2:$B$2080,2,FALSE)</f>
        <v>El DocumentTypeCode de Otros documentos relacionados tiene valores incorrectos.</v>
      </c>
      <c r="N140" s="131" t="s">
        <v>1264</v>
      </c>
      <c r="O140" s="210"/>
    </row>
    <row r="141" spans="1:15" ht="24" x14ac:dyDescent="0.25">
      <c r="A141" s="222"/>
      <c r="B141" s="1000"/>
      <c r="C141" s="1047"/>
      <c r="D141" s="1016"/>
      <c r="E141" s="1016"/>
      <c r="F141" s="1000"/>
      <c r="G141" s="131" t="s">
        <v>1045</v>
      </c>
      <c r="H141" s="132" t="s">
        <v>1065</v>
      </c>
      <c r="I141" s="394" t="s">
        <v>2411</v>
      </c>
      <c r="J141" s="189" t="s">
        <v>1047</v>
      </c>
      <c r="K141" s="124" t="s">
        <v>203</v>
      </c>
      <c r="L141" s="138" t="s">
        <v>1066</v>
      </c>
      <c r="M141" s="132" t="str">
        <f>VLOOKUP(L141,CódigosRetorno!$A$2:$B$2080,2,FALSE)</f>
        <v>El dato ingresado como atributo @listAgencyName es incorrecto.</v>
      </c>
      <c r="N141" s="141" t="s">
        <v>9</v>
      </c>
      <c r="O141" s="210"/>
    </row>
    <row r="142" spans="1:15" ht="24" x14ac:dyDescent="0.25">
      <c r="A142" s="222"/>
      <c r="B142" s="1000"/>
      <c r="C142" s="1047"/>
      <c r="D142" s="1016"/>
      <c r="E142" s="1016"/>
      <c r="F142" s="1000"/>
      <c r="G142" s="131" t="s">
        <v>1265</v>
      </c>
      <c r="H142" s="132" t="s">
        <v>1068</v>
      </c>
      <c r="I142" s="394" t="s">
        <v>2411</v>
      </c>
      <c r="J142" s="189" t="s">
        <v>1069</v>
      </c>
      <c r="K142" s="138" t="s">
        <v>203</v>
      </c>
      <c r="L142" s="140" t="s">
        <v>1070</v>
      </c>
      <c r="M142" s="132" t="str">
        <f>VLOOKUP(L142,CódigosRetorno!$A$2:$B$2080,2,FALSE)</f>
        <v>El dato ingresado como atributo @listName es incorrecto.</v>
      </c>
      <c r="N142" s="141" t="s">
        <v>9</v>
      </c>
      <c r="O142" s="210"/>
    </row>
    <row r="143" spans="1:15" ht="48" x14ac:dyDescent="0.25">
      <c r="A143" s="222"/>
      <c r="B143" s="1000"/>
      <c r="C143" s="1047"/>
      <c r="D143" s="1016"/>
      <c r="E143" s="1016"/>
      <c r="F143" s="1000"/>
      <c r="G143" s="131" t="s">
        <v>1266</v>
      </c>
      <c r="H143" s="132" t="s">
        <v>1072</v>
      </c>
      <c r="I143" s="394" t="s">
        <v>2411</v>
      </c>
      <c r="J143" s="189" t="s">
        <v>1267</v>
      </c>
      <c r="K143" s="138" t="s">
        <v>203</v>
      </c>
      <c r="L143" s="140" t="s">
        <v>1074</v>
      </c>
      <c r="M143" s="132" t="str">
        <f>VLOOKUP(L143,CódigosRetorno!$A$2:$B$2080,2,FALSE)</f>
        <v>El dato ingresado como atributo @listURI es incorrecto.</v>
      </c>
      <c r="N143" s="141" t="s">
        <v>9</v>
      </c>
      <c r="O143" s="210"/>
    </row>
    <row r="144" spans="1:15" x14ac:dyDescent="0.25">
      <c r="A144" s="222"/>
      <c r="B144" s="430" t="s">
        <v>1268</v>
      </c>
      <c r="C144" s="419"/>
      <c r="D144" s="432" t="s">
        <v>9</v>
      </c>
      <c r="E144" s="425" t="s">
        <v>9</v>
      </c>
      <c r="F144" s="432" t="s">
        <v>9</v>
      </c>
      <c r="G144" s="432" t="s">
        <v>9</v>
      </c>
      <c r="H144" s="433" t="s">
        <v>9</v>
      </c>
      <c r="I144" s="572"/>
      <c r="J144" s="440" t="s">
        <v>9</v>
      </c>
      <c r="K144" s="420" t="s">
        <v>9</v>
      </c>
      <c r="L144" s="421" t="s">
        <v>9</v>
      </c>
      <c r="M144" s="419" t="str">
        <f>VLOOKUP(L144,CódigosRetorno!$A$2:$B$2080,2,FALSE)</f>
        <v>-</v>
      </c>
      <c r="N144" s="418" t="s">
        <v>9</v>
      </c>
      <c r="O144" s="210"/>
    </row>
    <row r="145" spans="1:15" ht="24" x14ac:dyDescent="0.25">
      <c r="A145" s="222"/>
      <c r="B145" s="1000">
        <f>B138+1</f>
        <v>24</v>
      </c>
      <c r="C145" s="1047" t="s">
        <v>1269</v>
      </c>
      <c r="D145" s="1016" t="s">
        <v>324</v>
      </c>
      <c r="E145" s="1016" t="s">
        <v>140</v>
      </c>
      <c r="F145" s="1000" t="s">
        <v>764</v>
      </c>
      <c r="G145" s="1016" t="s">
        <v>1094</v>
      </c>
      <c r="H145" s="995" t="s">
        <v>1270</v>
      </c>
      <c r="I145" s="1065">
        <v>1</v>
      </c>
      <c r="J145" s="189" t="s">
        <v>1271</v>
      </c>
      <c r="K145" s="138" t="s">
        <v>6</v>
      </c>
      <c r="L145" s="76" t="s">
        <v>765</v>
      </c>
      <c r="M145" s="132" t="str">
        <f>VLOOKUP(L145,CódigosRetorno!$A$2:$B$2080,2,FALSE)</f>
        <v>El Numero de orden del item no cumple con el formato establecido</v>
      </c>
      <c r="N145" s="131" t="s">
        <v>9</v>
      </c>
      <c r="O145" s="210"/>
    </row>
    <row r="146" spans="1:15" ht="24" x14ac:dyDescent="0.25">
      <c r="A146" s="222"/>
      <c r="B146" s="1000"/>
      <c r="C146" s="1047"/>
      <c r="D146" s="1016"/>
      <c r="E146" s="1016"/>
      <c r="F146" s="1000"/>
      <c r="G146" s="1016"/>
      <c r="H146" s="995"/>
      <c r="I146" s="1065"/>
      <c r="J146" s="584" t="s">
        <v>1272</v>
      </c>
      <c r="K146" s="138" t="s">
        <v>6</v>
      </c>
      <c r="L146" s="140" t="s">
        <v>649</v>
      </c>
      <c r="M146" s="132" t="str">
        <f>VLOOKUP(L146,CódigosRetorno!$A$2:$B$2080,2,FALSE)</f>
        <v>El número de ítem no puede estar duplicado.</v>
      </c>
      <c r="N146" s="131" t="s">
        <v>9</v>
      </c>
      <c r="O146" s="210"/>
    </row>
    <row r="147" spans="1:15" ht="24" x14ac:dyDescent="0.25">
      <c r="A147" s="222"/>
      <c r="B147" s="1000">
        <f>B145+1</f>
        <v>25</v>
      </c>
      <c r="C147" s="1047" t="s">
        <v>1273</v>
      </c>
      <c r="D147" s="1016" t="s">
        <v>324</v>
      </c>
      <c r="E147" s="1014" t="s">
        <v>140</v>
      </c>
      <c r="F147" s="1001" t="s">
        <v>1274</v>
      </c>
      <c r="G147" s="1014" t="s">
        <v>744</v>
      </c>
      <c r="H147" s="996" t="s">
        <v>1275</v>
      </c>
      <c r="I147" s="394">
        <v>1</v>
      </c>
      <c r="J147" s="189" t="s">
        <v>1276</v>
      </c>
      <c r="K147" s="124" t="s">
        <v>6</v>
      </c>
      <c r="L147" s="138" t="s">
        <v>1277</v>
      </c>
      <c r="M147" s="132" t="str">
        <f>VLOOKUP(L147,CódigosRetorno!$A$2:$B$2080,2,FALSE)</f>
        <v>Es obligatorio indicar la unidad de medida del ítem</v>
      </c>
      <c r="N147" s="141" t="s">
        <v>9</v>
      </c>
      <c r="O147" s="210"/>
    </row>
    <row r="148" spans="1:15" ht="24" x14ac:dyDescent="0.25">
      <c r="A148" s="222"/>
      <c r="B148" s="1000"/>
      <c r="C148" s="1047"/>
      <c r="D148" s="1016"/>
      <c r="E148" s="1018"/>
      <c r="F148" s="1002"/>
      <c r="G148" s="1018"/>
      <c r="H148" s="997"/>
      <c r="I148" s="394"/>
      <c r="J148" s="189" t="s">
        <v>1278</v>
      </c>
      <c r="K148" s="124" t="s">
        <v>6</v>
      </c>
      <c r="L148" s="138" t="s">
        <v>1279</v>
      </c>
      <c r="M148" s="132" t="str">
        <f>VLOOKUP(L148,CódigosRetorno!$A$2:$B$2080,2,FALSE)</f>
        <v>El dato ingresado como unidad de medida no corresponde al valor esperado</v>
      </c>
      <c r="N148" s="141" t="s">
        <v>9</v>
      </c>
      <c r="O148" s="210"/>
    </row>
    <row r="149" spans="1:15" ht="24" x14ac:dyDescent="0.25">
      <c r="A149" s="222"/>
      <c r="B149" s="1000"/>
      <c r="C149" s="1047"/>
      <c r="D149" s="1016"/>
      <c r="E149" s="1016" t="s">
        <v>179</v>
      </c>
      <c r="F149" s="1001"/>
      <c r="G149" s="131" t="s">
        <v>1280</v>
      </c>
      <c r="H149" s="132" t="s">
        <v>1281</v>
      </c>
      <c r="I149" s="394" t="s">
        <v>2411</v>
      </c>
      <c r="J149" s="189" t="s">
        <v>1282</v>
      </c>
      <c r="K149" s="124" t="s">
        <v>203</v>
      </c>
      <c r="L149" s="138" t="s">
        <v>1283</v>
      </c>
      <c r="M149" s="132" t="str">
        <f>VLOOKUP(L149,CódigosRetorno!$A$2:$B$2080,2,FALSE)</f>
        <v>El dato ingresado como atributo @unitCodeListID es incorrecto.</v>
      </c>
      <c r="N149" s="131" t="s">
        <v>1284</v>
      </c>
      <c r="O149" s="210"/>
    </row>
    <row r="150" spans="1:15" ht="36" x14ac:dyDescent="0.25">
      <c r="A150" s="222"/>
      <c r="B150" s="1000"/>
      <c r="C150" s="1047"/>
      <c r="D150" s="1016"/>
      <c r="E150" s="1016"/>
      <c r="F150" s="1002"/>
      <c r="G150" s="141" t="s">
        <v>1156</v>
      </c>
      <c r="H150" s="132" t="s">
        <v>1285</v>
      </c>
      <c r="I150" s="394" t="s">
        <v>2411</v>
      </c>
      <c r="J150" s="189" t="s">
        <v>1089</v>
      </c>
      <c r="K150" s="138" t="s">
        <v>203</v>
      </c>
      <c r="L150" s="140" t="s">
        <v>1286</v>
      </c>
      <c r="M150" s="132" t="str">
        <f>VLOOKUP(L150,CódigosRetorno!$A$2:$B$2080,2,FALSE)</f>
        <v>El dato ingresado como atributo @unitCodeListAgencyName es incorrecto.</v>
      </c>
      <c r="N150" s="141" t="s">
        <v>9</v>
      </c>
      <c r="O150" s="210"/>
    </row>
    <row r="151" spans="1:15" ht="24" x14ac:dyDescent="0.25">
      <c r="A151" s="222"/>
      <c r="B151" s="1000">
        <f>B147+1</f>
        <v>26</v>
      </c>
      <c r="C151" s="1047" t="s">
        <v>1287</v>
      </c>
      <c r="D151" s="1016" t="s">
        <v>324</v>
      </c>
      <c r="E151" s="1016" t="s">
        <v>140</v>
      </c>
      <c r="F151" s="1000" t="s">
        <v>766</v>
      </c>
      <c r="G151" s="1016" t="s">
        <v>767</v>
      </c>
      <c r="H151" s="995" t="s">
        <v>1288</v>
      </c>
      <c r="I151" s="1065">
        <v>1</v>
      </c>
      <c r="J151" s="189" t="s">
        <v>1289</v>
      </c>
      <c r="K151" s="138" t="s">
        <v>6</v>
      </c>
      <c r="L151" s="140" t="s">
        <v>1290</v>
      </c>
      <c r="M151" s="132" t="str">
        <f>VLOOKUP(L151,CódigosRetorno!$A$2:$B$2080,2,FALSE)</f>
        <v>El XML no contiene el tag InvoicedQuantity en el detalle de los Items o es cero (0)</v>
      </c>
      <c r="N151" s="131" t="s">
        <v>9</v>
      </c>
      <c r="O151" s="210"/>
    </row>
    <row r="152" spans="1:15" ht="24" x14ac:dyDescent="0.25">
      <c r="A152" s="222"/>
      <c r="B152" s="1000"/>
      <c r="C152" s="1047"/>
      <c r="D152" s="1016"/>
      <c r="E152" s="1016"/>
      <c r="F152" s="1000"/>
      <c r="G152" s="1016"/>
      <c r="H152" s="995"/>
      <c r="I152" s="1065"/>
      <c r="J152" s="189" t="s">
        <v>769</v>
      </c>
      <c r="K152" s="138" t="s">
        <v>6</v>
      </c>
      <c r="L152" s="140" t="s">
        <v>1291</v>
      </c>
      <c r="M152" s="132" t="str">
        <f>VLOOKUP(L152,CódigosRetorno!$A$2:$B$2080,2,FALSE)</f>
        <v>InvoicedQuantity El dato ingresado no cumple con el estandar</v>
      </c>
      <c r="N152" s="131" t="s">
        <v>9</v>
      </c>
      <c r="O152" s="210"/>
    </row>
    <row r="153" spans="1:15" ht="60" x14ac:dyDescent="0.25">
      <c r="A153" s="222"/>
      <c r="B153" s="131">
        <f>B151+1</f>
        <v>27</v>
      </c>
      <c r="C153" s="132" t="s">
        <v>1292</v>
      </c>
      <c r="D153" s="124" t="s">
        <v>324</v>
      </c>
      <c r="E153" s="124" t="s">
        <v>179</v>
      </c>
      <c r="F153" s="131" t="s">
        <v>223</v>
      </c>
      <c r="G153" s="124"/>
      <c r="H153" s="132" t="s">
        <v>1293</v>
      </c>
      <c r="I153" s="394" t="s">
        <v>2411</v>
      </c>
      <c r="J153" s="189" t="s">
        <v>1294</v>
      </c>
      <c r="K153" s="124" t="s">
        <v>203</v>
      </c>
      <c r="L153" s="138" t="s">
        <v>1295</v>
      </c>
      <c r="M153" s="132" t="str">
        <f>VLOOKUP(L153,CódigosRetorno!$A$2:$B$2080,2,FALSE)</f>
        <v>El dato ingresado como codigo de producto no cumple con el formato establecido.</v>
      </c>
      <c r="N153" s="131" t="s">
        <v>9</v>
      </c>
      <c r="O153" s="210"/>
    </row>
    <row r="154" spans="1:15" ht="48" x14ac:dyDescent="0.25">
      <c r="A154" s="222"/>
      <c r="B154" s="1016">
        <f>B153+1</f>
        <v>28</v>
      </c>
      <c r="C154" s="1047" t="s">
        <v>1296</v>
      </c>
      <c r="D154" s="1016" t="s">
        <v>324</v>
      </c>
      <c r="E154" s="1016" t="s">
        <v>179</v>
      </c>
      <c r="F154" s="1070" t="s">
        <v>664</v>
      </c>
      <c r="G154" s="1074" t="s">
        <v>8111</v>
      </c>
      <c r="H154" s="995" t="s">
        <v>1297</v>
      </c>
      <c r="I154" s="1065" t="s">
        <v>2411</v>
      </c>
      <c r="J154" s="189" t="s">
        <v>1298</v>
      </c>
      <c r="K154" s="124" t="s">
        <v>203</v>
      </c>
      <c r="L154" s="138" t="s">
        <v>1299</v>
      </c>
      <c r="M154" s="132" t="str">
        <f>VLOOKUP(L154,CódigosRetorno!$A$2:$B$2080,2,FALSE)</f>
        <v>Debe consignar obligatoriamente Codigo de producto SUNAT o Codigo de producto GTIN</v>
      </c>
      <c r="N154" s="131" t="s">
        <v>1102</v>
      </c>
      <c r="O154" s="210"/>
    </row>
    <row r="155" spans="1:15" ht="24" x14ac:dyDescent="0.25">
      <c r="A155" s="222"/>
      <c r="B155" s="1016"/>
      <c r="C155" s="1047"/>
      <c r="D155" s="1016"/>
      <c r="E155" s="1016"/>
      <c r="F155" s="1070"/>
      <c r="G155" s="1074"/>
      <c r="H155" s="995"/>
      <c r="I155" s="1065"/>
      <c r="J155" s="769" t="s">
        <v>8108</v>
      </c>
      <c r="K155" s="652" t="s">
        <v>9710</v>
      </c>
      <c r="L155" s="660" t="s">
        <v>8109</v>
      </c>
      <c r="M155" s="770" t="str">
        <f>VLOOKUP(L155,CódigosRetorno!$A$2:$B$2080,2,FALSE)</f>
        <v>El Código producto de SUNAT no es válido</v>
      </c>
      <c r="N155" s="726"/>
      <c r="O155" s="210"/>
    </row>
    <row r="156" spans="1:15" ht="48" x14ac:dyDescent="0.25">
      <c r="A156" s="222"/>
      <c r="B156" s="1016"/>
      <c r="C156" s="1047"/>
      <c r="D156" s="1016"/>
      <c r="E156" s="1016"/>
      <c r="F156" s="1070"/>
      <c r="G156" s="1074"/>
      <c r="H156" s="995"/>
      <c r="I156" s="1065"/>
      <c r="J156" s="769" t="s">
        <v>8110</v>
      </c>
      <c r="K156" s="652" t="s">
        <v>9710</v>
      </c>
      <c r="L156" s="660" t="s">
        <v>8109</v>
      </c>
      <c r="M156" s="770" t="str">
        <f>VLOOKUP(L156,CódigosRetorno!$A$2:$B$2080,2,FALSE)</f>
        <v>El Código producto de SUNAT no es válido</v>
      </c>
      <c r="N156" s="726" t="s">
        <v>8276</v>
      </c>
      <c r="O156" s="210"/>
    </row>
    <row r="157" spans="1:15" ht="24" x14ac:dyDescent="0.25">
      <c r="A157" s="222"/>
      <c r="B157" s="1016"/>
      <c r="C157" s="1047"/>
      <c r="D157" s="1016"/>
      <c r="E157" s="1016"/>
      <c r="F157" s="1070"/>
      <c r="G157" s="1074"/>
      <c r="H157" s="995"/>
      <c r="I157" s="1065"/>
      <c r="J157" s="626" t="s">
        <v>1300</v>
      </c>
      <c r="K157" s="627" t="s">
        <v>203</v>
      </c>
      <c r="L157" s="628" t="s">
        <v>1301</v>
      </c>
      <c r="M157" s="629" t="str">
        <f>VLOOKUP(L157,CódigosRetorno!$A$2:$B$2080,2,FALSE)</f>
        <v>El Código producto de SUNAT no es válido</v>
      </c>
      <c r="N157" s="630" t="s">
        <v>1302</v>
      </c>
      <c r="O157" s="210"/>
    </row>
    <row r="158" spans="1:15" ht="36" x14ac:dyDescent="0.25">
      <c r="A158" s="222"/>
      <c r="B158" s="1016"/>
      <c r="C158" s="1047"/>
      <c r="D158" s="1016"/>
      <c r="E158" s="1016"/>
      <c r="F158" s="1070"/>
      <c r="G158" s="1074"/>
      <c r="H158" s="995"/>
      <c r="I158" s="1065"/>
      <c r="J158" s="626" t="s">
        <v>1303</v>
      </c>
      <c r="K158" s="627" t="s">
        <v>203</v>
      </c>
      <c r="L158" s="628" t="s">
        <v>1304</v>
      </c>
      <c r="M158" s="629" t="str">
        <f>VLOOKUP(L158,CódigosRetorno!$A$2:$B$2080,2,FALSE)</f>
        <v>El Codigo de producto SUNAT debe especificarse como minimo al tercer nivel jerarquico (a nivel de clase del codigo UNSPSC)</v>
      </c>
      <c r="N158" s="630" t="s">
        <v>1302</v>
      </c>
      <c r="O158" s="210"/>
    </row>
    <row r="159" spans="1:15" ht="60" x14ac:dyDescent="0.25">
      <c r="A159" s="222"/>
      <c r="B159" s="1016"/>
      <c r="C159" s="1047"/>
      <c r="D159" s="1016"/>
      <c r="E159" s="1016"/>
      <c r="F159" s="1070"/>
      <c r="G159" s="1074"/>
      <c r="H159" s="995"/>
      <c r="I159" s="1065"/>
      <c r="J159" s="189" t="s">
        <v>1305</v>
      </c>
      <c r="K159" s="124" t="s">
        <v>6</v>
      </c>
      <c r="L159" s="138" t="s">
        <v>1306</v>
      </c>
      <c r="M159" s="132" t="str">
        <f>VLOOKUP(L159,CódigosRetorno!$A$2:$B$2080,2,FALSE)</f>
        <v>El dato ingresado como Codigo de producto SUNAT no corresponde al valor esperado para tipo de operación.</v>
      </c>
      <c r="N159" s="141" t="s">
        <v>9</v>
      </c>
      <c r="O159" s="210"/>
    </row>
    <row r="160" spans="1:15" ht="24" x14ac:dyDescent="0.25">
      <c r="A160" s="222"/>
      <c r="B160" s="1016"/>
      <c r="C160" s="1047"/>
      <c r="D160" s="1016"/>
      <c r="E160" s="1016"/>
      <c r="F160" s="1070"/>
      <c r="G160" s="131" t="s">
        <v>1307</v>
      </c>
      <c r="H160" s="132" t="s">
        <v>1083</v>
      </c>
      <c r="I160" s="394" t="s">
        <v>2411</v>
      </c>
      <c r="J160" s="189" t="s">
        <v>1308</v>
      </c>
      <c r="K160" s="124" t="s">
        <v>203</v>
      </c>
      <c r="L160" s="138" t="s">
        <v>1085</v>
      </c>
      <c r="M160" s="132" t="str">
        <f>VLOOKUP(L160,CódigosRetorno!$A$2:$B$2080,2,FALSE)</f>
        <v>El dato ingresado como atributo @listID es incorrecto.</v>
      </c>
      <c r="N160" s="141" t="s">
        <v>9</v>
      </c>
      <c r="O160" s="210"/>
    </row>
    <row r="161" spans="1:15" ht="24" x14ac:dyDescent="0.25">
      <c r="A161" s="222"/>
      <c r="B161" s="1016"/>
      <c r="C161" s="1047"/>
      <c r="D161" s="1016"/>
      <c r="E161" s="1016"/>
      <c r="F161" s="1070"/>
      <c r="G161" s="131" t="s">
        <v>1309</v>
      </c>
      <c r="H161" s="132" t="s">
        <v>1065</v>
      </c>
      <c r="I161" s="394" t="s">
        <v>2411</v>
      </c>
      <c r="J161" s="189" t="s">
        <v>1310</v>
      </c>
      <c r="K161" s="124" t="s">
        <v>203</v>
      </c>
      <c r="L161" s="138" t="s">
        <v>1066</v>
      </c>
      <c r="M161" s="132" t="str">
        <f>VLOOKUP(L161,CódigosRetorno!$A$2:$B$2080,2,FALSE)</f>
        <v>El dato ingresado como atributo @listAgencyName es incorrecto.</v>
      </c>
      <c r="N161" s="141" t="s">
        <v>9</v>
      </c>
      <c r="O161" s="210"/>
    </row>
    <row r="162" spans="1:15" ht="24" x14ac:dyDescent="0.25">
      <c r="A162" s="222"/>
      <c r="B162" s="1016"/>
      <c r="C162" s="1047"/>
      <c r="D162" s="1016"/>
      <c r="E162" s="1016"/>
      <c r="F162" s="1070"/>
      <c r="G162" s="131" t="s">
        <v>1311</v>
      </c>
      <c r="H162" s="132" t="s">
        <v>1068</v>
      </c>
      <c r="I162" s="394" t="s">
        <v>2411</v>
      </c>
      <c r="J162" s="189" t="s">
        <v>1312</v>
      </c>
      <c r="K162" s="138" t="s">
        <v>203</v>
      </c>
      <c r="L162" s="140" t="s">
        <v>1070</v>
      </c>
      <c r="M162" s="132" t="str">
        <f>VLOOKUP(L162,CódigosRetorno!$A$2:$B$2080,2,FALSE)</f>
        <v>El dato ingresado como atributo @listName es incorrecto.</v>
      </c>
      <c r="N162" s="141" t="s">
        <v>9</v>
      </c>
      <c r="O162" s="210"/>
    </row>
    <row r="163" spans="1:15" ht="24" x14ac:dyDescent="0.25">
      <c r="A163" s="222"/>
      <c r="B163" s="1014">
        <f>B154+1</f>
        <v>29</v>
      </c>
      <c r="C163" s="996" t="s">
        <v>1313</v>
      </c>
      <c r="D163" s="1014" t="s">
        <v>324</v>
      </c>
      <c r="E163" s="1014" t="s">
        <v>179</v>
      </c>
      <c r="F163" s="1071" t="s">
        <v>1314</v>
      </c>
      <c r="G163" s="1001"/>
      <c r="H163" s="996" t="s">
        <v>1315</v>
      </c>
      <c r="I163" s="1067" t="s">
        <v>2411</v>
      </c>
      <c r="J163" s="189" t="s">
        <v>1316</v>
      </c>
      <c r="K163" s="124" t="s">
        <v>203</v>
      </c>
      <c r="L163" s="138" t="s">
        <v>1317</v>
      </c>
      <c r="M163" s="132" t="str">
        <f>VLOOKUP(L163,CódigosRetorno!$A$2:$B$2080,2,FALSE)</f>
        <v>El código de producto GS1 no cumple el estandar</v>
      </c>
      <c r="N163" s="131" t="s">
        <v>9</v>
      </c>
      <c r="O163" s="210"/>
    </row>
    <row r="164" spans="1:15" ht="24" x14ac:dyDescent="0.25">
      <c r="A164" s="222"/>
      <c r="B164" s="1015"/>
      <c r="C164" s="1011"/>
      <c r="D164" s="1015"/>
      <c r="E164" s="1015"/>
      <c r="F164" s="1072"/>
      <c r="G164" s="1010"/>
      <c r="H164" s="1011"/>
      <c r="I164" s="1068"/>
      <c r="J164" s="189" t="s">
        <v>1318</v>
      </c>
      <c r="K164" s="124" t="s">
        <v>203</v>
      </c>
      <c r="L164" s="138" t="s">
        <v>1317</v>
      </c>
      <c r="M164" s="132" t="str">
        <f>VLOOKUP(L164,CódigosRetorno!$A$2:$B$2080,2,FALSE)</f>
        <v>El código de producto GS1 no cumple el estandar</v>
      </c>
      <c r="N164" s="131" t="s">
        <v>9</v>
      </c>
      <c r="O164" s="210"/>
    </row>
    <row r="165" spans="1:15" ht="24" x14ac:dyDescent="0.25">
      <c r="A165" s="222"/>
      <c r="B165" s="1015"/>
      <c r="C165" s="1011"/>
      <c r="D165" s="1015"/>
      <c r="E165" s="1015"/>
      <c r="F165" s="1072"/>
      <c r="G165" s="1010"/>
      <c r="H165" s="1011"/>
      <c r="I165" s="1068"/>
      <c r="J165" s="189" t="s">
        <v>1319</v>
      </c>
      <c r="K165" s="124" t="s">
        <v>203</v>
      </c>
      <c r="L165" s="138" t="s">
        <v>1317</v>
      </c>
      <c r="M165" s="132" t="str">
        <f>VLOOKUP(L165,CódigosRetorno!$A$2:$B$2080,2,FALSE)</f>
        <v>El código de producto GS1 no cumple el estandar</v>
      </c>
      <c r="N165" s="131" t="s">
        <v>9</v>
      </c>
      <c r="O165" s="210"/>
    </row>
    <row r="166" spans="1:15" ht="24" x14ac:dyDescent="0.25">
      <c r="A166" s="222"/>
      <c r="B166" s="1015"/>
      <c r="C166" s="1011"/>
      <c r="D166" s="1015"/>
      <c r="E166" s="1015"/>
      <c r="F166" s="1072"/>
      <c r="G166" s="1010"/>
      <c r="H166" s="1011"/>
      <c r="I166" s="1068"/>
      <c r="J166" s="189" t="s">
        <v>1320</v>
      </c>
      <c r="K166" s="124" t="s">
        <v>203</v>
      </c>
      <c r="L166" s="138" t="s">
        <v>1317</v>
      </c>
      <c r="M166" s="132" t="str">
        <f>VLOOKUP(L166,CódigosRetorno!$A$2:$B$2080,2,FALSE)</f>
        <v>El código de producto GS1 no cumple el estandar</v>
      </c>
      <c r="N166" s="131" t="s">
        <v>9</v>
      </c>
      <c r="O166" s="210"/>
    </row>
    <row r="167" spans="1:15" ht="24" x14ac:dyDescent="0.25">
      <c r="A167" s="222"/>
      <c r="B167" s="1015"/>
      <c r="C167" s="1011"/>
      <c r="D167" s="1015"/>
      <c r="E167" s="1015"/>
      <c r="F167" s="1073"/>
      <c r="G167" s="1002"/>
      <c r="H167" s="997"/>
      <c r="I167" s="1069"/>
      <c r="J167" s="189" t="s">
        <v>1321</v>
      </c>
      <c r="K167" s="124" t="s">
        <v>203</v>
      </c>
      <c r="L167" s="138" t="s">
        <v>1322</v>
      </c>
      <c r="M167" s="132" t="str">
        <f>VLOOKUP(L167,CódigosRetorno!$A$2:$B$2080,2,FALSE)</f>
        <v>Si utiliza el estandar GS1 debe especificar el tipo de estructura GTIN</v>
      </c>
      <c r="N167" s="131" t="s">
        <v>9</v>
      </c>
      <c r="O167" s="210"/>
    </row>
    <row r="168" spans="1:15" ht="24" x14ac:dyDescent="0.25">
      <c r="A168" s="222"/>
      <c r="B168" s="1018"/>
      <c r="C168" s="997"/>
      <c r="D168" s="1018"/>
      <c r="E168" s="1018"/>
      <c r="F168" s="320"/>
      <c r="G168" s="127"/>
      <c r="H168" s="387" t="s">
        <v>1323</v>
      </c>
      <c r="I168" s="322"/>
      <c r="J168" s="189" t="s">
        <v>1324</v>
      </c>
      <c r="K168" s="124" t="s">
        <v>203</v>
      </c>
      <c r="L168" s="138" t="s">
        <v>1325</v>
      </c>
      <c r="M168" s="132" t="str">
        <f>VLOOKUP(L168,CódigosRetorno!$A$2:$B$2080,2,FALSE)</f>
        <v>El tipo de estructura GS1 no tiene un valor permitido</v>
      </c>
      <c r="N168" s="141" t="s">
        <v>9</v>
      </c>
      <c r="O168" s="210"/>
    </row>
    <row r="169" spans="1:15" ht="24" x14ac:dyDescent="0.25">
      <c r="A169" s="222"/>
      <c r="B169" s="1016">
        <f>B163+1</f>
        <v>30</v>
      </c>
      <c r="C169" s="1047" t="s">
        <v>1326</v>
      </c>
      <c r="D169" s="1016" t="s">
        <v>324</v>
      </c>
      <c r="E169" s="1016" t="s">
        <v>179</v>
      </c>
      <c r="F169" s="138" t="s">
        <v>218</v>
      </c>
      <c r="G169" s="124" t="s">
        <v>1327</v>
      </c>
      <c r="H169" s="132" t="s">
        <v>1328</v>
      </c>
      <c r="I169" s="394" t="s">
        <v>2411</v>
      </c>
      <c r="J169" s="189" t="s">
        <v>1329</v>
      </c>
      <c r="K169" s="124" t="s">
        <v>203</v>
      </c>
      <c r="L169" s="141" t="s">
        <v>1330</v>
      </c>
      <c r="M169" s="132" t="str">
        <f>VLOOKUP(L169,CódigosRetorno!$A$2:$B$2080,2,FALSE)</f>
        <v>No existe información en el nombre del concepto.</v>
      </c>
      <c r="N169" s="131" t="s">
        <v>9</v>
      </c>
      <c r="O169" s="210"/>
    </row>
    <row r="170" spans="1:15" ht="24" x14ac:dyDescent="0.25">
      <c r="A170" s="222"/>
      <c r="B170" s="1016"/>
      <c r="C170" s="1047"/>
      <c r="D170" s="1016"/>
      <c r="E170" s="1016"/>
      <c r="F170" s="138" t="s">
        <v>1182</v>
      </c>
      <c r="G170" s="124" t="s">
        <v>1327</v>
      </c>
      <c r="H170" s="132" t="s">
        <v>1331</v>
      </c>
      <c r="I170" s="394" t="s">
        <v>2411</v>
      </c>
      <c r="J170" s="189" t="s">
        <v>181</v>
      </c>
      <c r="K170" s="124" t="s">
        <v>9</v>
      </c>
      <c r="L170" s="131" t="s">
        <v>9</v>
      </c>
      <c r="M170" s="132" t="str">
        <f>VLOOKUP(L170,CódigosRetorno!$A$2:$B$2080,2,FALSE)</f>
        <v>-</v>
      </c>
      <c r="N170" s="131" t="s">
        <v>1332</v>
      </c>
      <c r="O170" s="210"/>
    </row>
    <row r="171" spans="1:15" ht="24" x14ac:dyDescent="0.25">
      <c r="A171" s="222"/>
      <c r="B171" s="1016"/>
      <c r="C171" s="1047"/>
      <c r="D171" s="1016"/>
      <c r="E171" s="1016"/>
      <c r="F171" s="1070"/>
      <c r="G171" s="131" t="s">
        <v>1333</v>
      </c>
      <c r="H171" s="132" t="s">
        <v>1068</v>
      </c>
      <c r="I171" s="394" t="s">
        <v>2411</v>
      </c>
      <c r="J171" s="189" t="s">
        <v>1334</v>
      </c>
      <c r="K171" s="138" t="s">
        <v>203</v>
      </c>
      <c r="L171" s="140" t="s">
        <v>1070</v>
      </c>
      <c r="M171" s="132" t="str">
        <f>VLOOKUP(L171,CódigosRetorno!$A$2:$B$2080,2,FALSE)</f>
        <v>El dato ingresado como atributo @listName es incorrecto.</v>
      </c>
      <c r="N171" s="141" t="s">
        <v>9</v>
      </c>
      <c r="O171" s="210"/>
    </row>
    <row r="172" spans="1:15" ht="24" x14ac:dyDescent="0.25">
      <c r="A172" s="222"/>
      <c r="B172" s="1016"/>
      <c r="C172" s="1047"/>
      <c r="D172" s="1016"/>
      <c r="E172" s="1016"/>
      <c r="F172" s="1070"/>
      <c r="G172" s="131" t="s">
        <v>1045</v>
      </c>
      <c r="H172" s="132" t="s">
        <v>1065</v>
      </c>
      <c r="I172" s="394" t="s">
        <v>2411</v>
      </c>
      <c r="J172" s="189" t="s">
        <v>1047</v>
      </c>
      <c r="K172" s="124" t="s">
        <v>203</v>
      </c>
      <c r="L172" s="138" t="s">
        <v>1066</v>
      </c>
      <c r="M172" s="132" t="str">
        <f>VLOOKUP(L172,CódigosRetorno!$A$2:$B$2080,2,FALSE)</f>
        <v>El dato ingresado como atributo @listAgencyName es incorrecto.</v>
      </c>
      <c r="N172" s="141" t="s">
        <v>9</v>
      </c>
      <c r="O172" s="210"/>
    </row>
    <row r="173" spans="1:15" ht="48" x14ac:dyDescent="0.25">
      <c r="A173" s="222"/>
      <c r="B173" s="1016"/>
      <c r="C173" s="1047"/>
      <c r="D173" s="1016"/>
      <c r="E173" s="1016"/>
      <c r="F173" s="1070"/>
      <c r="G173" s="141" t="s">
        <v>1335</v>
      </c>
      <c r="H173" s="91" t="s">
        <v>1072</v>
      </c>
      <c r="I173" s="394" t="s">
        <v>2411</v>
      </c>
      <c r="J173" s="189" t="s">
        <v>1336</v>
      </c>
      <c r="K173" s="138" t="s">
        <v>203</v>
      </c>
      <c r="L173" s="140" t="s">
        <v>1074</v>
      </c>
      <c r="M173" s="132" t="str">
        <f>VLOOKUP(L173,CódigosRetorno!$A$2:$B$2080,2,FALSE)</f>
        <v>El dato ingresado como atributo @listURI es incorrecto.</v>
      </c>
      <c r="N173" s="141" t="s">
        <v>9</v>
      </c>
      <c r="O173" s="210"/>
    </row>
    <row r="174" spans="1:15" ht="24" x14ac:dyDescent="0.25">
      <c r="A174" s="222"/>
      <c r="B174" s="1016"/>
      <c r="C174" s="1047"/>
      <c r="D174" s="1016"/>
      <c r="E174" s="1016"/>
      <c r="F174" s="138" t="s">
        <v>757</v>
      </c>
      <c r="G174" s="138"/>
      <c r="H174" s="132" t="s">
        <v>1337</v>
      </c>
      <c r="I174" s="394" t="s">
        <v>2411</v>
      </c>
      <c r="J174" s="189" t="s">
        <v>1338</v>
      </c>
      <c r="K174" s="124" t="s">
        <v>6</v>
      </c>
      <c r="L174" s="141" t="s">
        <v>1339</v>
      </c>
      <c r="M174" s="132" t="str">
        <f>VLOOKUP(L174,CódigosRetorno!$A$2:$B$2080,2,FALSE)</f>
        <v>El XML no contiene tag o no existe información del valor del concepto por linea.</v>
      </c>
      <c r="N174" s="131" t="s">
        <v>9</v>
      </c>
      <c r="O174" s="210"/>
    </row>
    <row r="175" spans="1:15" ht="24" x14ac:dyDescent="0.25">
      <c r="A175" s="222"/>
      <c r="B175" s="1000">
        <f>B169+1</f>
        <v>31</v>
      </c>
      <c r="C175" s="995" t="s">
        <v>1340</v>
      </c>
      <c r="D175" s="1016" t="s">
        <v>324</v>
      </c>
      <c r="E175" s="1016" t="s">
        <v>140</v>
      </c>
      <c r="F175" s="1000" t="s">
        <v>1341</v>
      </c>
      <c r="G175" s="1016"/>
      <c r="H175" s="995" t="s">
        <v>1342</v>
      </c>
      <c r="I175" s="1065">
        <v>1</v>
      </c>
      <c r="J175" s="189" t="s">
        <v>599</v>
      </c>
      <c r="K175" s="138" t="s">
        <v>6</v>
      </c>
      <c r="L175" s="140" t="s">
        <v>1343</v>
      </c>
      <c r="M175" s="132" t="str">
        <f>VLOOKUP(L175,CódigosRetorno!$A$2:$B$2080,2,FALSE)</f>
        <v>El XML no contiene el tag cac:Item/cbc:Description en el detalle de los Items</v>
      </c>
      <c r="N175" s="131" t="s">
        <v>9</v>
      </c>
      <c r="O175" s="210"/>
    </row>
    <row r="176" spans="1:15" ht="48" x14ac:dyDescent="0.25">
      <c r="A176" s="222"/>
      <c r="B176" s="1000"/>
      <c r="C176" s="995"/>
      <c r="D176" s="1016"/>
      <c r="E176" s="1016"/>
      <c r="F176" s="1000"/>
      <c r="G176" s="1016"/>
      <c r="H176" s="995"/>
      <c r="I176" s="1065"/>
      <c r="J176" s="189" t="s">
        <v>1344</v>
      </c>
      <c r="K176" s="138" t="s">
        <v>6</v>
      </c>
      <c r="L176" s="140" t="s">
        <v>1345</v>
      </c>
      <c r="M176" s="132" t="str">
        <f>VLOOKUP(L176,CódigosRetorno!$A$2:$B$2080,2,FALSE)</f>
        <v>El XML no contiene el tag o no existe informacion de cac:Item/cbc:Description del item</v>
      </c>
      <c r="N176" s="131" t="s">
        <v>9</v>
      </c>
      <c r="O176" s="210"/>
    </row>
    <row r="177" spans="1:15" ht="24" x14ac:dyDescent="0.25">
      <c r="A177" s="222"/>
      <c r="B177" s="1000">
        <f>B175+1</f>
        <v>32</v>
      </c>
      <c r="C177" s="1047" t="s">
        <v>1346</v>
      </c>
      <c r="D177" s="1016" t="s">
        <v>324</v>
      </c>
      <c r="E177" s="1016" t="s">
        <v>140</v>
      </c>
      <c r="F177" s="1000" t="s">
        <v>766</v>
      </c>
      <c r="G177" s="1016" t="s">
        <v>767</v>
      </c>
      <c r="H177" s="995" t="s">
        <v>1347</v>
      </c>
      <c r="I177" s="1065">
        <v>1</v>
      </c>
      <c r="J177" s="189" t="s">
        <v>63</v>
      </c>
      <c r="K177" s="138" t="s">
        <v>6</v>
      </c>
      <c r="L177" s="140" t="s">
        <v>1348</v>
      </c>
      <c r="M177" s="132" t="str">
        <f>VLOOKUP(L177,CódigosRetorno!$A$2:$B$2080,2,FALSE)</f>
        <v>El XML no contiene el tag cac:Price/cbc:PriceAmount en el detalle de los Items</v>
      </c>
      <c r="N177" s="131" t="s">
        <v>9</v>
      </c>
      <c r="O177" s="210"/>
    </row>
    <row r="178" spans="1:15" ht="60" x14ac:dyDescent="0.25">
      <c r="A178" s="222"/>
      <c r="B178" s="1000"/>
      <c r="C178" s="1047"/>
      <c r="D178" s="1016"/>
      <c r="E178" s="1016"/>
      <c r="F178" s="1000"/>
      <c r="G178" s="1016"/>
      <c r="H178" s="995"/>
      <c r="I178" s="1065"/>
      <c r="J178" s="189" t="s">
        <v>8060</v>
      </c>
      <c r="K178" s="138" t="s">
        <v>6</v>
      </c>
      <c r="L178" s="140" t="s">
        <v>1350</v>
      </c>
      <c r="M178" s="132" t="str">
        <f>VLOOKUP(L178,CódigosRetorno!$A$2:$B$2080,2,FALSE)</f>
        <v>El dato ingresado en PriceAmount del Valor de venta unitario por item no cumple con el formato establecido</v>
      </c>
      <c r="N178" s="131" t="s">
        <v>9</v>
      </c>
      <c r="O178" s="210"/>
    </row>
    <row r="179" spans="1:15" ht="48" x14ac:dyDescent="0.25">
      <c r="A179" s="222"/>
      <c r="B179" s="1000"/>
      <c r="C179" s="1047"/>
      <c r="D179" s="1016"/>
      <c r="E179" s="1016"/>
      <c r="F179" s="1000"/>
      <c r="G179" s="1016"/>
      <c r="H179" s="995"/>
      <c r="I179" s="1065"/>
      <c r="J179" s="582" t="s">
        <v>1351</v>
      </c>
      <c r="K179" s="138" t="s">
        <v>6</v>
      </c>
      <c r="L179" s="140" t="s">
        <v>1352</v>
      </c>
      <c r="M179" s="132" t="str">
        <f>VLOOKUP(L179,CódigosRetorno!$A$2:$B$2080,2,FALSE)</f>
        <v>Operacion gratuita, solo debe consignar un monto referencial</v>
      </c>
      <c r="N179" s="131" t="s">
        <v>9</v>
      </c>
      <c r="O179" s="210"/>
    </row>
    <row r="180" spans="1:15" ht="36" x14ac:dyDescent="0.25">
      <c r="A180" s="222"/>
      <c r="B180" s="1000"/>
      <c r="C180" s="1047"/>
      <c r="D180" s="1016"/>
      <c r="E180" s="1016"/>
      <c r="F180" s="131" t="s">
        <v>141</v>
      </c>
      <c r="G180" s="124" t="s">
        <v>303</v>
      </c>
      <c r="H180" s="91" t="s">
        <v>1353</v>
      </c>
      <c r="I180" s="394">
        <v>1</v>
      </c>
      <c r="J180" s="582" t="s">
        <v>1354</v>
      </c>
      <c r="K180" s="138" t="s">
        <v>6</v>
      </c>
      <c r="L180" s="140" t="s">
        <v>939</v>
      </c>
      <c r="M180" s="132" t="str">
        <f>VLOOKUP(L180,CódigosRetorno!$A$2:$B$2080,2,FALSE)</f>
        <v>La moneda debe ser la misma en todo el documento. Salvo las percepciones que sólo son en moneda nacional</v>
      </c>
      <c r="N180" s="131" t="s">
        <v>1080</v>
      </c>
      <c r="O180" s="210"/>
    </row>
    <row r="181" spans="1:15" x14ac:dyDescent="0.25">
      <c r="A181" s="222"/>
      <c r="B181" s="1000">
        <f>B177+1</f>
        <v>33</v>
      </c>
      <c r="C181" s="1047" t="s">
        <v>1355</v>
      </c>
      <c r="D181" s="1016" t="s">
        <v>324</v>
      </c>
      <c r="E181" s="1000" t="s">
        <v>140</v>
      </c>
      <c r="F181" s="1001" t="s">
        <v>766</v>
      </c>
      <c r="G181" s="1014" t="s">
        <v>767</v>
      </c>
      <c r="H181" s="996" t="s">
        <v>1356</v>
      </c>
      <c r="I181" s="1067">
        <v>1</v>
      </c>
      <c r="J181" s="189" t="s">
        <v>63</v>
      </c>
      <c r="K181" s="124" t="s">
        <v>6</v>
      </c>
      <c r="L181" s="140" t="s">
        <v>1357</v>
      </c>
      <c r="M181" s="132" t="str">
        <f>VLOOKUP(L181,CódigosRetorno!$A$2:$B$2080,2,FALSE)</f>
        <v>Debe existir el tag cac:AlternativeConditionPrice</v>
      </c>
      <c r="N181" s="131" t="s">
        <v>9</v>
      </c>
      <c r="O181" s="210"/>
    </row>
    <row r="182" spans="1:15" ht="36" x14ac:dyDescent="0.25">
      <c r="A182" s="222"/>
      <c r="B182" s="1000"/>
      <c r="C182" s="1047"/>
      <c r="D182" s="1016"/>
      <c r="E182" s="1000"/>
      <c r="F182" s="1010"/>
      <c r="G182" s="1015"/>
      <c r="H182" s="1011"/>
      <c r="I182" s="1068"/>
      <c r="J182" s="189" t="s">
        <v>1349</v>
      </c>
      <c r="K182" s="138" t="s">
        <v>6</v>
      </c>
      <c r="L182" s="140" t="s">
        <v>1358</v>
      </c>
      <c r="M182" s="132" t="str">
        <f>VLOOKUP(L182,CódigosRetorno!$A$2:$B$2080,2,FALSE)</f>
        <v>El dato ingresado en PriceAmount del Precio de venta unitario por item no cumple con el formato establecido</v>
      </c>
      <c r="N182" s="131" t="s">
        <v>9</v>
      </c>
      <c r="O182" s="210"/>
    </row>
    <row r="183" spans="1:15" ht="156" x14ac:dyDescent="0.25">
      <c r="A183" s="222"/>
      <c r="B183" s="1000"/>
      <c r="C183" s="1047"/>
      <c r="D183" s="1016"/>
      <c r="E183" s="1000"/>
      <c r="F183" s="1002"/>
      <c r="G183" s="1018"/>
      <c r="H183" s="997"/>
      <c r="I183" s="1069"/>
      <c r="J183" s="189" t="s">
        <v>1359</v>
      </c>
      <c r="K183" s="562" t="s">
        <v>6</v>
      </c>
      <c r="L183" s="562" t="s">
        <v>1360</v>
      </c>
      <c r="M183" s="132" t="str">
        <f>VLOOKUP(L183,CódigosRetorno!$A$2:$B$2080,2,FALSE)</f>
        <v>El precio unitario de la operación que está informando difiere de los cálculos realizados en base a la información remitida</v>
      </c>
      <c r="N183" s="131" t="s">
        <v>9</v>
      </c>
      <c r="O183" s="210"/>
    </row>
    <row r="184" spans="1:15" ht="36" x14ac:dyDescent="0.25">
      <c r="A184" s="222"/>
      <c r="B184" s="1000"/>
      <c r="C184" s="1047"/>
      <c r="D184" s="1016"/>
      <c r="E184" s="1000"/>
      <c r="F184" s="131" t="s">
        <v>141</v>
      </c>
      <c r="G184" s="124" t="s">
        <v>303</v>
      </c>
      <c r="H184" s="91" t="s">
        <v>1353</v>
      </c>
      <c r="I184" s="394">
        <v>1</v>
      </c>
      <c r="J184" s="582" t="s">
        <v>1354</v>
      </c>
      <c r="K184" s="138" t="s">
        <v>6</v>
      </c>
      <c r="L184" s="140" t="s">
        <v>939</v>
      </c>
      <c r="M184" s="132" t="str">
        <f>VLOOKUP(L184,CódigosRetorno!$A$2:$B$2080,2,FALSE)</f>
        <v>La moneda debe ser la misma en todo el documento. Salvo las percepciones que sólo son en moneda nacional</v>
      </c>
      <c r="N184" s="131" t="s">
        <v>1080</v>
      </c>
      <c r="O184" s="210"/>
    </row>
    <row r="185" spans="1:15" ht="24" x14ac:dyDescent="0.25">
      <c r="A185" s="222"/>
      <c r="B185" s="1000"/>
      <c r="C185" s="1047"/>
      <c r="D185" s="1016"/>
      <c r="E185" s="1000"/>
      <c r="F185" s="1000" t="s">
        <v>325</v>
      </c>
      <c r="G185" s="1000" t="s">
        <v>1361</v>
      </c>
      <c r="H185" s="995" t="s">
        <v>1362</v>
      </c>
      <c r="I185" s="1065">
        <v>1</v>
      </c>
      <c r="J185" s="189" t="s">
        <v>463</v>
      </c>
      <c r="K185" s="138" t="s">
        <v>6</v>
      </c>
      <c r="L185" s="140" t="s">
        <v>1363</v>
      </c>
      <c r="M185" s="132" t="str">
        <f>VLOOKUP(L185,CódigosRetorno!$A$2:$B$2080,2,FALSE)</f>
        <v>Se ha consignado un valor invalido en el campo cbc:PriceTypeCode</v>
      </c>
      <c r="N185" s="131" t="s">
        <v>1364</v>
      </c>
      <c r="O185" s="210"/>
    </row>
    <row r="186" spans="1:15" ht="36" x14ac:dyDescent="0.25">
      <c r="A186" s="222"/>
      <c r="B186" s="1000"/>
      <c r="C186" s="1047"/>
      <c r="D186" s="1016"/>
      <c r="E186" s="1000"/>
      <c r="F186" s="1000"/>
      <c r="G186" s="1016"/>
      <c r="H186" s="995"/>
      <c r="I186" s="1065"/>
      <c r="J186" s="584" t="s">
        <v>1365</v>
      </c>
      <c r="K186" s="138" t="s">
        <v>6</v>
      </c>
      <c r="L186" s="140" t="s">
        <v>1366</v>
      </c>
      <c r="M186" s="132" t="str">
        <f>VLOOKUP(L186,CódigosRetorno!$A$2:$B$2080,2,FALSE)</f>
        <v>Existe mas de un tag cac:AlternativeConditionPrice con el mismo cbc:PriceTypeCode</v>
      </c>
      <c r="N186" s="131" t="s">
        <v>9</v>
      </c>
      <c r="O186" s="210"/>
    </row>
    <row r="187" spans="1:15" ht="24" x14ac:dyDescent="0.25">
      <c r="A187" s="222"/>
      <c r="B187" s="1000"/>
      <c r="C187" s="1047"/>
      <c r="D187" s="1016"/>
      <c r="E187" s="1016" t="s">
        <v>179</v>
      </c>
      <c r="F187" s="1000"/>
      <c r="G187" s="141" t="s">
        <v>1367</v>
      </c>
      <c r="H187" s="91" t="s">
        <v>1068</v>
      </c>
      <c r="I187" s="394" t="s">
        <v>2411</v>
      </c>
      <c r="J187" s="189" t="s">
        <v>1368</v>
      </c>
      <c r="K187" s="138" t="s">
        <v>203</v>
      </c>
      <c r="L187" s="140" t="s">
        <v>1070</v>
      </c>
      <c r="M187" s="132" t="str">
        <f>VLOOKUP(L187,CódigosRetorno!$A$2:$B$2080,2,FALSE)</f>
        <v>El dato ingresado como atributo @listName es incorrecto.</v>
      </c>
      <c r="N187" s="141" t="s">
        <v>9</v>
      </c>
      <c r="O187" s="210"/>
    </row>
    <row r="188" spans="1:15" ht="24" x14ac:dyDescent="0.25">
      <c r="A188" s="222"/>
      <c r="B188" s="1000"/>
      <c r="C188" s="1047"/>
      <c r="D188" s="1016"/>
      <c r="E188" s="1016"/>
      <c r="F188" s="1000"/>
      <c r="G188" s="141" t="s">
        <v>1045</v>
      </c>
      <c r="H188" s="91" t="s">
        <v>1065</v>
      </c>
      <c r="I188" s="394" t="s">
        <v>2411</v>
      </c>
      <c r="J188" s="189" t="s">
        <v>1047</v>
      </c>
      <c r="K188" s="124" t="s">
        <v>203</v>
      </c>
      <c r="L188" s="138" t="s">
        <v>1066</v>
      </c>
      <c r="M188" s="132" t="str">
        <f>VLOOKUP(L188,CódigosRetorno!$A$2:$B$2080,2,FALSE)</f>
        <v>El dato ingresado como atributo @listAgencyName es incorrecto.</v>
      </c>
      <c r="N188" s="141" t="s">
        <v>9</v>
      </c>
      <c r="O188" s="210"/>
    </row>
    <row r="189" spans="1:15" ht="48" x14ac:dyDescent="0.25">
      <c r="A189" s="222"/>
      <c r="B189" s="1000"/>
      <c r="C189" s="1047"/>
      <c r="D189" s="1016"/>
      <c r="E189" s="1016"/>
      <c r="F189" s="1000"/>
      <c r="G189" s="141" t="s">
        <v>1369</v>
      </c>
      <c r="H189" s="91" t="s">
        <v>1072</v>
      </c>
      <c r="I189" s="394" t="s">
        <v>2411</v>
      </c>
      <c r="J189" s="189" t="s">
        <v>1370</v>
      </c>
      <c r="K189" s="138" t="s">
        <v>203</v>
      </c>
      <c r="L189" s="140" t="s">
        <v>1074</v>
      </c>
      <c r="M189" s="132" t="str">
        <f>VLOOKUP(L189,CódigosRetorno!$A$2:$B$2080,2,FALSE)</f>
        <v>El dato ingresado como atributo @listURI es incorrecto.</v>
      </c>
      <c r="N189" s="141" t="s">
        <v>9</v>
      </c>
      <c r="O189" s="210"/>
    </row>
    <row r="190" spans="1:15" ht="36" x14ac:dyDescent="0.25">
      <c r="A190" s="222"/>
      <c r="B190" s="1000">
        <f>B181+1</f>
        <v>34</v>
      </c>
      <c r="C190" s="1047" t="s">
        <v>1371</v>
      </c>
      <c r="D190" s="1016" t="s">
        <v>324</v>
      </c>
      <c r="E190" s="1000" t="s">
        <v>179</v>
      </c>
      <c r="F190" s="1001" t="s">
        <v>766</v>
      </c>
      <c r="G190" s="1014" t="s">
        <v>767</v>
      </c>
      <c r="H190" s="996" t="s">
        <v>1356</v>
      </c>
      <c r="I190" s="1001">
        <v>1</v>
      </c>
      <c r="J190" s="189" t="s">
        <v>1349</v>
      </c>
      <c r="K190" s="138" t="s">
        <v>6</v>
      </c>
      <c r="L190" s="140" t="s">
        <v>1358</v>
      </c>
      <c r="M190" s="132" t="str">
        <f>VLOOKUP(L190,CódigosRetorno!$A$2:$B$2080,2,FALSE)</f>
        <v>El dato ingresado en PriceAmount del Precio de venta unitario por item no cumple con el formato establecido</v>
      </c>
      <c r="N190" s="131" t="s">
        <v>9</v>
      </c>
      <c r="O190" s="210"/>
    </row>
    <row r="191" spans="1:15" ht="72" x14ac:dyDescent="0.25">
      <c r="A191" s="222"/>
      <c r="B191" s="1000"/>
      <c r="C191" s="1047"/>
      <c r="D191" s="1016"/>
      <c r="E191" s="1016"/>
      <c r="F191" s="1010"/>
      <c r="G191" s="1015"/>
      <c r="H191" s="1011"/>
      <c r="I191" s="1010"/>
      <c r="J191" s="189" t="s">
        <v>1372</v>
      </c>
      <c r="K191" s="138" t="s">
        <v>6</v>
      </c>
      <c r="L191" s="140" t="s">
        <v>1373</v>
      </c>
      <c r="M191" s="132" t="str">
        <f>VLOOKUP(L191,CódigosRetorno!$A$2:$B$2080,2,FALSE)</f>
        <v>Si existe 'Valor referencial unitario en operac. no onerosas' con monto mayor a cero, la operacion debe ser gratuita (codigo de tributo 9996)</v>
      </c>
      <c r="N191" s="141" t="s">
        <v>9</v>
      </c>
      <c r="O191" s="210"/>
    </row>
    <row r="192" spans="1:15" ht="72" x14ac:dyDescent="0.25">
      <c r="A192" s="222"/>
      <c r="B192" s="1000"/>
      <c r="C192" s="1047"/>
      <c r="D192" s="1016"/>
      <c r="E192" s="1016"/>
      <c r="F192" s="1002"/>
      <c r="G192" s="1018"/>
      <c r="H192" s="997"/>
      <c r="I192" s="1002"/>
      <c r="J192" s="189" t="s">
        <v>1374</v>
      </c>
      <c r="K192" s="138" t="s">
        <v>6</v>
      </c>
      <c r="L192" s="140" t="s">
        <v>1375</v>
      </c>
      <c r="M192" s="132" t="str">
        <f>VLOOKUP(L192,CódigosRetorno!$A$2:$B$2080,2,FALSE)</f>
        <v>El código de precio '02' es sólo para operaciones gratuitas</v>
      </c>
      <c r="N192" s="141" t="s">
        <v>9</v>
      </c>
      <c r="O192" s="210"/>
    </row>
    <row r="193" spans="1:15" ht="36" x14ac:dyDescent="0.25">
      <c r="A193" s="222"/>
      <c r="B193" s="1000"/>
      <c r="C193" s="1047"/>
      <c r="D193" s="1016"/>
      <c r="E193" s="1016"/>
      <c r="F193" s="131" t="s">
        <v>141</v>
      </c>
      <c r="G193" s="124" t="s">
        <v>303</v>
      </c>
      <c r="H193" s="91" t="s">
        <v>1353</v>
      </c>
      <c r="I193" s="394">
        <v>1</v>
      </c>
      <c r="J193" s="582" t="s">
        <v>1376</v>
      </c>
      <c r="K193" s="138" t="s">
        <v>6</v>
      </c>
      <c r="L193" s="140" t="s">
        <v>939</v>
      </c>
      <c r="M193" s="132" t="str">
        <f>VLOOKUP(L193,CódigosRetorno!$A$2:$B$2080,2,FALSE)</f>
        <v>La moneda debe ser la misma en todo el documento. Salvo las percepciones que sólo son en moneda nacional</v>
      </c>
      <c r="N193" s="131" t="s">
        <v>1080</v>
      </c>
      <c r="O193" s="210"/>
    </row>
    <row r="194" spans="1:15" ht="24" x14ac:dyDescent="0.25">
      <c r="A194" s="222"/>
      <c r="B194" s="1000"/>
      <c r="C194" s="1047"/>
      <c r="D194" s="1016"/>
      <c r="E194" s="1016"/>
      <c r="F194" s="1000" t="s">
        <v>325</v>
      </c>
      <c r="G194" s="1001" t="s">
        <v>1377</v>
      </c>
      <c r="H194" s="1012" t="s">
        <v>1362</v>
      </c>
      <c r="I194" s="1065">
        <v>1</v>
      </c>
      <c r="J194" s="189" t="s">
        <v>463</v>
      </c>
      <c r="K194" s="138" t="s">
        <v>6</v>
      </c>
      <c r="L194" s="140" t="s">
        <v>1363</v>
      </c>
      <c r="M194" s="132" t="str">
        <f>VLOOKUP(L194,CódigosRetorno!$A$2:$B$2080,2,FALSE)</f>
        <v>Se ha consignado un valor invalido en el campo cbc:PriceTypeCode</v>
      </c>
      <c r="N194" s="131" t="s">
        <v>1364</v>
      </c>
      <c r="O194" s="210"/>
    </row>
    <row r="195" spans="1:15" ht="36" x14ac:dyDescent="0.25">
      <c r="A195" s="222"/>
      <c r="B195" s="1000"/>
      <c r="C195" s="1047"/>
      <c r="D195" s="1016"/>
      <c r="E195" s="1016"/>
      <c r="F195" s="1000"/>
      <c r="G195" s="1018"/>
      <c r="H195" s="1013"/>
      <c r="I195" s="1065"/>
      <c r="J195" s="584" t="s">
        <v>1365</v>
      </c>
      <c r="K195" s="138" t="s">
        <v>6</v>
      </c>
      <c r="L195" s="140" t="s">
        <v>1366</v>
      </c>
      <c r="M195" s="132" t="str">
        <f>VLOOKUP(L195,CódigosRetorno!$A$2:$B$2080,2,FALSE)</f>
        <v>Existe mas de un tag cac:AlternativeConditionPrice con el mismo cbc:PriceTypeCode</v>
      </c>
      <c r="N195" s="131" t="s">
        <v>9</v>
      </c>
      <c r="O195" s="210"/>
    </row>
    <row r="196" spans="1:15" ht="24" x14ac:dyDescent="0.25">
      <c r="A196" s="222"/>
      <c r="B196" s="1000"/>
      <c r="C196" s="1047"/>
      <c r="D196" s="1016"/>
      <c r="E196" s="1016"/>
      <c r="F196" s="1000"/>
      <c r="G196" s="141" t="s">
        <v>1367</v>
      </c>
      <c r="H196" s="91" t="s">
        <v>1068</v>
      </c>
      <c r="I196" s="394" t="s">
        <v>2411</v>
      </c>
      <c r="J196" s="189" t="s">
        <v>1368</v>
      </c>
      <c r="K196" s="138" t="s">
        <v>203</v>
      </c>
      <c r="L196" s="140" t="s">
        <v>1070</v>
      </c>
      <c r="M196" s="132" t="str">
        <f>VLOOKUP(L196,CódigosRetorno!$A$2:$B$2080,2,FALSE)</f>
        <v>El dato ingresado como atributo @listName es incorrecto.</v>
      </c>
      <c r="N196" s="141" t="s">
        <v>9</v>
      </c>
      <c r="O196" s="210"/>
    </row>
    <row r="197" spans="1:15" ht="24" x14ac:dyDescent="0.25">
      <c r="A197" s="222"/>
      <c r="B197" s="1000"/>
      <c r="C197" s="1047"/>
      <c r="D197" s="1016"/>
      <c r="E197" s="1016"/>
      <c r="F197" s="1000"/>
      <c r="G197" s="141" t="s">
        <v>1045</v>
      </c>
      <c r="H197" s="91" t="s">
        <v>1065</v>
      </c>
      <c r="I197" s="394" t="s">
        <v>2411</v>
      </c>
      <c r="J197" s="189" t="s">
        <v>1047</v>
      </c>
      <c r="K197" s="124" t="s">
        <v>203</v>
      </c>
      <c r="L197" s="138" t="s">
        <v>1066</v>
      </c>
      <c r="M197" s="132" t="str">
        <f>VLOOKUP(L197,CódigosRetorno!$A$2:$B$2080,2,FALSE)</f>
        <v>El dato ingresado como atributo @listAgencyName es incorrecto.</v>
      </c>
      <c r="N197" s="141" t="s">
        <v>9</v>
      </c>
      <c r="O197" s="210"/>
    </row>
    <row r="198" spans="1:15" ht="48" x14ac:dyDescent="0.25">
      <c r="A198" s="222"/>
      <c r="B198" s="1000"/>
      <c r="C198" s="1047"/>
      <c r="D198" s="1016"/>
      <c r="E198" s="1016"/>
      <c r="F198" s="1000"/>
      <c r="G198" s="141" t="s">
        <v>1369</v>
      </c>
      <c r="H198" s="91" t="s">
        <v>1072</v>
      </c>
      <c r="I198" s="394" t="s">
        <v>2411</v>
      </c>
      <c r="J198" s="189" t="s">
        <v>1370</v>
      </c>
      <c r="K198" s="138" t="s">
        <v>203</v>
      </c>
      <c r="L198" s="140" t="s">
        <v>1074</v>
      </c>
      <c r="M198" s="132" t="str">
        <f>VLOOKUP(L198,CódigosRetorno!$A$2:$B$2080,2,FALSE)</f>
        <v>El dato ingresado como atributo @listURI es incorrecto.</v>
      </c>
      <c r="N198" s="141" t="s">
        <v>9</v>
      </c>
      <c r="O198" s="210"/>
    </row>
    <row r="199" spans="1:15" ht="24" x14ac:dyDescent="0.25">
      <c r="A199" s="222"/>
      <c r="B199" s="1000">
        <f>B190+1</f>
        <v>35</v>
      </c>
      <c r="C199" s="1047" t="s">
        <v>1378</v>
      </c>
      <c r="D199" s="1016" t="s">
        <v>324</v>
      </c>
      <c r="E199" s="1016" t="s">
        <v>140</v>
      </c>
      <c r="F199" s="1001" t="s">
        <v>295</v>
      </c>
      <c r="G199" s="1001" t="s">
        <v>296</v>
      </c>
      <c r="H199" s="996" t="s">
        <v>1379</v>
      </c>
      <c r="I199" s="1067">
        <v>1</v>
      </c>
      <c r="J199" s="189" t="s">
        <v>1380</v>
      </c>
      <c r="K199" s="124" t="s">
        <v>6</v>
      </c>
      <c r="L199" s="138" t="s">
        <v>1381</v>
      </c>
      <c r="M199" s="132" t="str">
        <f>VLOOKUP(L199,CódigosRetorno!$A$2:$B$2080,2,FALSE)</f>
        <v>El xml no contiene el tag de impuesto por linea (TaxtTotal).</v>
      </c>
      <c r="N199" s="141" t="s">
        <v>9</v>
      </c>
      <c r="O199" s="210"/>
    </row>
    <row r="200" spans="1:15" ht="36" x14ac:dyDescent="0.25">
      <c r="A200" s="222"/>
      <c r="B200" s="1000"/>
      <c r="C200" s="1047"/>
      <c r="D200" s="1016"/>
      <c r="E200" s="1016"/>
      <c r="F200" s="1010"/>
      <c r="G200" s="1010"/>
      <c r="H200" s="1011"/>
      <c r="I200" s="1068"/>
      <c r="J200" s="189" t="s">
        <v>1382</v>
      </c>
      <c r="K200" s="124" t="s">
        <v>6</v>
      </c>
      <c r="L200" s="138" t="s">
        <v>1383</v>
      </c>
      <c r="M200" s="132" t="str">
        <f>VLOOKUP(L200,CódigosRetorno!$A$2:$B$2080,2,FALSE)</f>
        <v>El dato ingresado en el monto total de impuestos por línea no cumple con el formato establecido</v>
      </c>
      <c r="N200" s="141" t="s">
        <v>9</v>
      </c>
      <c r="O200" s="210"/>
    </row>
    <row r="201" spans="1:15" ht="48" x14ac:dyDescent="0.25">
      <c r="A201" s="222"/>
      <c r="B201" s="1000"/>
      <c r="C201" s="1047"/>
      <c r="D201" s="1016"/>
      <c r="E201" s="1016"/>
      <c r="F201" s="1010"/>
      <c r="G201" s="1010"/>
      <c r="H201" s="1011"/>
      <c r="I201" s="1068"/>
      <c r="J201" s="189" t="s">
        <v>1384</v>
      </c>
      <c r="K201" s="564" t="s">
        <v>6</v>
      </c>
      <c r="L201" s="562" t="s">
        <v>1385</v>
      </c>
      <c r="M201" s="132" t="str">
        <f>VLOOKUP(L201,CódigosRetorno!$A$2:$B$2080,2,FALSE)</f>
        <v>El importe total de impuestos por línea no coincide con la sumatoria de los impuestos por línea.</v>
      </c>
      <c r="N201" s="141" t="s">
        <v>9</v>
      </c>
      <c r="O201" s="210"/>
    </row>
    <row r="202" spans="1:15" ht="24" x14ac:dyDescent="0.25">
      <c r="A202" s="222"/>
      <c r="B202" s="1000"/>
      <c r="C202" s="1047"/>
      <c r="D202" s="1016"/>
      <c r="E202" s="1016"/>
      <c r="F202" s="1010"/>
      <c r="G202" s="1010"/>
      <c r="H202" s="1011"/>
      <c r="I202" s="1068"/>
      <c r="J202" s="585" t="s">
        <v>1386</v>
      </c>
      <c r="K202" s="124" t="s">
        <v>6</v>
      </c>
      <c r="L202" s="77" t="s">
        <v>1387</v>
      </c>
      <c r="M202" s="132" t="str">
        <f>VLOOKUP(L202,CódigosRetorno!$A$2:$B$2080,2,FALSE)</f>
        <v>El tag cac:TaxTotal no debe repetirse a nivel de Item</v>
      </c>
      <c r="N202" s="79" t="s">
        <v>9</v>
      </c>
      <c r="O202" s="210"/>
    </row>
    <row r="203" spans="1:15" ht="36" x14ac:dyDescent="0.25">
      <c r="A203" s="222"/>
      <c r="B203" s="1000"/>
      <c r="C203" s="1047"/>
      <c r="D203" s="1016"/>
      <c r="E203" s="1016"/>
      <c r="F203" s="131" t="s">
        <v>141</v>
      </c>
      <c r="G203" s="131" t="s">
        <v>303</v>
      </c>
      <c r="H203" s="91" t="s">
        <v>1353</v>
      </c>
      <c r="I203" s="394">
        <v>1</v>
      </c>
      <c r="J203" s="582" t="s">
        <v>1376</v>
      </c>
      <c r="K203" s="138" t="s">
        <v>6</v>
      </c>
      <c r="L203" s="140" t="s">
        <v>939</v>
      </c>
      <c r="M203" s="132" t="str">
        <f>VLOOKUP(L203,CódigosRetorno!$A$2:$B$2080,2,FALSE)</f>
        <v>La moneda debe ser la misma en todo el documento. Salvo las percepciones que sólo son en moneda nacional</v>
      </c>
      <c r="N203" s="131" t="s">
        <v>1080</v>
      </c>
      <c r="O203" s="210"/>
    </row>
    <row r="204" spans="1:15" ht="36" x14ac:dyDescent="0.25">
      <c r="A204" s="222"/>
      <c r="B204" s="1000">
        <f>B199+1</f>
        <v>36</v>
      </c>
      <c r="C204" s="1047" t="s">
        <v>1388</v>
      </c>
      <c r="D204" s="1016" t="s">
        <v>324</v>
      </c>
      <c r="E204" s="1016" t="s">
        <v>140</v>
      </c>
      <c r="F204" s="1001" t="s">
        <v>295</v>
      </c>
      <c r="G204" s="1014" t="s">
        <v>296</v>
      </c>
      <c r="H204" s="996" t="s">
        <v>1389</v>
      </c>
      <c r="I204" s="1067">
        <v>1</v>
      </c>
      <c r="J204" s="189" t="s">
        <v>1382</v>
      </c>
      <c r="K204" s="124" t="s">
        <v>6</v>
      </c>
      <c r="L204" s="140" t="s">
        <v>1390</v>
      </c>
      <c r="M204" s="132" t="str">
        <f>VLOOKUP(L204,CódigosRetorno!$A$2:$B$2080,2,FALSE)</f>
        <v>El dato ingresado en TaxableAmount de la linea no cumple con el formato establecido</v>
      </c>
      <c r="N204" s="131" t="s">
        <v>9</v>
      </c>
      <c r="O204" s="210"/>
    </row>
    <row r="205" spans="1:15" ht="72" x14ac:dyDescent="0.25">
      <c r="A205" s="222"/>
      <c r="B205" s="1000"/>
      <c r="C205" s="1047"/>
      <c r="D205" s="1016"/>
      <c r="E205" s="1016"/>
      <c r="F205" s="1010"/>
      <c r="G205" s="1015"/>
      <c r="H205" s="1011"/>
      <c r="I205" s="1068"/>
      <c r="J205" s="189" t="s">
        <v>1391</v>
      </c>
      <c r="K205" s="562" t="s">
        <v>6</v>
      </c>
      <c r="L205" s="562" t="s">
        <v>1392</v>
      </c>
      <c r="M205" s="132" t="str">
        <f>VLOOKUP(L205,CódigosRetorno!$A$2:$B$2080,2,FALSE)</f>
        <v>La base imponible a nivel de línea difiere de la información consignada en el comprobante</v>
      </c>
      <c r="N205" s="131" t="s">
        <v>9</v>
      </c>
      <c r="O205" s="210"/>
    </row>
    <row r="206" spans="1:15" ht="60" x14ac:dyDescent="0.25">
      <c r="A206" s="222"/>
      <c r="B206" s="1000"/>
      <c r="C206" s="1047"/>
      <c r="D206" s="1016"/>
      <c r="E206" s="1016"/>
      <c r="F206" s="1010"/>
      <c r="G206" s="1015"/>
      <c r="H206" s="1011"/>
      <c r="I206" s="1068"/>
      <c r="J206" s="189" t="s">
        <v>1393</v>
      </c>
      <c r="K206" s="562" t="s">
        <v>6</v>
      </c>
      <c r="L206" s="562" t="s">
        <v>1392</v>
      </c>
      <c r="M206" s="132" t="str">
        <f>VLOOKUP(L206,CódigosRetorno!$A$2:$B$2080,2,FALSE)</f>
        <v>La base imponible a nivel de línea difiere de la información consignada en el comprobante</v>
      </c>
      <c r="N206" s="131" t="s">
        <v>9</v>
      </c>
      <c r="O206" s="210"/>
    </row>
    <row r="207" spans="1:15" ht="36" x14ac:dyDescent="0.25">
      <c r="A207" s="222"/>
      <c r="B207" s="1000"/>
      <c r="C207" s="1047"/>
      <c r="D207" s="1016"/>
      <c r="E207" s="1016"/>
      <c r="F207" s="131" t="s">
        <v>141</v>
      </c>
      <c r="G207" s="124" t="s">
        <v>303</v>
      </c>
      <c r="H207" s="91" t="s">
        <v>1394</v>
      </c>
      <c r="I207" s="394">
        <v>1</v>
      </c>
      <c r="J207" s="582" t="s">
        <v>1376</v>
      </c>
      <c r="K207" s="138" t="s">
        <v>6</v>
      </c>
      <c r="L207" s="140" t="s">
        <v>939</v>
      </c>
      <c r="M207" s="132" t="str">
        <f>VLOOKUP(L207,CódigosRetorno!$A$2:$B$2080,2,FALSE)</f>
        <v>La moneda debe ser la misma en todo el documento. Salvo las percepciones que sólo son en moneda nacional</v>
      </c>
      <c r="N207" s="131" t="s">
        <v>9</v>
      </c>
      <c r="O207" s="210"/>
    </row>
    <row r="208" spans="1:15" ht="36" x14ac:dyDescent="0.25">
      <c r="A208" s="222"/>
      <c r="B208" s="1000"/>
      <c r="C208" s="1047"/>
      <c r="D208" s="1016"/>
      <c r="E208" s="1016"/>
      <c r="F208" s="1000" t="s">
        <v>295</v>
      </c>
      <c r="G208" s="1016" t="s">
        <v>296</v>
      </c>
      <c r="H208" s="1047" t="s">
        <v>1395</v>
      </c>
      <c r="I208" s="1065">
        <v>1</v>
      </c>
      <c r="J208" s="189" t="s">
        <v>1396</v>
      </c>
      <c r="K208" s="138" t="s">
        <v>6</v>
      </c>
      <c r="L208" s="140" t="s">
        <v>1397</v>
      </c>
      <c r="M208" s="132" t="str">
        <f>VLOOKUP(L208,CódigosRetorno!$A$2:$B$2080,2,FALSE)</f>
        <v>El dato ingresado en TaxAmount de la linea no cumple con el formato establecido</v>
      </c>
      <c r="N208" s="131" t="s">
        <v>9</v>
      </c>
      <c r="O208" s="210"/>
    </row>
    <row r="209" spans="1:15" ht="48" x14ac:dyDescent="0.25">
      <c r="A209" s="222"/>
      <c r="B209" s="1000"/>
      <c r="C209" s="1047"/>
      <c r="D209" s="1016"/>
      <c r="E209" s="1016"/>
      <c r="F209" s="1000"/>
      <c r="G209" s="1016"/>
      <c r="H209" s="1047"/>
      <c r="I209" s="1065"/>
      <c r="J209" s="189" t="s">
        <v>1398</v>
      </c>
      <c r="K209" s="138" t="s">
        <v>6</v>
      </c>
      <c r="L209" s="140" t="s">
        <v>1399</v>
      </c>
      <c r="M209" s="132" t="str">
        <f>VLOOKUP(L209,CódigosRetorno!$A$2:$B$2080,2,FALSE)</f>
        <v>El monto de afectacion de IGV por linea debe ser igual a 0.00 para Exoneradas, Inafectas, Exportación, Gratuitas de exoneradas o Gratuitas de inafectas.</v>
      </c>
      <c r="N209" s="141" t="s">
        <v>9</v>
      </c>
      <c r="O209" s="210"/>
    </row>
    <row r="210" spans="1:15" ht="60" x14ac:dyDescent="0.25">
      <c r="A210" s="222"/>
      <c r="B210" s="1000"/>
      <c r="C210" s="1047"/>
      <c r="D210" s="1016"/>
      <c r="E210" s="1016"/>
      <c r="F210" s="1000"/>
      <c r="G210" s="1016"/>
      <c r="H210" s="1047"/>
      <c r="I210" s="1065"/>
      <c r="J210" s="189" t="s">
        <v>1400</v>
      </c>
      <c r="K210" s="138" t="s">
        <v>6</v>
      </c>
      <c r="L210" s="140" t="s">
        <v>1401</v>
      </c>
      <c r="M210" s="132" t="str">
        <f>VLOOKUP(L210,CódigosRetorno!$A$2:$B$2080,2,FALSE)</f>
        <v>El monto de afectación de IGV por linea debe ser diferente a 0.00.</v>
      </c>
      <c r="N210" s="141" t="s">
        <v>9</v>
      </c>
      <c r="O210" s="210"/>
    </row>
    <row r="211" spans="1:15" ht="60" x14ac:dyDescent="0.25">
      <c r="A211" s="222"/>
      <c r="B211" s="1000"/>
      <c r="C211" s="1047"/>
      <c r="D211" s="1016"/>
      <c r="E211" s="1016"/>
      <c r="F211" s="1000"/>
      <c r="G211" s="1016"/>
      <c r="H211" s="1047"/>
      <c r="I211" s="1065"/>
      <c r="J211" s="189" t="s">
        <v>1402</v>
      </c>
      <c r="K211" s="138" t="s">
        <v>6</v>
      </c>
      <c r="L211" s="140" t="s">
        <v>1399</v>
      </c>
      <c r="M211" s="132" t="str">
        <f>VLOOKUP(L211,CódigosRetorno!$A$2:$B$2080,2,FALSE)</f>
        <v>El monto de afectacion de IGV por linea debe ser igual a 0.00 para Exoneradas, Inafectas, Exportación, Gratuitas de exoneradas o Gratuitas de inafectas.</v>
      </c>
      <c r="N211" s="141" t="s">
        <v>9</v>
      </c>
      <c r="O211" s="210"/>
    </row>
    <row r="212" spans="1:15" ht="60" x14ac:dyDescent="0.25">
      <c r="A212" s="222"/>
      <c r="B212" s="1000"/>
      <c r="C212" s="1047"/>
      <c r="D212" s="1016"/>
      <c r="E212" s="1016"/>
      <c r="F212" s="1000"/>
      <c r="G212" s="1016"/>
      <c r="H212" s="1047"/>
      <c r="I212" s="1065"/>
      <c r="J212" s="189" t="s">
        <v>1403</v>
      </c>
      <c r="K212" s="138" t="s">
        <v>6</v>
      </c>
      <c r="L212" s="140" t="s">
        <v>1401</v>
      </c>
      <c r="M212" s="132" t="str">
        <f>VLOOKUP(L212,CódigosRetorno!$A$2:$B$2080,2,FALSE)</f>
        <v>El monto de afectación de IGV por linea debe ser diferente a 0.00.</v>
      </c>
      <c r="N212" s="141" t="s">
        <v>9</v>
      </c>
      <c r="O212" s="210"/>
    </row>
    <row r="213" spans="1:15" ht="48" x14ac:dyDescent="0.25">
      <c r="A213" s="222"/>
      <c r="B213" s="1000"/>
      <c r="C213" s="1047"/>
      <c r="D213" s="1016"/>
      <c r="E213" s="1016"/>
      <c r="F213" s="1000"/>
      <c r="G213" s="1016"/>
      <c r="H213" s="1047"/>
      <c r="I213" s="1065"/>
      <c r="J213" s="189" t="s">
        <v>1404</v>
      </c>
      <c r="K213" s="138" t="s">
        <v>6</v>
      </c>
      <c r="L213" s="140" t="s">
        <v>1405</v>
      </c>
      <c r="M213" s="132" t="str">
        <f>VLOOKUP(L213,CódigosRetorno!$A$2:$B$2080,2,FALSE)</f>
        <v>El producto del factor y monto base de la afectación del IGV/IVAP no corresponde al monto de afectacion de linea.</v>
      </c>
      <c r="N213" s="131" t="s">
        <v>9</v>
      </c>
      <c r="O213" s="210"/>
    </row>
    <row r="214" spans="1:15" ht="36" x14ac:dyDescent="0.25">
      <c r="A214" s="222"/>
      <c r="B214" s="1000"/>
      <c r="C214" s="1047"/>
      <c r="D214" s="1016"/>
      <c r="E214" s="1016"/>
      <c r="F214" s="131" t="s">
        <v>141</v>
      </c>
      <c r="G214" s="124" t="s">
        <v>303</v>
      </c>
      <c r="H214" s="91" t="s">
        <v>1353</v>
      </c>
      <c r="I214" s="394">
        <v>1</v>
      </c>
      <c r="J214" s="582" t="s">
        <v>1376</v>
      </c>
      <c r="K214" s="138" t="s">
        <v>6</v>
      </c>
      <c r="L214" s="140" t="s">
        <v>939</v>
      </c>
      <c r="M214" s="132" t="str">
        <f>VLOOKUP(L214,CódigosRetorno!$A$2:$B$2080,2,FALSE)</f>
        <v>La moneda debe ser la misma en todo el documento. Salvo las percepciones que sólo son en moneda nacional</v>
      </c>
      <c r="N214" s="131" t="s">
        <v>1080</v>
      </c>
      <c r="O214" s="210"/>
    </row>
    <row r="215" spans="1:15" ht="24" x14ac:dyDescent="0.25">
      <c r="A215" s="222"/>
      <c r="B215" s="1000"/>
      <c r="C215" s="1047"/>
      <c r="D215" s="1016"/>
      <c r="E215" s="1016"/>
      <c r="F215" s="1000" t="s">
        <v>1406</v>
      </c>
      <c r="G215" s="1000" t="s">
        <v>1407</v>
      </c>
      <c r="H215" s="1047" t="s">
        <v>1408</v>
      </c>
      <c r="I215" s="1065">
        <v>1</v>
      </c>
      <c r="J215" s="582" t="s">
        <v>1409</v>
      </c>
      <c r="K215" s="138" t="s">
        <v>6</v>
      </c>
      <c r="L215" s="140" t="s">
        <v>1410</v>
      </c>
      <c r="M215" s="132" t="str">
        <f>VLOOKUP(L215,CódigosRetorno!$A$2:$B$2080,2,FALSE)</f>
        <v>El XML no contiene el tag de la tasa del tributo de la línea</v>
      </c>
      <c r="N215" s="141" t="s">
        <v>9</v>
      </c>
      <c r="O215" s="210"/>
    </row>
    <row r="216" spans="1:15" ht="36" x14ac:dyDescent="0.25">
      <c r="A216" s="222"/>
      <c r="B216" s="1000"/>
      <c r="C216" s="1047"/>
      <c r="D216" s="1016"/>
      <c r="E216" s="1016"/>
      <c r="F216" s="1000"/>
      <c r="G216" s="1000"/>
      <c r="H216" s="1047"/>
      <c r="I216" s="1065"/>
      <c r="J216" s="189" t="s">
        <v>1411</v>
      </c>
      <c r="K216" s="138" t="s">
        <v>6</v>
      </c>
      <c r="L216" s="140" t="s">
        <v>1412</v>
      </c>
      <c r="M216" s="132" t="str">
        <f>VLOOKUP(L216,CódigosRetorno!$A$2:$B$2080,2,FALSE)</f>
        <v>El dato ingresado como factor de afectacion por linea no cumple con el formato establecido.</v>
      </c>
      <c r="N216" s="141" t="s">
        <v>9</v>
      </c>
      <c r="O216" s="210"/>
    </row>
    <row r="217" spans="1:15" ht="60" x14ac:dyDescent="0.25">
      <c r="A217" s="222"/>
      <c r="B217" s="1000"/>
      <c r="C217" s="1047"/>
      <c r="D217" s="1016"/>
      <c r="E217" s="1016"/>
      <c r="F217" s="1000"/>
      <c r="G217" s="1000"/>
      <c r="H217" s="1047"/>
      <c r="I217" s="1065"/>
      <c r="J217" s="189" t="s">
        <v>1413</v>
      </c>
      <c r="K217" s="138" t="s">
        <v>6</v>
      </c>
      <c r="L217" s="140" t="s">
        <v>1414</v>
      </c>
      <c r="M217" s="132" t="str">
        <f>VLOOKUP(L217,CódigosRetorno!$A$2:$B$2080,2,FALSE)</f>
        <v>El factor de afectación de IGV por linea debe ser diferente a 0.00.</v>
      </c>
      <c r="N217" s="141" t="s">
        <v>9</v>
      </c>
      <c r="O217" s="210"/>
    </row>
    <row r="218" spans="1:15" ht="48" x14ac:dyDescent="0.25">
      <c r="A218" s="222"/>
      <c r="B218" s="1000"/>
      <c r="C218" s="1047"/>
      <c r="D218" s="1016"/>
      <c r="E218" s="1016"/>
      <c r="F218" s="1000"/>
      <c r="G218" s="1000"/>
      <c r="H218" s="1047"/>
      <c r="I218" s="1065"/>
      <c r="J218" s="189" t="s">
        <v>1415</v>
      </c>
      <c r="K218" s="138" t="s">
        <v>6</v>
      </c>
      <c r="L218" s="140" t="s">
        <v>1414</v>
      </c>
      <c r="M218" s="132" t="str">
        <f>VLOOKUP(L218,CódigosRetorno!$A$2:$B$2080,2,FALSE)</f>
        <v>El factor de afectación de IGV por linea debe ser diferente a 0.00.</v>
      </c>
      <c r="N218" s="141" t="s">
        <v>9</v>
      </c>
      <c r="O218" s="210"/>
    </row>
    <row r="219" spans="1:15" ht="48" x14ac:dyDescent="0.25">
      <c r="A219" s="222"/>
      <c r="B219" s="1000"/>
      <c r="C219" s="1047"/>
      <c r="D219" s="1016"/>
      <c r="E219" s="1016"/>
      <c r="F219" s="1000" t="s">
        <v>325</v>
      </c>
      <c r="G219" s="1016" t="s">
        <v>1416</v>
      </c>
      <c r="H219" s="995" t="s">
        <v>1417</v>
      </c>
      <c r="I219" s="1065">
        <v>1</v>
      </c>
      <c r="J219" s="189" t="s">
        <v>1418</v>
      </c>
      <c r="K219" s="138" t="s">
        <v>6</v>
      </c>
      <c r="L219" s="140" t="s">
        <v>1419</v>
      </c>
      <c r="M219" s="132" t="str">
        <f>VLOOKUP(L219,CódigosRetorno!$A$2:$B$2080,2,FALSE)</f>
        <v>El XML no contiene el tag cbc:TaxExemptionReasonCode de Afectacion al IGV</v>
      </c>
      <c r="N219" s="141" t="s">
        <v>9</v>
      </c>
      <c r="O219" s="210"/>
    </row>
    <row r="220" spans="1:15" ht="24" x14ac:dyDescent="0.25">
      <c r="A220" s="222"/>
      <c r="B220" s="1000"/>
      <c r="C220" s="1047"/>
      <c r="D220" s="1016"/>
      <c r="E220" s="1016"/>
      <c r="F220" s="1000"/>
      <c r="G220" s="1016"/>
      <c r="H220" s="995"/>
      <c r="I220" s="1065"/>
      <c r="J220" s="189" t="s">
        <v>1420</v>
      </c>
      <c r="K220" s="138" t="s">
        <v>6</v>
      </c>
      <c r="L220" s="140" t="s">
        <v>1421</v>
      </c>
      <c r="M220" s="132" t="str">
        <f>VLOOKUP(L220,CódigosRetorno!$A$2:$B$2080,2,FALSE)</f>
        <v>Afectación de IGV no corresponde al código de tributo de la linea.</v>
      </c>
      <c r="N220" s="131" t="s">
        <v>9</v>
      </c>
      <c r="O220" s="210"/>
    </row>
    <row r="221" spans="1:15" ht="60" x14ac:dyDescent="0.25">
      <c r="A221" s="222"/>
      <c r="B221" s="1000"/>
      <c r="C221" s="1047"/>
      <c r="D221" s="1016"/>
      <c r="E221" s="1016"/>
      <c r="F221" s="1000"/>
      <c r="G221" s="1016"/>
      <c r="H221" s="995"/>
      <c r="I221" s="1065"/>
      <c r="J221" s="189" t="s">
        <v>1422</v>
      </c>
      <c r="K221" s="138" t="s">
        <v>6</v>
      </c>
      <c r="L221" s="140" t="s">
        <v>1423</v>
      </c>
      <c r="M221" s="132" t="str">
        <f>VLOOKUP(L221,CódigosRetorno!$A$2:$B$2080,2,FALSE)</f>
        <v>El tipo de afectacion del IGV es incorrecto</v>
      </c>
      <c r="N221" s="131" t="s">
        <v>1424</v>
      </c>
      <c r="O221" s="210"/>
    </row>
    <row r="222" spans="1:15" ht="36" x14ac:dyDescent="0.25">
      <c r="A222" s="222"/>
      <c r="B222" s="1000"/>
      <c r="C222" s="1047"/>
      <c r="D222" s="1016"/>
      <c r="E222" s="1016"/>
      <c r="F222" s="1000"/>
      <c r="G222" s="1016"/>
      <c r="H222" s="995"/>
      <c r="I222" s="1065"/>
      <c r="J222" s="189" t="s">
        <v>1425</v>
      </c>
      <c r="K222" s="138" t="s">
        <v>6</v>
      </c>
      <c r="L222" s="140" t="s">
        <v>1426</v>
      </c>
      <c r="M222" s="132" t="str">
        <f>VLOOKUP(L222,CódigosRetorno!$A$2:$B$2080,2,FALSE)</f>
        <v>Operaciones de exportacion, deben consignar Tipo Afectacion igual a 40</v>
      </c>
      <c r="N222" s="131" t="s">
        <v>9</v>
      </c>
      <c r="O222" s="210"/>
    </row>
    <row r="223" spans="1:15" ht="48" x14ac:dyDescent="0.25">
      <c r="A223" s="222"/>
      <c r="B223" s="1000"/>
      <c r="C223" s="1047"/>
      <c r="D223" s="1016"/>
      <c r="E223" s="1016"/>
      <c r="F223" s="1000"/>
      <c r="G223" s="1016"/>
      <c r="H223" s="995"/>
      <c r="I223" s="1065"/>
      <c r="J223" s="189" t="s">
        <v>1427</v>
      </c>
      <c r="K223" s="138" t="s">
        <v>6</v>
      </c>
      <c r="L223" s="140" t="s">
        <v>1428</v>
      </c>
      <c r="M223" s="132" t="str">
        <f>VLOOKUP(L223,CódigosRetorno!$A$2:$B$2080,2,FALSE)</f>
        <v>Comprobante operacion sujeta IVAP solo debe tener ítems con código de afectación del IGV igual a 17</v>
      </c>
      <c r="N223" s="131" t="s">
        <v>9</v>
      </c>
      <c r="O223" s="210"/>
    </row>
    <row r="224" spans="1:15" ht="24" x14ac:dyDescent="0.25">
      <c r="A224" s="222"/>
      <c r="B224" s="1000"/>
      <c r="C224" s="1047"/>
      <c r="D224" s="1016"/>
      <c r="E224" s="1016" t="s">
        <v>179</v>
      </c>
      <c r="F224" s="1000"/>
      <c r="G224" s="141" t="s">
        <v>1045</v>
      </c>
      <c r="H224" s="91" t="s">
        <v>1065</v>
      </c>
      <c r="I224" s="394" t="s">
        <v>2411</v>
      </c>
      <c r="J224" s="189" t="s">
        <v>1047</v>
      </c>
      <c r="K224" s="138" t="s">
        <v>203</v>
      </c>
      <c r="L224" s="140" t="s">
        <v>1066</v>
      </c>
      <c r="M224" s="132" t="str">
        <f>VLOOKUP(L224,CódigosRetorno!$A$2:$B$2080,2,FALSE)</f>
        <v>El dato ingresado como atributo @listAgencyName es incorrecto.</v>
      </c>
      <c r="N224" s="141" t="s">
        <v>9</v>
      </c>
      <c r="O224" s="210"/>
    </row>
    <row r="225" spans="1:15" ht="24" x14ac:dyDescent="0.25">
      <c r="A225" s="222"/>
      <c r="B225" s="1000"/>
      <c r="C225" s="1047"/>
      <c r="D225" s="1016"/>
      <c r="E225" s="1016"/>
      <c r="F225" s="1000"/>
      <c r="G225" s="141" t="s">
        <v>1429</v>
      </c>
      <c r="H225" s="91" t="s">
        <v>1068</v>
      </c>
      <c r="I225" s="394" t="s">
        <v>2411</v>
      </c>
      <c r="J225" s="189" t="s">
        <v>1430</v>
      </c>
      <c r="K225" s="124" t="s">
        <v>203</v>
      </c>
      <c r="L225" s="138" t="s">
        <v>1070</v>
      </c>
      <c r="M225" s="132" t="str">
        <f>VLOOKUP(L225,CódigosRetorno!$A$2:$B$2080,2,FALSE)</f>
        <v>El dato ingresado como atributo @listName es incorrecto.</v>
      </c>
      <c r="N225" s="141" t="s">
        <v>9</v>
      </c>
      <c r="O225" s="210"/>
    </row>
    <row r="226" spans="1:15" ht="48" x14ac:dyDescent="0.25">
      <c r="A226" s="222"/>
      <c r="B226" s="1000"/>
      <c r="C226" s="1047"/>
      <c r="D226" s="1016"/>
      <c r="E226" s="1016"/>
      <c r="F226" s="1000"/>
      <c r="G226" s="131" t="s">
        <v>1431</v>
      </c>
      <c r="H226" s="91" t="s">
        <v>1072</v>
      </c>
      <c r="I226" s="394" t="s">
        <v>2411</v>
      </c>
      <c r="J226" s="189" t="s">
        <v>1432</v>
      </c>
      <c r="K226" s="138" t="s">
        <v>203</v>
      </c>
      <c r="L226" s="140" t="s">
        <v>1074</v>
      </c>
      <c r="M226" s="132" t="str">
        <f>VLOOKUP(L226,CódigosRetorno!$A$2:$B$2080,2,FALSE)</f>
        <v>El dato ingresado como atributo @listURI es incorrecto.</v>
      </c>
      <c r="N226" s="141" t="s">
        <v>9</v>
      </c>
      <c r="O226" s="210"/>
    </row>
    <row r="227" spans="1:15" ht="24" x14ac:dyDescent="0.25">
      <c r="A227" s="222"/>
      <c r="B227" s="1000"/>
      <c r="C227" s="1047"/>
      <c r="D227" s="1016"/>
      <c r="E227" s="1016" t="s">
        <v>140</v>
      </c>
      <c r="F227" s="1000" t="s">
        <v>655</v>
      </c>
      <c r="G227" s="1016" t="s">
        <v>991</v>
      </c>
      <c r="H227" s="995" t="s">
        <v>1433</v>
      </c>
      <c r="I227" s="1065">
        <v>1</v>
      </c>
      <c r="J227" s="189" t="s">
        <v>599</v>
      </c>
      <c r="K227" s="138" t="s">
        <v>6</v>
      </c>
      <c r="L227" s="140" t="s">
        <v>1434</v>
      </c>
      <c r="M227" s="132" t="str">
        <f>VLOOKUP(L227,CódigosRetorno!$A$2:$B$2080,2,FALSE)</f>
        <v>El XML no contiene el tag cac:TaxCategory/cac:TaxScheme/cbc:ID del Item</v>
      </c>
      <c r="N227" s="141" t="s">
        <v>9</v>
      </c>
      <c r="O227" s="210"/>
    </row>
    <row r="228" spans="1:15" ht="24" x14ac:dyDescent="0.25">
      <c r="A228" s="222"/>
      <c r="B228" s="1000"/>
      <c r="C228" s="1047"/>
      <c r="D228" s="1016"/>
      <c r="E228" s="1016"/>
      <c r="F228" s="1000"/>
      <c r="G228" s="1016"/>
      <c r="H228" s="995"/>
      <c r="I228" s="1065"/>
      <c r="J228" s="189" t="s">
        <v>463</v>
      </c>
      <c r="K228" s="138" t="s">
        <v>6</v>
      </c>
      <c r="L228" s="140" t="s">
        <v>1435</v>
      </c>
      <c r="M228" s="132" t="str">
        <f>VLOOKUP(L228,CódigosRetorno!$A$2:$B$2080,2,FALSE)</f>
        <v>El codigo del tributo es invalido</v>
      </c>
      <c r="N228" s="131" t="s">
        <v>1436</v>
      </c>
      <c r="O228" s="210"/>
    </row>
    <row r="229" spans="1:15" ht="24" x14ac:dyDescent="0.25">
      <c r="A229" s="222"/>
      <c r="B229" s="1000"/>
      <c r="C229" s="1047"/>
      <c r="D229" s="1016"/>
      <c r="E229" s="1016"/>
      <c r="F229" s="1000"/>
      <c r="G229" s="1016"/>
      <c r="H229" s="995"/>
      <c r="I229" s="1065"/>
      <c r="J229" s="586" t="s">
        <v>1437</v>
      </c>
      <c r="K229" s="138" t="s">
        <v>6</v>
      </c>
      <c r="L229" s="140" t="s">
        <v>1438</v>
      </c>
      <c r="M229" s="132" t="str">
        <f>VLOOKUP(L229,CódigosRetorno!$A$2:$B$2080,2,FALSE)</f>
        <v>El código de tributo no debe repetirse a nivel de item</v>
      </c>
      <c r="N229" s="141" t="s">
        <v>9</v>
      </c>
      <c r="O229" s="210"/>
    </row>
    <row r="230" spans="1:15" ht="72" x14ac:dyDescent="0.25">
      <c r="A230" s="222"/>
      <c r="B230" s="1000"/>
      <c r="C230" s="1047"/>
      <c r="D230" s="1016"/>
      <c r="E230" s="1016"/>
      <c r="F230" s="1000"/>
      <c r="G230" s="1016"/>
      <c r="H230" s="995"/>
      <c r="I230" s="1065"/>
      <c r="J230" s="584" t="s">
        <v>1439</v>
      </c>
      <c r="K230" s="138" t="s">
        <v>6</v>
      </c>
      <c r="L230" s="140" t="s">
        <v>1440</v>
      </c>
      <c r="M230" s="132" t="str">
        <f>VLOOKUP(L230,CódigosRetorno!$A$2:$B$2080,2,FALSE)</f>
        <v>El XML debe contener al menos un tributo por linea de afectacion por IGV</v>
      </c>
      <c r="N230" s="141" t="s">
        <v>9</v>
      </c>
      <c r="O230" s="210"/>
    </row>
    <row r="231" spans="1:15" ht="108" x14ac:dyDescent="0.25">
      <c r="A231" s="222"/>
      <c r="B231" s="1000"/>
      <c r="C231" s="1047"/>
      <c r="D231" s="1016"/>
      <c r="E231" s="1016"/>
      <c r="F231" s="1000"/>
      <c r="G231" s="1016"/>
      <c r="H231" s="995"/>
      <c r="I231" s="1065"/>
      <c r="J231" s="582" t="s">
        <v>1441</v>
      </c>
      <c r="K231" s="138" t="s">
        <v>6</v>
      </c>
      <c r="L231" s="140" t="s">
        <v>1442</v>
      </c>
      <c r="M231" s="132" t="str">
        <f>VLOOKUP(L231,CódigosRetorno!$A$2:$B$2080,2,FALSE)</f>
        <v>La combinación de tributos no es permitida</v>
      </c>
      <c r="N231" s="141" t="s">
        <v>9</v>
      </c>
      <c r="O231" s="210"/>
    </row>
    <row r="232" spans="1:15" ht="24" x14ac:dyDescent="0.25">
      <c r="A232" s="222"/>
      <c r="B232" s="1000"/>
      <c r="C232" s="1047"/>
      <c r="D232" s="1016"/>
      <c r="E232" s="1016" t="s">
        <v>179</v>
      </c>
      <c r="F232" s="1000"/>
      <c r="G232" s="131" t="s">
        <v>1443</v>
      </c>
      <c r="H232" s="132" t="s">
        <v>1113</v>
      </c>
      <c r="I232" s="394" t="s">
        <v>2411</v>
      </c>
      <c r="J232" s="189" t="s">
        <v>1444</v>
      </c>
      <c r="K232" s="124" t="s">
        <v>203</v>
      </c>
      <c r="L232" s="138" t="s">
        <v>1115</v>
      </c>
      <c r="M232" s="132" t="str">
        <f>VLOOKUP(L232,CódigosRetorno!$A$2:$B$2080,2,FALSE)</f>
        <v>El dato ingresado como atributo @schemeName es incorrecto.</v>
      </c>
      <c r="N232" s="141" t="s">
        <v>9</v>
      </c>
      <c r="O232" s="210"/>
    </row>
    <row r="233" spans="1:15" ht="24" x14ac:dyDescent="0.25">
      <c r="A233" s="222"/>
      <c r="B233" s="1000"/>
      <c r="C233" s="1047"/>
      <c r="D233" s="1016"/>
      <c r="E233" s="1016"/>
      <c r="F233" s="1000"/>
      <c r="G233" s="131" t="s">
        <v>1045</v>
      </c>
      <c r="H233" s="132" t="s">
        <v>1046</v>
      </c>
      <c r="I233" s="394" t="s">
        <v>2411</v>
      </c>
      <c r="J233" s="189" t="s">
        <v>1047</v>
      </c>
      <c r="K233" s="124" t="s">
        <v>203</v>
      </c>
      <c r="L233" s="138" t="s">
        <v>1048</v>
      </c>
      <c r="M233" s="132" t="str">
        <f>VLOOKUP(L233,CódigosRetorno!$A$2:$B$2080,2,FALSE)</f>
        <v>El dato ingresado como atributo @schemeAgencyName es incorrecto.</v>
      </c>
      <c r="N233" s="141" t="s">
        <v>9</v>
      </c>
      <c r="O233" s="210"/>
    </row>
    <row r="234" spans="1:15" ht="48" x14ac:dyDescent="0.25">
      <c r="A234" s="222"/>
      <c r="B234" s="1000"/>
      <c r="C234" s="1047"/>
      <c r="D234" s="1016"/>
      <c r="E234" s="1016"/>
      <c r="F234" s="1000"/>
      <c r="G234" s="141" t="s">
        <v>1445</v>
      </c>
      <c r="H234" s="91" t="s">
        <v>1117</v>
      </c>
      <c r="I234" s="394" t="s">
        <v>2411</v>
      </c>
      <c r="J234" s="189" t="s">
        <v>1446</v>
      </c>
      <c r="K234" s="138" t="s">
        <v>203</v>
      </c>
      <c r="L234" s="140" t="s">
        <v>1119</v>
      </c>
      <c r="M234" s="132" t="str">
        <f>VLOOKUP(L234,CódigosRetorno!$A$2:$B$2080,2,FALSE)</f>
        <v>El dato ingresado como atributo @schemeURI es incorrecto.</v>
      </c>
      <c r="N234" s="141" t="s">
        <v>9</v>
      </c>
      <c r="O234" s="210"/>
    </row>
    <row r="235" spans="1:15" ht="24" x14ac:dyDescent="0.25">
      <c r="A235" s="222"/>
      <c r="B235" s="1000"/>
      <c r="C235" s="1047"/>
      <c r="D235" s="1016"/>
      <c r="E235" s="1016" t="s">
        <v>140</v>
      </c>
      <c r="F235" s="1000" t="s">
        <v>1447</v>
      </c>
      <c r="G235" s="1016" t="s">
        <v>991</v>
      </c>
      <c r="H235" s="995" t="s">
        <v>1448</v>
      </c>
      <c r="I235" s="1065">
        <v>1</v>
      </c>
      <c r="J235" s="189" t="s">
        <v>599</v>
      </c>
      <c r="K235" s="138" t="s">
        <v>6</v>
      </c>
      <c r="L235" s="140" t="s">
        <v>1449</v>
      </c>
      <c r="M235" s="132" t="str">
        <f>VLOOKUP(L235,CódigosRetorno!$A$2:$B$2080,2,FALSE)</f>
        <v>El XML no contiene el tag o no existe información del nombre de tributo de la línea</v>
      </c>
      <c r="N235" s="141" t="s">
        <v>9</v>
      </c>
      <c r="O235" s="210"/>
    </row>
    <row r="236" spans="1:15" ht="36" x14ac:dyDescent="0.25">
      <c r="A236" s="222"/>
      <c r="B236" s="1000"/>
      <c r="C236" s="1047"/>
      <c r="D236" s="1016"/>
      <c r="E236" s="1016"/>
      <c r="F236" s="1000"/>
      <c r="G236" s="1016"/>
      <c r="H236" s="995"/>
      <c r="I236" s="1065"/>
      <c r="J236" s="582" t="s">
        <v>1450</v>
      </c>
      <c r="K236" s="138" t="s">
        <v>6</v>
      </c>
      <c r="L236" s="140" t="s">
        <v>1003</v>
      </c>
      <c r="M236" s="132" t="str">
        <f>VLOOKUP(L236,CódigosRetorno!$A$2:$B$2080,2,FALSE)</f>
        <v>Nombre de tributo no corresponde al código de tributo de la linea.</v>
      </c>
      <c r="N236" s="131" t="s">
        <v>1436</v>
      </c>
      <c r="O236" s="210"/>
    </row>
    <row r="237" spans="1:15" ht="48" x14ac:dyDescent="0.25">
      <c r="A237" s="222"/>
      <c r="B237" s="1000"/>
      <c r="C237" s="1047"/>
      <c r="D237" s="1016"/>
      <c r="E237" s="1016"/>
      <c r="F237" s="131" t="s">
        <v>141</v>
      </c>
      <c r="G237" s="124"/>
      <c r="H237" s="134" t="s">
        <v>1451</v>
      </c>
      <c r="I237" s="394">
        <v>1</v>
      </c>
      <c r="J237" s="582" t="s">
        <v>1452</v>
      </c>
      <c r="K237" s="138" t="s">
        <v>6</v>
      </c>
      <c r="L237" s="138" t="s">
        <v>1453</v>
      </c>
      <c r="M237" s="132" t="str">
        <f>VLOOKUP(L237,CódigosRetorno!$A$2:$B$2080,2,FALSE)</f>
        <v>El Name o TaxTypeCode debe corresponder al codigo de tributo del item</v>
      </c>
      <c r="N237" s="131" t="s">
        <v>1436</v>
      </c>
      <c r="O237" s="210"/>
    </row>
    <row r="238" spans="1:15" ht="36" x14ac:dyDescent="0.25">
      <c r="A238" s="222"/>
      <c r="B238" s="1000">
        <f>B204+1</f>
        <v>37</v>
      </c>
      <c r="C238" s="1047" t="s">
        <v>1454</v>
      </c>
      <c r="D238" s="1016" t="s">
        <v>324</v>
      </c>
      <c r="E238" s="1016" t="s">
        <v>179</v>
      </c>
      <c r="F238" s="131" t="s">
        <v>295</v>
      </c>
      <c r="G238" s="124" t="s">
        <v>296</v>
      </c>
      <c r="H238" s="132" t="s">
        <v>1389</v>
      </c>
      <c r="I238" s="394" t="s">
        <v>2411</v>
      </c>
      <c r="J238" s="189" t="s">
        <v>1382</v>
      </c>
      <c r="K238" s="124" t="s">
        <v>6</v>
      </c>
      <c r="L238" s="140" t="s">
        <v>1390</v>
      </c>
      <c r="M238" s="132" t="str">
        <f>VLOOKUP(L238,CódigosRetorno!$A$2:$B$2080,2,FALSE)</f>
        <v>El dato ingresado en TaxableAmount de la linea no cumple con el formato establecido</v>
      </c>
      <c r="N238" s="131" t="s">
        <v>9</v>
      </c>
      <c r="O238" s="210"/>
    </row>
    <row r="239" spans="1:15" ht="36" x14ac:dyDescent="0.25">
      <c r="A239" s="222"/>
      <c r="B239" s="1000"/>
      <c r="C239" s="1047"/>
      <c r="D239" s="1016"/>
      <c r="E239" s="1016"/>
      <c r="F239" s="131" t="s">
        <v>141</v>
      </c>
      <c r="G239" s="124" t="s">
        <v>303</v>
      </c>
      <c r="H239" s="91" t="s">
        <v>1353</v>
      </c>
      <c r="I239" s="394">
        <v>1</v>
      </c>
      <c r="J239" s="582" t="s">
        <v>1376</v>
      </c>
      <c r="K239" s="138" t="s">
        <v>6</v>
      </c>
      <c r="L239" s="140" t="s">
        <v>939</v>
      </c>
      <c r="M239" s="132" t="str">
        <f>VLOOKUP(L239,CódigosRetorno!$A$2:$B$2080,2,FALSE)</f>
        <v>La moneda debe ser la misma en todo el documento. Salvo las percepciones que sólo son en moneda nacional</v>
      </c>
      <c r="N239" s="131" t="s">
        <v>1080</v>
      </c>
      <c r="O239" s="210"/>
    </row>
    <row r="240" spans="1:15" ht="36" x14ac:dyDescent="0.25">
      <c r="A240" s="222"/>
      <c r="B240" s="1000"/>
      <c r="C240" s="1047"/>
      <c r="D240" s="1016"/>
      <c r="E240" s="1016"/>
      <c r="F240" s="1000" t="s">
        <v>295</v>
      </c>
      <c r="G240" s="1016" t="s">
        <v>296</v>
      </c>
      <c r="H240" s="995" t="s">
        <v>1455</v>
      </c>
      <c r="I240" s="1065">
        <v>1</v>
      </c>
      <c r="J240" s="189" t="s">
        <v>1396</v>
      </c>
      <c r="K240" s="138" t="s">
        <v>6</v>
      </c>
      <c r="L240" s="140" t="s">
        <v>1397</v>
      </c>
      <c r="M240" s="132" t="str">
        <f>VLOOKUP(L240,CódigosRetorno!$A$2:$B$2080,2,FALSE)</f>
        <v>El dato ingresado en TaxAmount de la linea no cumple con el formato establecido</v>
      </c>
      <c r="N240" s="141" t="s">
        <v>9</v>
      </c>
      <c r="O240" s="210"/>
    </row>
    <row r="241" spans="1:15" ht="60" x14ac:dyDescent="0.25">
      <c r="A241" s="222"/>
      <c r="B241" s="1000"/>
      <c r="C241" s="1047"/>
      <c r="D241" s="1016"/>
      <c r="E241" s="1016"/>
      <c r="F241" s="1000"/>
      <c r="G241" s="1016"/>
      <c r="H241" s="995"/>
      <c r="I241" s="1065"/>
      <c r="J241" s="189" t="s">
        <v>1456</v>
      </c>
      <c r="K241" s="138" t="s">
        <v>6</v>
      </c>
      <c r="L241" s="140" t="s">
        <v>1457</v>
      </c>
      <c r="M241" s="132" t="str">
        <f>VLOOKUP(L241,CódigosRetorno!$A$2:$B$2080,2,FALSE)</f>
        <v>El producto del factor y monto base de la afectación del ISC no corresponde al monto de afectacion de linea.</v>
      </c>
      <c r="N241" s="141" t="s">
        <v>9</v>
      </c>
      <c r="O241" s="210"/>
    </row>
    <row r="242" spans="1:15" ht="60" x14ac:dyDescent="0.25">
      <c r="A242" s="222"/>
      <c r="B242" s="1000"/>
      <c r="C242" s="1047"/>
      <c r="D242" s="1016"/>
      <c r="E242" s="1016"/>
      <c r="F242" s="1000"/>
      <c r="G242" s="1016"/>
      <c r="H242" s="995"/>
      <c r="I242" s="1065"/>
      <c r="J242" s="189" t="s">
        <v>1458</v>
      </c>
      <c r="K242" s="138" t="s">
        <v>6</v>
      </c>
      <c r="L242" s="140" t="s">
        <v>1459</v>
      </c>
      <c r="M242" s="132" t="str">
        <f>VLOOKUP(L242,CódigosRetorno!$A$2:$B$2080,2,FALSE)</f>
        <v>El producto del factor y monto base de la afectación de otros tributos no corresponde al monto de afectacion de linea.</v>
      </c>
      <c r="N242" s="141" t="s">
        <v>9</v>
      </c>
      <c r="O242" s="210"/>
    </row>
    <row r="243" spans="1:15" ht="36" x14ac:dyDescent="0.25">
      <c r="A243" s="222"/>
      <c r="B243" s="1000"/>
      <c r="C243" s="1047"/>
      <c r="D243" s="1016"/>
      <c r="E243" s="1016"/>
      <c r="F243" s="131" t="s">
        <v>141</v>
      </c>
      <c r="G243" s="124" t="s">
        <v>303</v>
      </c>
      <c r="H243" s="91" t="s">
        <v>1353</v>
      </c>
      <c r="I243" s="394">
        <v>1</v>
      </c>
      <c r="J243" s="582" t="s">
        <v>1376</v>
      </c>
      <c r="K243" s="138" t="s">
        <v>6</v>
      </c>
      <c r="L243" s="140" t="s">
        <v>939</v>
      </c>
      <c r="M243" s="132" t="str">
        <f>VLOOKUP(L243,CódigosRetorno!$A$2:$B$2080,2,FALSE)</f>
        <v>La moneda debe ser la misma en todo el documento. Salvo las percepciones que sólo son en moneda nacional</v>
      </c>
      <c r="N243" s="131" t="s">
        <v>1080</v>
      </c>
      <c r="O243" s="210"/>
    </row>
    <row r="244" spans="1:15" ht="24" x14ac:dyDescent="0.25">
      <c r="A244" s="222"/>
      <c r="B244" s="1000"/>
      <c r="C244" s="1047"/>
      <c r="D244" s="1016"/>
      <c r="E244" s="1016"/>
      <c r="F244" s="1000" t="s">
        <v>1406</v>
      </c>
      <c r="G244" s="1000" t="s">
        <v>1407</v>
      </c>
      <c r="H244" s="995" t="s">
        <v>1460</v>
      </c>
      <c r="I244" s="1065">
        <v>1</v>
      </c>
      <c r="J244" s="582" t="s">
        <v>1409</v>
      </c>
      <c r="K244" s="138" t="s">
        <v>6</v>
      </c>
      <c r="L244" s="140" t="s">
        <v>1410</v>
      </c>
      <c r="M244" s="132" t="str">
        <f>VLOOKUP(L244,CódigosRetorno!$A$2:$B$2080,2,FALSE)</f>
        <v>El XML no contiene el tag de la tasa del tributo de la línea</v>
      </c>
      <c r="N244" s="141" t="s">
        <v>9</v>
      </c>
      <c r="O244" s="210"/>
    </row>
    <row r="245" spans="1:15" ht="36" x14ac:dyDescent="0.25">
      <c r="A245" s="222"/>
      <c r="B245" s="1000"/>
      <c r="C245" s="1047"/>
      <c r="D245" s="1016"/>
      <c r="E245" s="1016"/>
      <c r="F245" s="1000"/>
      <c r="G245" s="1000"/>
      <c r="H245" s="995"/>
      <c r="I245" s="1065"/>
      <c r="J245" s="189" t="s">
        <v>1411</v>
      </c>
      <c r="K245" s="138" t="s">
        <v>6</v>
      </c>
      <c r="L245" s="140" t="s">
        <v>1412</v>
      </c>
      <c r="M245" s="132" t="str">
        <f>VLOOKUP(L245,CódigosRetorno!$A$2:$B$2080,2,FALSE)</f>
        <v>El dato ingresado como factor de afectacion por linea no cumple con el formato establecido.</v>
      </c>
      <c r="N245" s="141" t="s">
        <v>9</v>
      </c>
      <c r="O245" s="210"/>
    </row>
    <row r="246" spans="1:15" ht="48" x14ac:dyDescent="0.25">
      <c r="A246" s="222"/>
      <c r="B246" s="1000"/>
      <c r="C246" s="1047"/>
      <c r="D246" s="1016"/>
      <c r="E246" s="1016"/>
      <c r="F246" s="1000"/>
      <c r="G246" s="1000"/>
      <c r="H246" s="995"/>
      <c r="I246" s="1065"/>
      <c r="J246" s="189" t="s">
        <v>1461</v>
      </c>
      <c r="K246" s="138" t="s">
        <v>6</v>
      </c>
      <c r="L246" s="140" t="s">
        <v>1462</v>
      </c>
      <c r="M246" s="132" t="str">
        <f>VLOOKUP(L246,CódigosRetorno!$A$2:$B$2080,2,FALSE)</f>
        <v>El factor de afectación de ISC por linea debe ser diferente a 0.00.</v>
      </c>
      <c r="N246" s="141" t="s">
        <v>9</v>
      </c>
      <c r="O246" s="210"/>
    </row>
    <row r="247" spans="1:15" ht="36" x14ac:dyDescent="0.25">
      <c r="A247" s="222"/>
      <c r="B247" s="1000"/>
      <c r="C247" s="1047"/>
      <c r="D247" s="1016"/>
      <c r="E247" s="1016"/>
      <c r="F247" s="1000" t="s">
        <v>325</v>
      </c>
      <c r="G247" s="1016" t="s">
        <v>1463</v>
      </c>
      <c r="H247" s="995" t="s">
        <v>1464</v>
      </c>
      <c r="I247" s="1065">
        <v>1</v>
      </c>
      <c r="J247" s="189" t="s">
        <v>1465</v>
      </c>
      <c r="K247" s="138" t="s">
        <v>6</v>
      </c>
      <c r="L247" s="140" t="s">
        <v>1466</v>
      </c>
      <c r="M247" s="132" t="str">
        <f>VLOOKUP(L247,CódigosRetorno!$A$2:$B$2080,2,FALSE)</f>
        <v>Si existe monto de ISC en el ITEM debe especificar el sistema de calculo</v>
      </c>
      <c r="N247" s="79" t="s">
        <v>9</v>
      </c>
      <c r="O247" s="210"/>
    </row>
    <row r="248" spans="1:15" ht="24" x14ac:dyDescent="0.25">
      <c r="A248" s="222"/>
      <c r="B248" s="1000"/>
      <c r="C248" s="1047"/>
      <c r="D248" s="1016"/>
      <c r="E248" s="1016"/>
      <c r="F248" s="1000"/>
      <c r="G248" s="1016"/>
      <c r="H248" s="995"/>
      <c r="I248" s="1065"/>
      <c r="J248" s="189" t="s">
        <v>1467</v>
      </c>
      <c r="K248" s="138" t="s">
        <v>6</v>
      </c>
      <c r="L248" s="140" t="s">
        <v>1468</v>
      </c>
      <c r="M248" s="132" t="str">
        <f>VLOOKUP(L248,CódigosRetorno!$A$2:$B$2080,2,FALSE)</f>
        <v>Solo debe consignar sistema de calculo si el tributo es ISC</v>
      </c>
      <c r="N248" s="141" t="s">
        <v>9</v>
      </c>
      <c r="O248" s="210"/>
    </row>
    <row r="249" spans="1:15" ht="36" x14ac:dyDescent="0.25">
      <c r="A249" s="222"/>
      <c r="B249" s="1000"/>
      <c r="C249" s="1047"/>
      <c r="D249" s="1016"/>
      <c r="E249" s="1016"/>
      <c r="F249" s="1000"/>
      <c r="G249" s="1016"/>
      <c r="H249" s="995"/>
      <c r="I249" s="1065"/>
      <c r="J249" s="189" t="s">
        <v>1469</v>
      </c>
      <c r="K249" s="138" t="s">
        <v>6</v>
      </c>
      <c r="L249" s="140" t="s">
        <v>1470</v>
      </c>
      <c r="M249" s="132" t="str">
        <f>VLOOKUP(L249,CódigosRetorno!$A$2:$B$2080,2,FALSE)</f>
        <v>El sistema de calculo del ISC es incorrecto</v>
      </c>
      <c r="N249" s="131" t="s">
        <v>1471</v>
      </c>
      <c r="O249" s="210"/>
    </row>
    <row r="250" spans="1:15" ht="24" x14ac:dyDescent="0.25">
      <c r="A250" s="222"/>
      <c r="B250" s="1000"/>
      <c r="C250" s="1047"/>
      <c r="D250" s="1016"/>
      <c r="E250" s="1016"/>
      <c r="F250" s="1000" t="s">
        <v>655</v>
      </c>
      <c r="G250" s="1016" t="s">
        <v>991</v>
      </c>
      <c r="H250" s="995" t="s">
        <v>1433</v>
      </c>
      <c r="I250" s="1065">
        <v>1</v>
      </c>
      <c r="J250" s="189" t="s">
        <v>599</v>
      </c>
      <c r="K250" s="138" t="s">
        <v>6</v>
      </c>
      <c r="L250" s="140" t="s">
        <v>1434</v>
      </c>
      <c r="M250" s="132" t="str">
        <f>VLOOKUP(L250,CódigosRetorno!$A$2:$B$2080,2,FALSE)</f>
        <v>El XML no contiene el tag cac:TaxCategory/cac:TaxScheme/cbc:ID del Item</v>
      </c>
      <c r="N250" s="141" t="s">
        <v>9</v>
      </c>
      <c r="O250" s="210"/>
    </row>
    <row r="251" spans="1:15" ht="24" x14ac:dyDescent="0.25">
      <c r="A251" s="222"/>
      <c r="B251" s="1000"/>
      <c r="C251" s="1047"/>
      <c r="D251" s="1016"/>
      <c r="E251" s="1016"/>
      <c r="F251" s="1000"/>
      <c r="G251" s="1016"/>
      <c r="H251" s="995"/>
      <c r="I251" s="1065"/>
      <c r="J251" s="189" t="s">
        <v>463</v>
      </c>
      <c r="K251" s="138" t="s">
        <v>6</v>
      </c>
      <c r="L251" s="140" t="s">
        <v>1435</v>
      </c>
      <c r="M251" s="132" t="str">
        <f>VLOOKUP(L251,CódigosRetorno!$A$2:$B$2080,2,FALSE)</f>
        <v>El codigo del tributo es invalido</v>
      </c>
      <c r="N251" s="131" t="s">
        <v>1436</v>
      </c>
      <c r="O251" s="210"/>
    </row>
    <row r="252" spans="1:15" ht="24" x14ac:dyDescent="0.25">
      <c r="A252" s="222"/>
      <c r="B252" s="1000"/>
      <c r="C252" s="1047"/>
      <c r="D252" s="1016"/>
      <c r="E252" s="1016"/>
      <c r="F252" s="1000"/>
      <c r="G252" s="1016"/>
      <c r="H252" s="995"/>
      <c r="I252" s="1065"/>
      <c r="J252" s="329" t="s">
        <v>1437</v>
      </c>
      <c r="K252" s="138" t="s">
        <v>6</v>
      </c>
      <c r="L252" s="140" t="s">
        <v>1438</v>
      </c>
      <c r="M252" s="132" t="str">
        <f>VLOOKUP(L252,CódigosRetorno!$A$2:$B$2080,2,FALSE)</f>
        <v>El código de tributo no debe repetirse a nivel de item</v>
      </c>
      <c r="N252" s="141" t="s">
        <v>9</v>
      </c>
      <c r="O252" s="210"/>
    </row>
    <row r="253" spans="1:15" ht="24" x14ac:dyDescent="0.25">
      <c r="A253" s="222"/>
      <c r="B253" s="1000"/>
      <c r="C253" s="1047"/>
      <c r="D253" s="1016"/>
      <c r="E253" s="1016"/>
      <c r="F253" s="1000"/>
      <c r="G253" s="131" t="s">
        <v>1443</v>
      </c>
      <c r="H253" s="132" t="s">
        <v>1113</v>
      </c>
      <c r="I253" s="394" t="s">
        <v>2411</v>
      </c>
      <c r="J253" s="189" t="s">
        <v>1444</v>
      </c>
      <c r="K253" s="124" t="s">
        <v>203</v>
      </c>
      <c r="L253" s="138" t="s">
        <v>1115</v>
      </c>
      <c r="M253" s="132" t="str">
        <f>VLOOKUP(L253,CódigosRetorno!$A$2:$B$2080,2,FALSE)</f>
        <v>El dato ingresado como atributo @schemeName es incorrecto.</v>
      </c>
      <c r="N253" s="141" t="s">
        <v>9</v>
      </c>
      <c r="O253" s="210"/>
    </row>
    <row r="254" spans="1:15" ht="24" x14ac:dyDescent="0.25">
      <c r="A254" s="222"/>
      <c r="B254" s="1000"/>
      <c r="C254" s="1047"/>
      <c r="D254" s="1016"/>
      <c r="E254" s="1016"/>
      <c r="F254" s="1000"/>
      <c r="G254" s="131" t="s">
        <v>1045</v>
      </c>
      <c r="H254" s="132" t="s">
        <v>1046</v>
      </c>
      <c r="I254" s="394" t="s">
        <v>2411</v>
      </c>
      <c r="J254" s="189" t="s">
        <v>1047</v>
      </c>
      <c r="K254" s="124" t="s">
        <v>203</v>
      </c>
      <c r="L254" s="138" t="s">
        <v>1048</v>
      </c>
      <c r="M254" s="132" t="str">
        <f>VLOOKUP(L254,CódigosRetorno!$A$2:$B$2080,2,FALSE)</f>
        <v>El dato ingresado como atributo @schemeAgencyName es incorrecto.</v>
      </c>
      <c r="N254" s="141" t="s">
        <v>9</v>
      </c>
      <c r="O254" s="210"/>
    </row>
    <row r="255" spans="1:15" ht="48" x14ac:dyDescent="0.25">
      <c r="A255" s="222"/>
      <c r="B255" s="1000"/>
      <c r="C255" s="1047"/>
      <c r="D255" s="1016"/>
      <c r="E255" s="1016"/>
      <c r="F255" s="1000"/>
      <c r="G255" s="131" t="s">
        <v>1472</v>
      </c>
      <c r="H255" s="91" t="s">
        <v>1117</v>
      </c>
      <c r="I255" s="394" t="s">
        <v>2411</v>
      </c>
      <c r="J255" s="189" t="s">
        <v>1446</v>
      </c>
      <c r="K255" s="138" t="s">
        <v>203</v>
      </c>
      <c r="L255" s="140" t="s">
        <v>1119</v>
      </c>
      <c r="M255" s="132" t="str">
        <f>VLOOKUP(L255,CódigosRetorno!$A$2:$B$2080,2,FALSE)</f>
        <v>El dato ingresado como atributo @schemeURI es incorrecto.</v>
      </c>
      <c r="N255" s="141" t="s">
        <v>9</v>
      </c>
      <c r="O255" s="210"/>
    </row>
    <row r="256" spans="1:15" ht="24" x14ac:dyDescent="0.25">
      <c r="A256" s="222"/>
      <c r="B256" s="1000"/>
      <c r="C256" s="1047"/>
      <c r="D256" s="1016"/>
      <c r="E256" s="1016"/>
      <c r="F256" s="1000" t="s">
        <v>1447</v>
      </c>
      <c r="G256" s="1016" t="s">
        <v>991</v>
      </c>
      <c r="H256" s="995" t="s">
        <v>1448</v>
      </c>
      <c r="I256" s="1065">
        <v>1</v>
      </c>
      <c r="J256" s="189" t="s">
        <v>599</v>
      </c>
      <c r="K256" s="138" t="s">
        <v>6</v>
      </c>
      <c r="L256" s="140" t="s">
        <v>1449</v>
      </c>
      <c r="M256" s="132" t="str">
        <f>VLOOKUP(L256,CódigosRetorno!$A$2:$B$2080,2,FALSE)</f>
        <v>El XML no contiene el tag o no existe información del nombre de tributo de la línea</v>
      </c>
      <c r="N256" s="141" t="s">
        <v>9</v>
      </c>
      <c r="O256" s="210"/>
    </row>
    <row r="257" spans="1:15" ht="36" x14ac:dyDescent="0.25">
      <c r="A257" s="222"/>
      <c r="B257" s="1000"/>
      <c r="C257" s="1047"/>
      <c r="D257" s="1016"/>
      <c r="E257" s="1016"/>
      <c r="F257" s="1000"/>
      <c r="G257" s="1016"/>
      <c r="H257" s="995"/>
      <c r="I257" s="1065"/>
      <c r="J257" s="582" t="s">
        <v>1450</v>
      </c>
      <c r="K257" s="138" t="s">
        <v>6</v>
      </c>
      <c r="L257" s="140" t="s">
        <v>1003</v>
      </c>
      <c r="M257" s="132" t="str">
        <f>VLOOKUP(L257,CódigosRetorno!$A$2:$B$2080,2,FALSE)</f>
        <v>Nombre de tributo no corresponde al código de tributo de la linea.</v>
      </c>
      <c r="N257" s="131" t="s">
        <v>1436</v>
      </c>
      <c r="O257" s="210"/>
    </row>
    <row r="258" spans="1:15" ht="48" x14ac:dyDescent="0.25">
      <c r="A258" s="222"/>
      <c r="B258" s="1000"/>
      <c r="C258" s="1047"/>
      <c r="D258" s="1016"/>
      <c r="E258" s="1016"/>
      <c r="F258" s="131" t="s">
        <v>141</v>
      </c>
      <c r="G258" s="124" t="s">
        <v>991</v>
      </c>
      <c r="H258" s="132" t="s">
        <v>1451</v>
      </c>
      <c r="I258" s="394">
        <v>1</v>
      </c>
      <c r="J258" s="582" t="s">
        <v>1452</v>
      </c>
      <c r="K258" s="138" t="s">
        <v>6</v>
      </c>
      <c r="L258" s="138" t="s">
        <v>1453</v>
      </c>
      <c r="M258" s="132" t="str">
        <f>VLOOKUP(L258,CódigosRetorno!$A$2:$B$2080,2,FALSE)</f>
        <v>El Name o TaxTypeCode debe corresponder al codigo de tributo del item</v>
      </c>
      <c r="N258" s="131" t="s">
        <v>1436</v>
      </c>
      <c r="O258" s="210"/>
    </row>
    <row r="259" spans="1:15" ht="36" x14ac:dyDescent="0.25">
      <c r="A259" s="222"/>
      <c r="B259" s="1000" t="s">
        <v>1473</v>
      </c>
      <c r="C259" s="1047" t="s">
        <v>1474</v>
      </c>
      <c r="D259" s="1016" t="s">
        <v>324</v>
      </c>
      <c r="E259" s="1016" t="s">
        <v>179</v>
      </c>
      <c r="F259" s="1000" t="s">
        <v>295</v>
      </c>
      <c r="G259" s="1016" t="s">
        <v>296</v>
      </c>
      <c r="H259" s="995" t="s">
        <v>1455</v>
      </c>
      <c r="I259" s="1067">
        <v>1</v>
      </c>
      <c r="J259" s="189" t="s">
        <v>1396</v>
      </c>
      <c r="K259" s="138" t="s">
        <v>6</v>
      </c>
      <c r="L259" s="140" t="s">
        <v>1397</v>
      </c>
      <c r="M259" s="132" t="str">
        <f>VLOOKUP(L259,CódigosRetorno!$A$2:$B$2080,2,FALSE)</f>
        <v>El dato ingresado en TaxAmount de la linea no cumple con el formato establecido</v>
      </c>
      <c r="N259" s="141" t="s">
        <v>9</v>
      </c>
      <c r="O259" s="210"/>
    </row>
    <row r="260" spans="1:15" ht="72" x14ac:dyDescent="0.25">
      <c r="A260" s="222"/>
      <c r="B260" s="1000"/>
      <c r="C260" s="1047"/>
      <c r="D260" s="1016"/>
      <c r="E260" s="1016"/>
      <c r="F260" s="1000"/>
      <c r="G260" s="1016"/>
      <c r="H260" s="995"/>
      <c r="I260" s="1069"/>
      <c r="J260" s="189" t="s">
        <v>1475</v>
      </c>
      <c r="K260" s="138" t="s">
        <v>203</v>
      </c>
      <c r="L260" s="140" t="s">
        <v>1476</v>
      </c>
      <c r="M260" s="132" t="str">
        <f>VLOOKUP(L260,CódigosRetorno!$A$2:$B$2080,2,FALSE)</f>
        <v>El dato ingresado en el campo cac:TaxSubtotal/cbc:TaxAmount del ítem no coincide con el valor calculado</v>
      </c>
      <c r="N260" s="141" t="s">
        <v>9</v>
      </c>
      <c r="O260" s="210"/>
    </row>
    <row r="261" spans="1:15" ht="36" x14ac:dyDescent="0.25">
      <c r="A261" s="222"/>
      <c r="B261" s="1000"/>
      <c r="C261" s="1047"/>
      <c r="D261" s="1016"/>
      <c r="E261" s="1016"/>
      <c r="F261" s="125" t="s">
        <v>141</v>
      </c>
      <c r="G261" s="129" t="s">
        <v>303</v>
      </c>
      <c r="H261" s="328" t="s">
        <v>1353</v>
      </c>
      <c r="I261" s="394">
        <v>1</v>
      </c>
      <c r="J261" s="582" t="s">
        <v>1376</v>
      </c>
      <c r="K261" s="138" t="s">
        <v>6</v>
      </c>
      <c r="L261" s="140" t="s">
        <v>939</v>
      </c>
      <c r="M261" s="132" t="str">
        <f>VLOOKUP(L261,CódigosRetorno!$A$2:$B$2080,2,FALSE)</f>
        <v>La moneda debe ser la misma en todo el documento. Salvo las percepciones que sólo son en moneda nacional</v>
      </c>
      <c r="N261" s="131" t="s">
        <v>1080</v>
      </c>
      <c r="O261" s="210"/>
    </row>
    <row r="262" spans="1:15" ht="24" x14ac:dyDescent="0.25">
      <c r="A262" s="222"/>
      <c r="B262" s="1000"/>
      <c r="C262" s="1047"/>
      <c r="D262" s="1016"/>
      <c r="E262" s="1016"/>
      <c r="F262" s="1001" t="s">
        <v>1477</v>
      </c>
      <c r="G262" s="1014" t="s">
        <v>1478</v>
      </c>
      <c r="H262" s="996" t="s">
        <v>1479</v>
      </c>
      <c r="I262" s="1067">
        <v>1</v>
      </c>
      <c r="J262" s="189" t="s">
        <v>1480</v>
      </c>
      <c r="K262" s="138" t="s">
        <v>6</v>
      </c>
      <c r="L262" s="140" t="s">
        <v>1481</v>
      </c>
      <c r="M262" s="132" t="str">
        <f>VLOOKUP(L262,CódigosRetorno!$A$2:$B$2080,2,FALSE)</f>
        <v>El valor del tag no cumple con el formato establecido</v>
      </c>
      <c r="N262" s="131" t="s">
        <v>9</v>
      </c>
      <c r="O262" s="210"/>
    </row>
    <row r="263" spans="1:15" ht="36" x14ac:dyDescent="0.25">
      <c r="A263" s="222"/>
      <c r="B263" s="1000"/>
      <c r="C263" s="1047"/>
      <c r="D263" s="1016"/>
      <c r="E263" s="1016"/>
      <c r="F263" s="1010"/>
      <c r="G263" s="1015"/>
      <c r="H263" s="1011"/>
      <c r="I263" s="1068"/>
      <c r="J263" s="189" t="s">
        <v>1482</v>
      </c>
      <c r="K263" s="138" t="s">
        <v>6</v>
      </c>
      <c r="L263" s="140" t="s">
        <v>1483</v>
      </c>
      <c r="M263" s="132" t="str">
        <f>VLOOKUP(L263,CódigosRetorno!$A$2:$B$2080,2,FALSE)</f>
        <v>Debe consignar el campo cac:TaxSubtotal/cbc:BaseUnitMeasure a nivel de ítem</v>
      </c>
      <c r="N263" s="131" t="s">
        <v>9</v>
      </c>
      <c r="O263" s="210"/>
    </row>
    <row r="264" spans="1:15" ht="36" x14ac:dyDescent="0.25">
      <c r="A264" s="222"/>
      <c r="B264" s="1000"/>
      <c r="C264" s="1047"/>
      <c r="D264" s="1016"/>
      <c r="E264" s="1016"/>
      <c r="F264" s="1002"/>
      <c r="G264" s="1018"/>
      <c r="H264" s="997"/>
      <c r="I264" s="1069"/>
      <c r="J264" s="189" t="s">
        <v>1484</v>
      </c>
      <c r="K264" s="138" t="s">
        <v>6</v>
      </c>
      <c r="L264" s="140" t="s">
        <v>1485</v>
      </c>
      <c r="M264" s="132" t="str">
        <f>VLOOKUP(L264,CódigosRetorno!$A$2:$B$2080,2,FALSE)</f>
        <v>El valor ingresado en el campo cac:TaxSubtotal/cbc:BaseUnitMeasure no corresponde al valor esperado</v>
      </c>
      <c r="N264" s="131" t="s">
        <v>9</v>
      </c>
      <c r="O264" s="210"/>
    </row>
    <row r="265" spans="1:15" ht="24" x14ac:dyDescent="0.25">
      <c r="A265" s="222"/>
      <c r="B265" s="1000"/>
      <c r="C265" s="1047"/>
      <c r="D265" s="1016"/>
      <c r="E265" s="1016"/>
      <c r="F265" s="125" t="s">
        <v>141</v>
      </c>
      <c r="G265" s="129" t="s">
        <v>1486</v>
      </c>
      <c r="H265" s="91" t="s">
        <v>1487</v>
      </c>
      <c r="I265" s="394">
        <v>1</v>
      </c>
      <c r="J265" s="582" t="s">
        <v>1488</v>
      </c>
      <c r="K265" s="138" t="s">
        <v>203</v>
      </c>
      <c r="L265" s="140" t="s">
        <v>1489</v>
      </c>
      <c r="M265" s="132" t="str">
        <f>VLOOKUP(L265,CódigosRetorno!$A$2:$B$2080,2,FALSE)</f>
        <v>El dato ingresado como unidad de medida no corresponde al valor esperado</v>
      </c>
      <c r="N265" s="131" t="s">
        <v>9</v>
      </c>
      <c r="O265" s="210"/>
    </row>
    <row r="266" spans="1:15" ht="36" x14ac:dyDescent="0.25">
      <c r="A266" s="222"/>
      <c r="B266" s="1000"/>
      <c r="C266" s="1047"/>
      <c r="D266" s="1016"/>
      <c r="E266" s="1016"/>
      <c r="F266" s="1000" t="s">
        <v>1406</v>
      </c>
      <c r="G266" s="1000" t="s">
        <v>1407</v>
      </c>
      <c r="H266" s="995" t="s">
        <v>1490</v>
      </c>
      <c r="I266" s="1067">
        <v>1</v>
      </c>
      <c r="J266" s="189" t="s">
        <v>1411</v>
      </c>
      <c r="K266" s="138" t="s">
        <v>6</v>
      </c>
      <c r="L266" s="140" t="s">
        <v>1481</v>
      </c>
      <c r="M266" s="132" t="str">
        <f>VLOOKUP(L266,CódigosRetorno!$A$2:$B$2080,2,FALSE)</f>
        <v>El valor del tag no cumple con el formato establecido</v>
      </c>
      <c r="N266" s="141" t="s">
        <v>9</v>
      </c>
      <c r="O266" s="210"/>
    </row>
    <row r="267" spans="1:15" ht="48" x14ac:dyDescent="0.25">
      <c r="A267" s="222"/>
      <c r="B267" s="1000"/>
      <c r="C267" s="1047"/>
      <c r="D267" s="1016"/>
      <c r="E267" s="1016"/>
      <c r="F267" s="1000"/>
      <c r="G267" s="1000"/>
      <c r="H267" s="995"/>
      <c r="I267" s="1068"/>
      <c r="J267" s="189" t="s">
        <v>1491</v>
      </c>
      <c r="K267" s="138" t="s">
        <v>6</v>
      </c>
      <c r="L267" s="140" t="s">
        <v>1492</v>
      </c>
      <c r="M267" s="132" t="str">
        <f>VLOOKUP(L267,CódigosRetorno!$A$2:$B$2080,2,FALSE)</f>
        <v>El valor ingresado en el campo cac:TaxSubtotal/cbc:PerUnitAmount del ítem no corresponde al valor esperado</v>
      </c>
      <c r="N267" s="141" t="s">
        <v>9</v>
      </c>
      <c r="O267" s="210"/>
    </row>
    <row r="268" spans="1:15" ht="72" x14ac:dyDescent="0.25">
      <c r="A268" s="222"/>
      <c r="B268" s="1000"/>
      <c r="C268" s="1047"/>
      <c r="D268" s="1016"/>
      <c r="E268" s="1016"/>
      <c r="F268" s="1000"/>
      <c r="G268" s="1000"/>
      <c r="H268" s="995"/>
      <c r="I268" s="1069"/>
      <c r="J268" s="189" t="s">
        <v>1493</v>
      </c>
      <c r="K268" s="138" t="s">
        <v>203</v>
      </c>
      <c r="L268" s="140" t="s">
        <v>1494</v>
      </c>
      <c r="M268" s="132" t="str">
        <f>VLOOKUP(L268,CódigosRetorno!$A$2:$B$2080,2,FALSE)</f>
        <v>La tasa del tributo de la línea no corresponde al valor esperado</v>
      </c>
      <c r="N268" s="141" t="s">
        <v>9</v>
      </c>
      <c r="O268" s="210"/>
    </row>
    <row r="269" spans="1:15" ht="24" x14ac:dyDescent="0.25">
      <c r="A269" s="222"/>
      <c r="B269" s="1000"/>
      <c r="C269" s="1047"/>
      <c r="D269" s="1016"/>
      <c r="E269" s="1016"/>
      <c r="F269" s="1000" t="s">
        <v>655</v>
      </c>
      <c r="G269" s="1016" t="s">
        <v>991</v>
      </c>
      <c r="H269" s="995" t="s">
        <v>1433</v>
      </c>
      <c r="I269" s="1067">
        <v>1</v>
      </c>
      <c r="J269" s="189" t="s">
        <v>599</v>
      </c>
      <c r="K269" s="138" t="s">
        <v>6</v>
      </c>
      <c r="L269" s="140" t="s">
        <v>1434</v>
      </c>
      <c r="M269" s="132" t="str">
        <f>VLOOKUP(L269,CódigosRetorno!$A$2:$B$2080,2,FALSE)</f>
        <v>El XML no contiene el tag cac:TaxCategory/cac:TaxScheme/cbc:ID del Item</v>
      </c>
      <c r="N269" s="141" t="s">
        <v>9</v>
      </c>
      <c r="O269" s="210"/>
    </row>
    <row r="270" spans="1:15" ht="24" x14ac:dyDescent="0.25">
      <c r="A270" s="222"/>
      <c r="B270" s="1000"/>
      <c r="C270" s="1047"/>
      <c r="D270" s="1016"/>
      <c r="E270" s="1016"/>
      <c r="F270" s="1000"/>
      <c r="G270" s="1016"/>
      <c r="H270" s="995"/>
      <c r="I270" s="1068"/>
      <c r="J270" s="189" t="s">
        <v>463</v>
      </c>
      <c r="K270" s="138" t="s">
        <v>6</v>
      </c>
      <c r="L270" s="140" t="s">
        <v>1435</v>
      </c>
      <c r="M270" s="132" t="str">
        <f>VLOOKUP(L270,CódigosRetorno!$A$2:$B$2080,2,FALSE)</f>
        <v>El codigo del tributo es invalido</v>
      </c>
      <c r="N270" s="131" t="s">
        <v>1436</v>
      </c>
      <c r="O270" s="210"/>
    </row>
    <row r="271" spans="1:15" ht="24" x14ac:dyDescent="0.25">
      <c r="A271" s="222"/>
      <c r="B271" s="1000"/>
      <c r="C271" s="1047"/>
      <c r="D271" s="1016"/>
      <c r="E271" s="1016"/>
      <c r="F271" s="1000"/>
      <c r="G271" s="1016"/>
      <c r="H271" s="995"/>
      <c r="I271" s="1069"/>
      <c r="J271" s="584" t="s">
        <v>1437</v>
      </c>
      <c r="K271" s="138" t="s">
        <v>6</v>
      </c>
      <c r="L271" s="140" t="s">
        <v>1438</v>
      </c>
      <c r="M271" s="132" t="str">
        <f>VLOOKUP(L271,CódigosRetorno!$A$2:$B$2080,2,FALSE)</f>
        <v>El código de tributo no debe repetirse a nivel de item</v>
      </c>
      <c r="N271" s="141" t="s">
        <v>9</v>
      </c>
      <c r="O271" s="210"/>
    </row>
    <row r="272" spans="1:15" ht="24" x14ac:dyDescent="0.25">
      <c r="A272" s="222"/>
      <c r="B272" s="1000"/>
      <c r="C272" s="1047"/>
      <c r="D272" s="1016"/>
      <c r="E272" s="1016"/>
      <c r="F272" s="1000"/>
      <c r="G272" s="131" t="s">
        <v>1443</v>
      </c>
      <c r="H272" s="132" t="s">
        <v>1113</v>
      </c>
      <c r="I272" s="394" t="s">
        <v>2411</v>
      </c>
      <c r="J272" s="189" t="s">
        <v>1444</v>
      </c>
      <c r="K272" s="124" t="s">
        <v>203</v>
      </c>
      <c r="L272" s="138" t="s">
        <v>1115</v>
      </c>
      <c r="M272" s="132" t="str">
        <f>VLOOKUP(L272,CódigosRetorno!$A$2:$B$2080,2,FALSE)</f>
        <v>El dato ingresado como atributo @schemeName es incorrecto.</v>
      </c>
      <c r="N272" s="141" t="s">
        <v>9</v>
      </c>
      <c r="O272" s="210"/>
    </row>
    <row r="273" spans="1:15" ht="24" x14ac:dyDescent="0.25">
      <c r="A273" s="222"/>
      <c r="B273" s="1000"/>
      <c r="C273" s="1047"/>
      <c r="D273" s="1016"/>
      <c r="E273" s="1016"/>
      <c r="F273" s="1000"/>
      <c r="G273" s="131" t="s">
        <v>1045</v>
      </c>
      <c r="H273" s="132" t="s">
        <v>1046</v>
      </c>
      <c r="I273" s="394" t="s">
        <v>2411</v>
      </c>
      <c r="J273" s="189" t="s">
        <v>1047</v>
      </c>
      <c r="K273" s="124" t="s">
        <v>203</v>
      </c>
      <c r="L273" s="138" t="s">
        <v>1048</v>
      </c>
      <c r="M273" s="132" t="str">
        <f>VLOOKUP(L273,CódigosRetorno!$A$2:$B$2080,2,FALSE)</f>
        <v>El dato ingresado como atributo @schemeAgencyName es incorrecto.</v>
      </c>
      <c r="N273" s="141" t="s">
        <v>9</v>
      </c>
      <c r="O273" s="210"/>
    </row>
    <row r="274" spans="1:15" ht="48" x14ac:dyDescent="0.25">
      <c r="A274" s="222"/>
      <c r="B274" s="1000"/>
      <c r="C274" s="1047"/>
      <c r="D274" s="1016"/>
      <c r="E274" s="1016"/>
      <c r="F274" s="1000"/>
      <c r="G274" s="131" t="s">
        <v>1472</v>
      </c>
      <c r="H274" s="91" t="s">
        <v>1117</v>
      </c>
      <c r="I274" s="394" t="s">
        <v>2411</v>
      </c>
      <c r="J274" s="189" t="s">
        <v>1446</v>
      </c>
      <c r="K274" s="138" t="s">
        <v>203</v>
      </c>
      <c r="L274" s="140" t="s">
        <v>1119</v>
      </c>
      <c r="M274" s="132" t="str">
        <f>VLOOKUP(L274,CódigosRetorno!$A$2:$B$2080,2,FALSE)</f>
        <v>El dato ingresado como atributo @schemeURI es incorrecto.</v>
      </c>
      <c r="N274" s="141" t="s">
        <v>9</v>
      </c>
      <c r="O274" s="210"/>
    </row>
    <row r="275" spans="1:15" ht="24" x14ac:dyDescent="0.25">
      <c r="A275" s="222"/>
      <c r="B275" s="1000"/>
      <c r="C275" s="1047"/>
      <c r="D275" s="1016"/>
      <c r="E275" s="1016"/>
      <c r="F275" s="1000" t="s">
        <v>1447</v>
      </c>
      <c r="G275" s="1016" t="s">
        <v>991</v>
      </c>
      <c r="H275" s="995" t="s">
        <v>1448</v>
      </c>
      <c r="I275" s="1067">
        <v>1</v>
      </c>
      <c r="J275" s="189" t="s">
        <v>599</v>
      </c>
      <c r="K275" s="138" t="s">
        <v>6</v>
      </c>
      <c r="L275" s="140" t="s">
        <v>1449</v>
      </c>
      <c r="M275" s="132" t="str">
        <f>VLOOKUP(L275,CódigosRetorno!$A$2:$B$2080,2,FALSE)</f>
        <v>El XML no contiene el tag o no existe información del nombre de tributo de la línea</v>
      </c>
      <c r="N275" s="141" t="s">
        <v>9</v>
      </c>
      <c r="O275" s="210"/>
    </row>
    <row r="276" spans="1:15" ht="36" x14ac:dyDescent="0.25">
      <c r="A276" s="222"/>
      <c r="B276" s="1000"/>
      <c r="C276" s="1047"/>
      <c r="D276" s="1016"/>
      <c r="E276" s="1016"/>
      <c r="F276" s="1000"/>
      <c r="G276" s="1016"/>
      <c r="H276" s="995"/>
      <c r="I276" s="1069"/>
      <c r="J276" s="582" t="s">
        <v>1450</v>
      </c>
      <c r="K276" s="138" t="s">
        <v>6</v>
      </c>
      <c r="L276" s="140" t="s">
        <v>1003</v>
      </c>
      <c r="M276" s="132" t="str">
        <f>VLOOKUP(L276,CódigosRetorno!$A$2:$B$2080,2,FALSE)</f>
        <v>Nombre de tributo no corresponde al código de tributo de la linea.</v>
      </c>
      <c r="N276" s="131" t="s">
        <v>1436</v>
      </c>
      <c r="O276" s="210"/>
    </row>
    <row r="277" spans="1:15" ht="48" x14ac:dyDescent="0.25">
      <c r="A277" s="222"/>
      <c r="B277" s="1000"/>
      <c r="C277" s="1047"/>
      <c r="D277" s="1016"/>
      <c r="E277" s="1016"/>
      <c r="F277" s="131" t="s">
        <v>141</v>
      </c>
      <c r="G277" s="124" t="s">
        <v>991</v>
      </c>
      <c r="H277" s="132" t="s">
        <v>1451</v>
      </c>
      <c r="I277" s="394">
        <v>1</v>
      </c>
      <c r="J277" s="582" t="s">
        <v>1452</v>
      </c>
      <c r="K277" s="138" t="s">
        <v>6</v>
      </c>
      <c r="L277" s="138" t="s">
        <v>1453</v>
      </c>
      <c r="M277" s="132" t="str">
        <f>VLOOKUP(L277,CódigosRetorno!$A$2:$B$2080,2,FALSE)</f>
        <v>El Name o TaxTypeCode debe corresponder al codigo de tributo del item</v>
      </c>
      <c r="N277" s="131" t="s">
        <v>1436</v>
      </c>
      <c r="O277" s="210"/>
    </row>
    <row r="278" spans="1:15" ht="36" x14ac:dyDescent="0.25">
      <c r="A278" s="222"/>
      <c r="B278" s="1001">
        <v>38</v>
      </c>
      <c r="C278" s="996" t="s">
        <v>1495</v>
      </c>
      <c r="D278" s="1014" t="s">
        <v>324</v>
      </c>
      <c r="E278" s="1014" t="s">
        <v>140</v>
      </c>
      <c r="F278" s="1001" t="s">
        <v>295</v>
      </c>
      <c r="G278" s="1014" t="s">
        <v>1496</v>
      </c>
      <c r="H278" s="1012" t="s">
        <v>1497</v>
      </c>
      <c r="I278" s="1067">
        <v>1</v>
      </c>
      <c r="J278" s="189" t="s">
        <v>1396</v>
      </c>
      <c r="K278" s="138" t="s">
        <v>6</v>
      </c>
      <c r="L278" s="140" t="s">
        <v>1498</v>
      </c>
      <c r="M278" s="132" t="str">
        <f>VLOOKUP(L278,CódigosRetorno!$A$2:$B$2080,2,FALSE)</f>
        <v>El dato ingresado en LineExtensionAmount del item no cumple con el formato establecido</v>
      </c>
      <c r="N278" s="131" t="s">
        <v>9</v>
      </c>
      <c r="O278" s="210"/>
    </row>
    <row r="279" spans="1:15" ht="144" x14ac:dyDescent="0.25">
      <c r="A279" s="222"/>
      <c r="B279" s="1010"/>
      <c r="C279" s="1011"/>
      <c r="D279" s="1015"/>
      <c r="E279" s="1015"/>
      <c r="F279" s="1010"/>
      <c r="G279" s="1015"/>
      <c r="H279" s="1021"/>
      <c r="I279" s="1068"/>
      <c r="J279" s="189" t="s">
        <v>1499</v>
      </c>
      <c r="K279" s="562" t="s">
        <v>6</v>
      </c>
      <c r="L279" s="562" t="s">
        <v>1500</v>
      </c>
      <c r="M279" s="132" t="str">
        <f>VLOOKUP(L279,CódigosRetorno!$A$2:$B$2080,2,FALSE)</f>
        <v>El valor de venta por ítem difiere de los importes consignados.</v>
      </c>
      <c r="N279" s="131" t="s">
        <v>9</v>
      </c>
      <c r="O279" s="210"/>
    </row>
    <row r="280" spans="1:15" ht="120" x14ac:dyDescent="0.25">
      <c r="A280" s="222"/>
      <c r="B280" s="1010"/>
      <c r="C280" s="1011"/>
      <c r="D280" s="1015"/>
      <c r="E280" s="1015"/>
      <c r="F280" s="1010"/>
      <c r="G280" s="1015"/>
      <c r="H280" s="1021"/>
      <c r="I280" s="1068"/>
      <c r="J280" s="189" t="s">
        <v>1501</v>
      </c>
      <c r="K280" s="562" t="s">
        <v>6</v>
      </c>
      <c r="L280" s="562" t="s">
        <v>1500</v>
      </c>
      <c r="M280" s="132" t="str">
        <f>VLOOKUP(L280,CódigosRetorno!$A$2:$B$2080,2,FALSE)</f>
        <v>El valor de venta por ítem difiere de los importes consignados.</v>
      </c>
      <c r="N280" s="131" t="s">
        <v>9</v>
      </c>
      <c r="O280" s="210"/>
    </row>
    <row r="281" spans="1:15" ht="36" x14ac:dyDescent="0.25">
      <c r="A281" s="222"/>
      <c r="B281" s="1002"/>
      <c r="C281" s="997"/>
      <c r="D281" s="1018"/>
      <c r="E281" s="1018"/>
      <c r="F281" s="131" t="s">
        <v>141</v>
      </c>
      <c r="G281" s="124" t="s">
        <v>303</v>
      </c>
      <c r="H281" s="91" t="s">
        <v>1353</v>
      </c>
      <c r="I281" s="394">
        <v>1</v>
      </c>
      <c r="J281" s="582" t="s">
        <v>1376</v>
      </c>
      <c r="K281" s="138" t="s">
        <v>6</v>
      </c>
      <c r="L281" s="140" t="s">
        <v>939</v>
      </c>
      <c r="M281" s="132" t="str">
        <f>VLOOKUP(L281,CódigosRetorno!$A$2:$B$2080,2,FALSE)</f>
        <v>La moneda debe ser la misma en todo el documento. Salvo las percepciones que sólo son en moneda nacional</v>
      </c>
      <c r="N281" s="131" t="s">
        <v>9</v>
      </c>
      <c r="O281" s="210"/>
    </row>
    <row r="282" spans="1:15" ht="36" x14ac:dyDescent="0.25">
      <c r="A282" s="222"/>
      <c r="B282" s="1000">
        <f>B278+1</f>
        <v>39</v>
      </c>
      <c r="C282" s="1047" t="s">
        <v>1502</v>
      </c>
      <c r="D282" s="1016" t="s">
        <v>324</v>
      </c>
      <c r="E282" s="1016" t="s">
        <v>179</v>
      </c>
      <c r="F282" s="1000" t="s">
        <v>1477</v>
      </c>
      <c r="G282" s="1016" t="s">
        <v>1503</v>
      </c>
      <c r="H282" s="995" t="s">
        <v>1504</v>
      </c>
      <c r="I282" s="1065">
        <v>1</v>
      </c>
      <c r="J282" s="189" t="s">
        <v>1505</v>
      </c>
      <c r="K282" s="124" t="s">
        <v>6</v>
      </c>
      <c r="L282" s="77" t="s">
        <v>1506</v>
      </c>
      <c r="M282" s="132" t="str">
        <f>VLOOKUP(L282,CódigosRetorno!$A$2:$B$2080,2,FALSE)</f>
        <v>El dato ingresado como indicador de cargo/descuento no corresponde al valor esperado.</v>
      </c>
      <c r="N282" s="131" t="s">
        <v>9</v>
      </c>
      <c r="O282" s="210"/>
    </row>
    <row r="283" spans="1:15" ht="36" x14ac:dyDescent="0.25">
      <c r="A283" s="222"/>
      <c r="B283" s="1000"/>
      <c r="C283" s="1047"/>
      <c r="D283" s="1016"/>
      <c r="E283" s="1016"/>
      <c r="F283" s="1000"/>
      <c r="G283" s="1016"/>
      <c r="H283" s="995"/>
      <c r="I283" s="1065"/>
      <c r="J283" s="189" t="s">
        <v>1507</v>
      </c>
      <c r="K283" s="124" t="s">
        <v>6</v>
      </c>
      <c r="L283" s="77" t="s">
        <v>1506</v>
      </c>
      <c r="M283" s="132" t="str">
        <f>VLOOKUP(L283,CódigosRetorno!$A$2:$B$2080,2,FALSE)</f>
        <v>El dato ingresado como indicador de cargo/descuento no corresponde al valor esperado.</v>
      </c>
      <c r="N283" s="131" t="s">
        <v>9</v>
      </c>
      <c r="O283" s="210"/>
    </row>
    <row r="284" spans="1:15" ht="24" x14ac:dyDescent="0.25">
      <c r="A284" s="222"/>
      <c r="B284" s="1000"/>
      <c r="C284" s="1047"/>
      <c r="D284" s="1016"/>
      <c r="E284" s="1016"/>
      <c r="F284" s="1000" t="s">
        <v>325</v>
      </c>
      <c r="G284" s="1016" t="s">
        <v>1508</v>
      </c>
      <c r="H284" s="995" t="s">
        <v>1509</v>
      </c>
      <c r="I284" s="1065">
        <v>1</v>
      </c>
      <c r="J284" s="189" t="s">
        <v>599</v>
      </c>
      <c r="K284" s="138" t="s">
        <v>6</v>
      </c>
      <c r="L284" s="140" t="s">
        <v>1510</v>
      </c>
      <c r="M284" s="132" t="str">
        <f>VLOOKUP(L284,CódigosRetorno!$A$2:$B$2080,2,FALSE)</f>
        <v>El XML no contiene el tag o no existe informacion de codigo de motivo de cargo/descuento por item.</v>
      </c>
      <c r="N284" s="141" t="s">
        <v>9</v>
      </c>
      <c r="O284" s="210"/>
    </row>
    <row r="285" spans="1:15" ht="36" x14ac:dyDescent="0.25">
      <c r="A285" s="222"/>
      <c r="B285" s="1000"/>
      <c r="C285" s="1047"/>
      <c r="D285" s="1016"/>
      <c r="E285" s="1016"/>
      <c r="F285" s="1000"/>
      <c r="G285" s="1016"/>
      <c r="H285" s="995"/>
      <c r="I285" s="1065"/>
      <c r="J285" s="189" t="s">
        <v>1511</v>
      </c>
      <c r="K285" s="138" t="s">
        <v>6</v>
      </c>
      <c r="L285" s="140" t="s">
        <v>1512</v>
      </c>
      <c r="M285" s="132" t="str">
        <f>VLOOKUP(L285,CódigosRetorno!$A$2:$B$2080,2,FALSE)</f>
        <v>El valor ingresado como codigo de motivo de cargo/descuento por linea no es valido (catalogo 53)</v>
      </c>
      <c r="N285" s="131" t="s">
        <v>1513</v>
      </c>
      <c r="O285" s="210"/>
    </row>
    <row r="286" spans="1:15" ht="24" x14ac:dyDescent="0.25">
      <c r="A286" s="222"/>
      <c r="B286" s="1000"/>
      <c r="C286" s="1047"/>
      <c r="D286" s="1016"/>
      <c r="E286" s="1016"/>
      <c r="F286" s="1000"/>
      <c r="G286" s="1016"/>
      <c r="H286" s="995"/>
      <c r="I286" s="1065"/>
      <c r="J286" s="189" t="s">
        <v>1514</v>
      </c>
      <c r="K286" s="138" t="s">
        <v>203</v>
      </c>
      <c r="L286" s="140" t="s">
        <v>1515</v>
      </c>
      <c r="M286" s="132" t="str">
        <f>VLOOKUP(L286,CódigosRetorno!$A$2:$B$2080,2,FALSE)</f>
        <v>El dato ingresado como cargo/descuento no es valido a nivel de ítem.</v>
      </c>
      <c r="N286" s="131" t="s">
        <v>9</v>
      </c>
      <c r="O286" s="210"/>
    </row>
    <row r="287" spans="1:15" ht="24" x14ac:dyDescent="0.25">
      <c r="A287" s="222"/>
      <c r="B287" s="1000"/>
      <c r="C287" s="1047"/>
      <c r="D287" s="1016"/>
      <c r="E287" s="1016"/>
      <c r="F287" s="131"/>
      <c r="G287" s="131" t="s">
        <v>1045</v>
      </c>
      <c r="H287" s="132" t="s">
        <v>1065</v>
      </c>
      <c r="I287" s="394" t="s">
        <v>2411</v>
      </c>
      <c r="J287" s="189" t="s">
        <v>1047</v>
      </c>
      <c r="K287" s="138" t="s">
        <v>203</v>
      </c>
      <c r="L287" s="140" t="s">
        <v>1066</v>
      </c>
      <c r="M287" s="132" t="str">
        <f>VLOOKUP(L287,CódigosRetorno!$A$2:$B$2080,2,FALSE)</f>
        <v>El dato ingresado como atributo @listAgencyName es incorrecto.</v>
      </c>
      <c r="N287" s="141" t="s">
        <v>9</v>
      </c>
      <c r="O287" s="210"/>
    </row>
    <row r="288" spans="1:15" ht="24" x14ac:dyDescent="0.25">
      <c r="A288" s="222"/>
      <c r="B288" s="1000"/>
      <c r="C288" s="1047"/>
      <c r="D288" s="1016"/>
      <c r="E288" s="1016"/>
      <c r="F288" s="131"/>
      <c r="G288" s="131" t="s">
        <v>1516</v>
      </c>
      <c r="H288" s="132" t="s">
        <v>1068</v>
      </c>
      <c r="I288" s="394" t="s">
        <v>2411</v>
      </c>
      <c r="J288" s="189" t="s">
        <v>1517</v>
      </c>
      <c r="K288" s="124" t="s">
        <v>203</v>
      </c>
      <c r="L288" s="138" t="s">
        <v>1070</v>
      </c>
      <c r="M288" s="132" t="str">
        <f>VLOOKUP(L288,CódigosRetorno!$A$2:$B$2080,2,FALSE)</f>
        <v>El dato ingresado como atributo @listName es incorrecto.</v>
      </c>
      <c r="N288" s="141" t="s">
        <v>9</v>
      </c>
      <c r="O288" s="210"/>
    </row>
    <row r="289" spans="1:15" ht="48" x14ac:dyDescent="0.25">
      <c r="A289" s="222"/>
      <c r="B289" s="1000"/>
      <c r="C289" s="1047"/>
      <c r="D289" s="1016"/>
      <c r="E289" s="1016"/>
      <c r="F289" s="131"/>
      <c r="G289" s="131" t="s">
        <v>1518</v>
      </c>
      <c r="H289" s="132" t="s">
        <v>1072</v>
      </c>
      <c r="I289" s="394" t="s">
        <v>2411</v>
      </c>
      <c r="J289" s="189" t="s">
        <v>1519</v>
      </c>
      <c r="K289" s="138" t="s">
        <v>203</v>
      </c>
      <c r="L289" s="140" t="s">
        <v>1074</v>
      </c>
      <c r="M289" s="132" t="str">
        <f>VLOOKUP(L289,CódigosRetorno!$A$2:$B$2080,2,FALSE)</f>
        <v>El dato ingresado como atributo @listURI es incorrecto.</v>
      </c>
      <c r="N289" s="141" t="s">
        <v>9</v>
      </c>
      <c r="O289" s="210"/>
    </row>
    <row r="290" spans="1:15" ht="36" x14ac:dyDescent="0.25">
      <c r="A290" s="222"/>
      <c r="B290" s="1000"/>
      <c r="C290" s="1047"/>
      <c r="D290" s="1016"/>
      <c r="E290" s="1016"/>
      <c r="F290" s="131" t="s">
        <v>1406</v>
      </c>
      <c r="G290" s="124" t="s">
        <v>1407</v>
      </c>
      <c r="H290" s="132" t="s">
        <v>1520</v>
      </c>
      <c r="I290" s="394">
        <v>1</v>
      </c>
      <c r="J290" s="189" t="s">
        <v>1521</v>
      </c>
      <c r="K290" s="138" t="s">
        <v>6</v>
      </c>
      <c r="L290" s="140" t="s">
        <v>1522</v>
      </c>
      <c r="M290" s="132" t="str">
        <f>VLOOKUP(L290,CódigosRetorno!$A$2:$B$2080,2,FALSE)</f>
        <v>El factor de cargo/descuento por linea no cumple con el formato establecido.</v>
      </c>
      <c r="N290" s="141" t="s">
        <v>9</v>
      </c>
      <c r="O290" s="210"/>
    </row>
    <row r="291" spans="1:15" ht="36" x14ac:dyDescent="0.25">
      <c r="A291" s="222"/>
      <c r="B291" s="1000"/>
      <c r="C291" s="1047"/>
      <c r="D291" s="1016"/>
      <c r="E291" s="1016"/>
      <c r="F291" s="1001" t="s">
        <v>295</v>
      </c>
      <c r="G291" s="1014" t="s">
        <v>296</v>
      </c>
      <c r="H291" s="996" t="s">
        <v>1523</v>
      </c>
      <c r="I291" s="1067">
        <v>1</v>
      </c>
      <c r="J291" s="189" t="s">
        <v>1396</v>
      </c>
      <c r="K291" s="138" t="s">
        <v>6</v>
      </c>
      <c r="L291" s="140" t="s">
        <v>1524</v>
      </c>
      <c r="M291" s="132" t="str">
        <f>VLOOKUP(L291,CódigosRetorno!$A$2:$B$2080,2,FALSE)</f>
        <v>El formato ingresado en el tag cac:InvoiceLine/cac:Allowancecharge/cbc:Amount no cumple con el formato establecido</v>
      </c>
      <c r="N291" s="131" t="s">
        <v>9</v>
      </c>
      <c r="O291" s="210"/>
    </row>
    <row r="292" spans="1:15" ht="72" x14ac:dyDescent="0.25">
      <c r="A292" s="222"/>
      <c r="B292" s="1000"/>
      <c r="C292" s="1047"/>
      <c r="D292" s="1016"/>
      <c r="E292" s="1016"/>
      <c r="F292" s="1002"/>
      <c r="G292" s="1018"/>
      <c r="H292" s="997"/>
      <c r="I292" s="1069"/>
      <c r="J292" s="189" t="s">
        <v>1525</v>
      </c>
      <c r="K292" s="562" t="s">
        <v>6</v>
      </c>
      <c r="L292" s="562" t="s">
        <v>1526</v>
      </c>
      <c r="M292" s="132" t="str">
        <f>VLOOKUP(L292,CódigosRetorno!$A$2:$B$2080,2,FALSE)</f>
        <v>El valor de cargo/descuento por ítem difiere de los importes consignados.</v>
      </c>
      <c r="N292" s="131" t="s">
        <v>9</v>
      </c>
      <c r="O292" s="210"/>
    </row>
    <row r="293" spans="1:15" ht="36" x14ac:dyDescent="0.25">
      <c r="A293" s="222"/>
      <c r="B293" s="1000"/>
      <c r="C293" s="1047"/>
      <c r="D293" s="1016"/>
      <c r="E293" s="1016"/>
      <c r="F293" s="131" t="s">
        <v>141</v>
      </c>
      <c r="G293" s="124" t="s">
        <v>303</v>
      </c>
      <c r="H293" s="91" t="s">
        <v>1353</v>
      </c>
      <c r="I293" s="394">
        <v>1</v>
      </c>
      <c r="J293" s="582" t="s">
        <v>1376</v>
      </c>
      <c r="K293" s="138" t="s">
        <v>6</v>
      </c>
      <c r="L293" s="140" t="s">
        <v>939</v>
      </c>
      <c r="M293" s="132" t="str">
        <f>VLOOKUP(L293,CódigosRetorno!$A$2:$B$2080,2,FALSE)</f>
        <v>La moneda debe ser la misma en todo el documento. Salvo las percepciones que sólo son en moneda nacional</v>
      </c>
      <c r="N293" s="131" t="s">
        <v>1080</v>
      </c>
      <c r="O293" s="210"/>
    </row>
    <row r="294" spans="1:15" ht="36" x14ac:dyDescent="0.25">
      <c r="A294" s="222"/>
      <c r="B294" s="1000"/>
      <c r="C294" s="1047"/>
      <c r="D294" s="1016"/>
      <c r="E294" s="1016"/>
      <c r="F294" s="131" t="s">
        <v>295</v>
      </c>
      <c r="G294" s="124" t="s">
        <v>296</v>
      </c>
      <c r="H294" s="132" t="s">
        <v>1527</v>
      </c>
      <c r="I294" s="394">
        <v>1</v>
      </c>
      <c r="J294" s="189" t="s">
        <v>1382</v>
      </c>
      <c r="K294" s="124" t="s">
        <v>6</v>
      </c>
      <c r="L294" s="140" t="s">
        <v>1528</v>
      </c>
      <c r="M294" s="132" t="str">
        <f>VLOOKUP(L294,CódigosRetorno!$A$2:$B$2080,2,FALSE)</f>
        <v>El Monto base de cargo/descuento por linea no cumple con el formato establecido.</v>
      </c>
      <c r="N294" s="131" t="s">
        <v>9</v>
      </c>
      <c r="O294" s="210"/>
    </row>
    <row r="295" spans="1:15" ht="36" x14ac:dyDescent="0.25">
      <c r="A295" s="222"/>
      <c r="B295" s="1000"/>
      <c r="C295" s="1047"/>
      <c r="D295" s="1016"/>
      <c r="E295" s="1016"/>
      <c r="F295" s="131" t="s">
        <v>141</v>
      </c>
      <c r="G295" s="124" t="s">
        <v>303</v>
      </c>
      <c r="H295" s="91" t="s">
        <v>1353</v>
      </c>
      <c r="I295" s="394">
        <v>1</v>
      </c>
      <c r="J295" s="582" t="s">
        <v>1376</v>
      </c>
      <c r="K295" s="138" t="s">
        <v>6</v>
      </c>
      <c r="L295" s="140" t="s">
        <v>939</v>
      </c>
      <c r="M295" s="132" t="str">
        <f>VLOOKUP(L295,CódigosRetorno!$A$2:$B$2080,2,FALSE)</f>
        <v>La moneda debe ser la misma en todo el documento. Salvo las percepciones que sólo son en moneda nacional</v>
      </c>
      <c r="N295" s="131" t="s">
        <v>1080</v>
      </c>
      <c r="O295" s="210"/>
    </row>
    <row r="296" spans="1:15" x14ac:dyDescent="0.25">
      <c r="A296" s="222"/>
      <c r="B296" s="430" t="s">
        <v>1529</v>
      </c>
      <c r="C296" s="431"/>
      <c r="D296" s="425"/>
      <c r="E296" s="425" t="s">
        <v>9</v>
      </c>
      <c r="F296" s="432" t="s">
        <v>9</v>
      </c>
      <c r="G296" s="432" t="s">
        <v>9</v>
      </c>
      <c r="H296" s="433" t="s">
        <v>9</v>
      </c>
      <c r="I296" s="572"/>
      <c r="J296" s="440" t="s">
        <v>9</v>
      </c>
      <c r="K296" s="420" t="s">
        <v>9</v>
      </c>
      <c r="L296" s="421" t="s">
        <v>9</v>
      </c>
      <c r="M296" s="419" t="str">
        <f>VLOOKUP(L296,CódigosRetorno!$A$2:$B$2080,2,FALSE)</f>
        <v>-</v>
      </c>
      <c r="N296" s="418" t="s">
        <v>9</v>
      </c>
      <c r="O296" s="210"/>
    </row>
    <row r="297" spans="1:15" x14ac:dyDescent="0.25">
      <c r="A297" s="222"/>
      <c r="B297" s="1016">
        <f>B282+1</f>
        <v>40</v>
      </c>
      <c r="C297" s="1066" t="s">
        <v>1530</v>
      </c>
      <c r="D297" s="1000" t="s">
        <v>60</v>
      </c>
      <c r="E297" s="1076" t="s">
        <v>140</v>
      </c>
      <c r="F297" s="1076" t="s">
        <v>295</v>
      </c>
      <c r="G297" s="1076" t="s">
        <v>296</v>
      </c>
      <c r="H297" s="1077" t="s">
        <v>1531</v>
      </c>
      <c r="I297" s="1075">
        <v>1</v>
      </c>
      <c r="J297" s="189" t="s">
        <v>1532</v>
      </c>
      <c r="K297" s="80" t="s">
        <v>6</v>
      </c>
      <c r="L297" s="81" t="s">
        <v>1533</v>
      </c>
      <c r="M297" s="132" t="str">
        <f>VLOOKUP(L297,CódigosRetorno!$A$2:$B$2080,2,FALSE)</f>
        <v>El Monto total de impuestos es obligatorio</v>
      </c>
      <c r="N297" s="131" t="s">
        <v>9</v>
      </c>
      <c r="O297" s="210"/>
    </row>
    <row r="298" spans="1:15" ht="36" x14ac:dyDescent="0.25">
      <c r="A298" s="222"/>
      <c r="B298" s="1016"/>
      <c r="C298" s="1066"/>
      <c r="D298" s="1000"/>
      <c r="E298" s="1076"/>
      <c r="F298" s="1076"/>
      <c r="G298" s="1076"/>
      <c r="H298" s="1077"/>
      <c r="I298" s="1075"/>
      <c r="J298" s="189" t="s">
        <v>1382</v>
      </c>
      <c r="K298" s="124" t="s">
        <v>6</v>
      </c>
      <c r="L298" s="138" t="s">
        <v>1534</v>
      </c>
      <c r="M298" s="132" t="str">
        <f>VLOOKUP(L298,CódigosRetorno!$A$2:$B$2080,2,FALSE)</f>
        <v>El dato ingresado en el monto total de impuestos no cumple con el formato establecido</v>
      </c>
      <c r="N298" s="141" t="s">
        <v>9</v>
      </c>
      <c r="O298" s="210"/>
    </row>
    <row r="299" spans="1:15" ht="60" x14ac:dyDescent="0.25">
      <c r="A299" s="222"/>
      <c r="B299" s="1016"/>
      <c r="C299" s="1066"/>
      <c r="D299" s="1000"/>
      <c r="E299" s="1076"/>
      <c r="F299" s="1076"/>
      <c r="G299" s="1076"/>
      <c r="H299" s="1077"/>
      <c r="I299" s="1075"/>
      <c r="J299" s="189" t="s">
        <v>1535</v>
      </c>
      <c r="K299" s="564" t="s">
        <v>6</v>
      </c>
      <c r="L299" s="562" t="s">
        <v>1536</v>
      </c>
      <c r="M299" s="132" t="str">
        <f>VLOOKUP(L299,CódigosRetorno!$A$2:$B$2080,2,FALSE)</f>
        <v>La sumatoria de impuestos globales no corresponde al monto total de impuestos.</v>
      </c>
      <c r="N299" s="141" t="s">
        <v>9</v>
      </c>
      <c r="O299" s="210"/>
    </row>
    <row r="300" spans="1:15" ht="24" x14ac:dyDescent="0.25">
      <c r="A300" s="222"/>
      <c r="B300" s="1016"/>
      <c r="C300" s="1066"/>
      <c r="D300" s="1000"/>
      <c r="E300" s="1076"/>
      <c r="F300" s="1076"/>
      <c r="G300" s="1076"/>
      <c r="H300" s="1077"/>
      <c r="I300" s="1075"/>
      <c r="J300" s="585" t="s">
        <v>1537</v>
      </c>
      <c r="K300" s="124" t="s">
        <v>6</v>
      </c>
      <c r="L300" s="138" t="s">
        <v>1538</v>
      </c>
      <c r="M300" s="132" t="str">
        <f>VLOOKUP(L300,CódigosRetorno!$A$2:$B$2080,2,FALSE)</f>
        <v>El tag cac:TaxTotal no debe repetirse a nivel de totales</v>
      </c>
      <c r="N300" s="141" t="s">
        <v>9</v>
      </c>
      <c r="O300" s="210"/>
    </row>
    <row r="301" spans="1:15" ht="96" x14ac:dyDescent="0.25">
      <c r="A301" s="222"/>
      <c r="B301" s="1016"/>
      <c r="C301" s="1066"/>
      <c r="D301" s="1000"/>
      <c r="E301" s="1076"/>
      <c r="F301" s="1076"/>
      <c r="G301" s="1076"/>
      <c r="H301" s="1077"/>
      <c r="I301" s="1075"/>
      <c r="J301" s="585" t="s">
        <v>1539</v>
      </c>
      <c r="K301" s="124" t="s">
        <v>6</v>
      </c>
      <c r="L301" s="138" t="s">
        <v>1540</v>
      </c>
      <c r="M301" s="132" t="str">
        <f>VLOOKUP(L301,CódigosRetorno!$A$2:$B$2080,2,FALSE)</f>
        <v xml:space="preserve">Si tiene operaciones de un tributo en alguna línea, debe consignar el tag del total del tributo </v>
      </c>
      <c r="N301" s="141" t="s">
        <v>9</v>
      </c>
      <c r="O301" s="210"/>
    </row>
    <row r="302" spans="1:15" ht="36" x14ac:dyDescent="0.25">
      <c r="A302" s="222"/>
      <c r="B302" s="1016"/>
      <c r="C302" s="1066"/>
      <c r="D302" s="1000"/>
      <c r="E302" s="1076"/>
      <c r="F302" s="131" t="s">
        <v>141</v>
      </c>
      <c r="G302" s="124" t="s">
        <v>303</v>
      </c>
      <c r="H302" s="91" t="s">
        <v>1353</v>
      </c>
      <c r="I302" s="119">
        <v>1</v>
      </c>
      <c r="J302" s="582" t="s">
        <v>1376</v>
      </c>
      <c r="K302" s="138" t="s">
        <v>6</v>
      </c>
      <c r="L302" s="140" t="s">
        <v>939</v>
      </c>
      <c r="M302" s="132" t="str">
        <f>VLOOKUP(L302,CódigosRetorno!$A$2:$B$2080,2,FALSE)</f>
        <v>La moneda debe ser la misma en todo el documento. Salvo las percepciones que sólo son en moneda nacional</v>
      </c>
      <c r="N302" s="131" t="s">
        <v>1080</v>
      </c>
      <c r="O302" s="210"/>
    </row>
    <row r="303" spans="1:15" ht="24" x14ac:dyDescent="0.25">
      <c r="A303" s="222"/>
      <c r="B303" s="1000" t="s">
        <v>1541</v>
      </c>
      <c r="C303" s="1047" t="s">
        <v>1542</v>
      </c>
      <c r="D303" s="1000" t="s">
        <v>60</v>
      </c>
      <c r="E303" s="1000" t="s">
        <v>179</v>
      </c>
      <c r="F303" s="1000" t="s">
        <v>295</v>
      </c>
      <c r="G303" s="1016" t="s">
        <v>1496</v>
      </c>
      <c r="H303" s="1047" t="s">
        <v>1543</v>
      </c>
      <c r="I303" s="1065">
        <v>1</v>
      </c>
      <c r="J303" s="582" t="s">
        <v>1409</v>
      </c>
      <c r="K303" s="138" t="s">
        <v>6</v>
      </c>
      <c r="L303" s="140" t="s">
        <v>1544</v>
      </c>
      <c r="M303" s="132" t="str">
        <f>VLOOKUP(L303,CódigosRetorno!$A$2:$B$2080,2,FALSE)</f>
        <v>El XML no contiene el tag o no existe información de total valor de venta globales</v>
      </c>
      <c r="N303" s="79" t="s">
        <v>9</v>
      </c>
      <c r="O303" s="210"/>
    </row>
    <row r="304" spans="1:15" ht="36" x14ac:dyDescent="0.25">
      <c r="A304" s="222"/>
      <c r="B304" s="1000"/>
      <c r="C304" s="1047"/>
      <c r="D304" s="1000"/>
      <c r="E304" s="1000"/>
      <c r="F304" s="1000"/>
      <c r="G304" s="1016"/>
      <c r="H304" s="1047"/>
      <c r="I304" s="1065"/>
      <c r="J304" s="189" t="s">
        <v>1396</v>
      </c>
      <c r="K304" s="124" t="s">
        <v>6</v>
      </c>
      <c r="L304" s="138" t="s">
        <v>1545</v>
      </c>
      <c r="M304" s="132" t="str">
        <f>VLOOKUP(L304,CódigosRetorno!$A$2:$B$2080,2,FALSE)</f>
        <v>El dato ingresado en el total valor de venta globales no cumple con el formato establecido</v>
      </c>
      <c r="N304" s="79" t="s">
        <v>9</v>
      </c>
      <c r="O304" s="210"/>
    </row>
    <row r="305" spans="1:15" ht="84" x14ac:dyDescent="0.25">
      <c r="A305" s="222"/>
      <c r="B305" s="1000"/>
      <c r="C305" s="1047"/>
      <c r="D305" s="1000"/>
      <c r="E305" s="1000"/>
      <c r="F305" s="1000"/>
      <c r="G305" s="1016"/>
      <c r="H305" s="1047"/>
      <c r="I305" s="1065"/>
      <c r="J305" s="189" t="s">
        <v>1546</v>
      </c>
      <c r="K305" s="562" t="s">
        <v>6</v>
      </c>
      <c r="L305" s="562" t="s">
        <v>1547</v>
      </c>
      <c r="M305" s="132" t="str">
        <f>VLOOKUP(L305,CódigosRetorno!$A$2:$B$2080,2,FALSE)</f>
        <v>La sumatoria del total valor de venta - Exportaciones de línea no corresponden al total</v>
      </c>
      <c r="N305" s="79" t="s">
        <v>9</v>
      </c>
      <c r="O305" s="210"/>
    </row>
    <row r="306" spans="1:15" ht="108" x14ac:dyDescent="0.25">
      <c r="A306" s="222"/>
      <c r="B306" s="1000"/>
      <c r="C306" s="1047"/>
      <c r="D306" s="1000"/>
      <c r="E306" s="1000"/>
      <c r="F306" s="1000"/>
      <c r="G306" s="1016"/>
      <c r="H306" s="1047"/>
      <c r="I306" s="1065"/>
      <c r="J306" s="189" t="s">
        <v>1548</v>
      </c>
      <c r="K306" s="562" t="s">
        <v>6</v>
      </c>
      <c r="L306" s="562" t="s">
        <v>1549</v>
      </c>
      <c r="M306" s="132" t="str">
        <f>VLOOKUP(L306,CódigosRetorno!$A$2:$B$2080,2,FALSE)</f>
        <v>La sumatoria del total valor de venta - operaciones exoneradas de línea no corresponden al total</v>
      </c>
      <c r="N306" s="141" t="s">
        <v>9</v>
      </c>
      <c r="O306" s="210"/>
    </row>
    <row r="307" spans="1:15" ht="108" x14ac:dyDescent="0.25">
      <c r="A307" s="222"/>
      <c r="B307" s="1000"/>
      <c r="C307" s="1047"/>
      <c r="D307" s="1000"/>
      <c r="E307" s="1000"/>
      <c r="F307" s="1000"/>
      <c r="G307" s="1016"/>
      <c r="H307" s="1047"/>
      <c r="I307" s="1065"/>
      <c r="J307" s="189" t="s">
        <v>1550</v>
      </c>
      <c r="K307" s="562" t="s">
        <v>6</v>
      </c>
      <c r="L307" s="562" t="s">
        <v>1551</v>
      </c>
      <c r="M307" s="132" t="str">
        <f>VLOOKUP(L307,CódigosRetorno!$A$2:$B$2080,2,FALSE)</f>
        <v>La sumatoria del total valor de venta - operaciones inafectas de línea no corresponden al total</v>
      </c>
      <c r="N307" s="141" t="s">
        <v>9</v>
      </c>
      <c r="O307" s="210"/>
    </row>
    <row r="308" spans="1:15" ht="60" x14ac:dyDescent="0.25">
      <c r="A308" s="222"/>
      <c r="B308" s="1000"/>
      <c r="C308" s="1047"/>
      <c r="D308" s="1000"/>
      <c r="E308" s="1000"/>
      <c r="F308" s="1000"/>
      <c r="G308" s="1016"/>
      <c r="H308" s="1047"/>
      <c r="I308" s="1065"/>
      <c r="J308" s="189" t="s">
        <v>1552</v>
      </c>
      <c r="K308" s="562" t="s">
        <v>6</v>
      </c>
      <c r="L308" s="562" t="s">
        <v>1553</v>
      </c>
      <c r="M308" s="132" t="str">
        <f>VLOOKUP(L308,CódigosRetorno!$A$2:$B$2080,2,FALSE)</f>
        <v>Si se utiliza la leyenda con código 2001, el total de operaciones exoneradas debe ser mayor a 0.00</v>
      </c>
      <c r="N308" s="131" t="s">
        <v>1554</v>
      </c>
      <c r="O308" s="210"/>
    </row>
    <row r="309" spans="1:15" ht="60" x14ac:dyDescent="0.25">
      <c r="A309" s="222"/>
      <c r="B309" s="1000"/>
      <c r="C309" s="1047"/>
      <c r="D309" s="1000"/>
      <c r="E309" s="1000"/>
      <c r="F309" s="1000"/>
      <c r="G309" s="1016"/>
      <c r="H309" s="1047"/>
      <c r="I309" s="1065"/>
      <c r="J309" s="189" t="s">
        <v>1555</v>
      </c>
      <c r="K309" s="562" t="s">
        <v>6</v>
      </c>
      <c r="L309" s="562" t="s">
        <v>1556</v>
      </c>
      <c r="M309" s="132" t="str">
        <f>VLOOKUP(L309,CódigosRetorno!$A$2:$B$2080,2,FALSE)</f>
        <v>Si se utiliza la leyenda con código 2002, el total de operaciones exoneradas debe ser mayor a 0.00</v>
      </c>
      <c r="N309" s="131" t="s">
        <v>1554</v>
      </c>
      <c r="O309" s="210"/>
    </row>
    <row r="310" spans="1:15" ht="60" x14ac:dyDescent="0.25">
      <c r="A310" s="222"/>
      <c r="B310" s="1000"/>
      <c r="C310" s="1047"/>
      <c r="D310" s="1000"/>
      <c r="E310" s="1000"/>
      <c r="F310" s="1000"/>
      <c r="G310" s="1016"/>
      <c r="H310" s="1047"/>
      <c r="I310" s="1065"/>
      <c r="J310" s="189" t="s">
        <v>1557</v>
      </c>
      <c r="K310" s="562" t="s">
        <v>6</v>
      </c>
      <c r="L310" s="562" t="s">
        <v>1558</v>
      </c>
      <c r="M310" s="132" t="str">
        <f>VLOOKUP(L310,CódigosRetorno!$A$2:$B$2080,2,FALSE)</f>
        <v>Si se utiliza la leyenda con código 2003, el total de operaciones exoneradas debe ser mayor a 0.00</v>
      </c>
      <c r="N310" s="131" t="s">
        <v>1554</v>
      </c>
      <c r="O310" s="210"/>
    </row>
    <row r="311" spans="1:15" ht="60" x14ac:dyDescent="0.25">
      <c r="A311" s="222"/>
      <c r="B311" s="1000"/>
      <c r="C311" s="1047"/>
      <c r="D311" s="1000"/>
      <c r="E311" s="1000"/>
      <c r="F311" s="1000"/>
      <c r="G311" s="1016"/>
      <c r="H311" s="1047"/>
      <c r="I311" s="1065"/>
      <c r="J311" s="189" t="s">
        <v>1559</v>
      </c>
      <c r="K311" s="562" t="s">
        <v>6</v>
      </c>
      <c r="L311" s="562" t="s">
        <v>1560</v>
      </c>
      <c r="M311" s="132" t="str">
        <f>VLOOKUP(L311,CódigosRetorno!$A$2:$B$2080,2,FALSE)</f>
        <v>Si se utiliza la leyenda con código 2008, el total de operaciones exoneradas debe ser mayor a 0.00</v>
      </c>
      <c r="N311" s="131" t="s">
        <v>1554</v>
      </c>
      <c r="O311" s="210"/>
    </row>
    <row r="312" spans="1:15" ht="36" x14ac:dyDescent="0.25">
      <c r="A312" s="222"/>
      <c r="B312" s="1000"/>
      <c r="C312" s="1047"/>
      <c r="D312" s="1000"/>
      <c r="E312" s="1000"/>
      <c r="F312" s="131" t="s">
        <v>141</v>
      </c>
      <c r="G312" s="124" t="s">
        <v>303</v>
      </c>
      <c r="H312" s="91" t="s">
        <v>1353</v>
      </c>
      <c r="I312" s="394">
        <v>1</v>
      </c>
      <c r="J312" s="582" t="s">
        <v>1376</v>
      </c>
      <c r="K312" s="138" t="s">
        <v>6</v>
      </c>
      <c r="L312" s="140" t="s">
        <v>939</v>
      </c>
      <c r="M312" s="132" t="str">
        <f>VLOOKUP(L312,CódigosRetorno!$A$2:$B$2080,2,FALSE)</f>
        <v>La moneda debe ser la misma en todo el documento. Salvo las percepciones que sólo son en moneda nacional</v>
      </c>
      <c r="N312" s="131" t="s">
        <v>1080</v>
      </c>
      <c r="O312" s="210"/>
    </row>
    <row r="313" spans="1:15" ht="36" x14ac:dyDescent="0.25">
      <c r="A313" s="222"/>
      <c r="B313" s="1000"/>
      <c r="C313" s="1047"/>
      <c r="D313" s="1000"/>
      <c r="E313" s="1000"/>
      <c r="F313" s="1000"/>
      <c r="G313" s="1016" t="s">
        <v>1561</v>
      </c>
      <c r="H313" s="995" t="s">
        <v>1562</v>
      </c>
      <c r="I313" s="1065">
        <v>1</v>
      </c>
      <c r="J313" s="189" t="s">
        <v>1396</v>
      </c>
      <c r="K313" s="138" t="s">
        <v>6</v>
      </c>
      <c r="L313" s="140" t="s">
        <v>983</v>
      </c>
      <c r="M313" s="132" t="str">
        <f>VLOOKUP(L313,CódigosRetorno!$A$2:$B$2080,2,FALSE)</f>
        <v>El dato ingresado en TaxAmount no cumple con el formato establecido</v>
      </c>
      <c r="N313" s="141" t="s">
        <v>9</v>
      </c>
      <c r="O313" s="210"/>
    </row>
    <row r="314" spans="1:15" ht="48" x14ac:dyDescent="0.25">
      <c r="A314" s="222"/>
      <c r="B314" s="1000"/>
      <c r="C314" s="1047"/>
      <c r="D314" s="1000"/>
      <c r="E314" s="1000"/>
      <c r="F314" s="1000"/>
      <c r="G314" s="1016"/>
      <c r="H314" s="995"/>
      <c r="I314" s="1065"/>
      <c r="J314" s="189" t="s">
        <v>1563</v>
      </c>
      <c r="K314" s="124" t="s">
        <v>6</v>
      </c>
      <c r="L314" s="138" t="s">
        <v>1564</v>
      </c>
      <c r="M314" s="132" t="str">
        <f>VLOOKUP(L314,CódigosRetorno!$A$2:$B$2080,2,FALSE)</f>
        <v xml:space="preserve">El monto total del impuestos sobre el valor de venta de operaciones gratuitas/inafectas/exoneradas debe ser igual a 0.00 </v>
      </c>
      <c r="N314" s="141" t="s">
        <v>9</v>
      </c>
      <c r="O314" s="210"/>
    </row>
    <row r="315" spans="1:15" ht="36" x14ac:dyDescent="0.25">
      <c r="A315" s="222"/>
      <c r="B315" s="1000"/>
      <c r="C315" s="1047"/>
      <c r="D315" s="1000"/>
      <c r="E315" s="1000"/>
      <c r="F315" s="131" t="s">
        <v>141</v>
      </c>
      <c r="G315" s="124" t="s">
        <v>303</v>
      </c>
      <c r="H315" s="91" t="s">
        <v>1353</v>
      </c>
      <c r="I315" s="394">
        <v>1</v>
      </c>
      <c r="J315" s="582" t="s">
        <v>1376</v>
      </c>
      <c r="K315" s="138" t="s">
        <v>6</v>
      </c>
      <c r="L315" s="140" t="s">
        <v>939</v>
      </c>
      <c r="M315" s="132" t="str">
        <f>VLOOKUP(L315,CódigosRetorno!$A$2:$B$2080,2,FALSE)</f>
        <v>La moneda debe ser la misma en todo el documento. Salvo las percepciones que sólo son en moneda nacional</v>
      </c>
      <c r="N315" s="131" t="s">
        <v>1080</v>
      </c>
      <c r="O315" s="210"/>
    </row>
    <row r="316" spans="1:15" ht="24" x14ac:dyDescent="0.25">
      <c r="A316" s="222"/>
      <c r="B316" s="1000"/>
      <c r="C316" s="1047"/>
      <c r="D316" s="1000"/>
      <c r="E316" s="1000"/>
      <c r="F316" s="1000" t="s">
        <v>655</v>
      </c>
      <c r="G316" s="1016" t="s">
        <v>991</v>
      </c>
      <c r="H316" s="1047" t="s">
        <v>1565</v>
      </c>
      <c r="I316" s="1065">
        <v>1</v>
      </c>
      <c r="J316" s="189" t="s">
        <v>599</v>
      </c>
      <c r="K316" s="124" t="s">
        <v>6</v>
      </c>
      <c r="L316" s="76" t="s">
        <v>1566</v>
      </c>
      <c r="M316" s="132" t="str">
        <f>VLOOKUP(L316,CódigosRetorno!$A$2:$B$2080,2,FALSE)</f>
        <v>El XML no contiene el tag o no existe información de código de tributo.</v>
      </c>
      <c r="N316" s="141" t="s">
        <v>9</v>
      </c>
      <c r="O316" s="210"/>
    </row>
    <row r="317" spans="1:15" ht="24" x14ac:dyDescent="0.25">
      <c r="A317" s="222"/>
      <c r="B317" s="1000"/>
      <c r="C317" s="1047"/>
      <c r="D317" s="1000"/>
      <c r="E317" s="1000"/>
      <c r="F317" s="1000"/>
      <c r="G317" s="1016"/>
      <c r="H317" s="1047"/>
      <c r="I317" s="1065"/>
      <c r="J317" s="582" t="s">
        <v>1567</v>
      </c>
      <c r="K317" s="138" t="s">
        <v>6</v>
      </c>
      <c r="L317" s="140" t="s">
        <v>1568</v>
      </c>
      <c r="M317" s="132" t="str">
        <f>VLOOKUP(L317,CódigosRetorno!$A$2:$B$2080,2,FALSE)</f>
        <v>El dato ingresado como codigo de tributo global no corresponde al valor esperado.</v>
      </c>
      <c r="N317" s="131" t="s">
        <v>1436</v>
      </c>
      <c r="O317" s="210"/>
    </row>
    <row r="318" spans="1:15" ht="24" x14ac:dyDescent="0.25">
      <c r="A318" s="222"/>
      <c r="B318" s="1000"/>
      <c r="C318" s="1047"/>
      <c r="D318" s="1000"/>
      <c r="E318" s="1000"/>
      <c r="F318" s="1000"/>
      <c r="G318" s="1016"/>
      <c r="H318" s="1047"/>
      <c r="I318" s="1065"/>
      <c r="J318" s="587" t="s">
        <v>1569</v>
      </c>
      <c r="K318" s="140" t="s">
        <v>6</v>
      </c>
      <c r="L318" s="140" t="s">
        <v>1570</v>
      </c>
      <c r="M318" s="132" t="str">
        <f>VLOOKUP(L318,CódigosRetorno!$A$2:$B$2080,2,FALSE)</f>
        <v>El código de tributo no debe repetirse a nivel de totales</v>
      </c>
      <c r="N318" s="121" t="s">
        <v>9</v>
      </c>
      <c r="O318" s="210"/>
    </row>
    <row r="319" spans="1:15" ht="48" x14ac:dyDescent="0.25">
      <c r="A319" s="222"/>
      <c r="B319" s="1000"/>
      <c r="C319" s="1047"/>
      <c r="D319" s="1000"/>
      <c r="E319" s="1000"/>
      <c r="F319" s="1000"/>
      <c r="G319" s="1016"/>
      <c r="H319" s="1047"/>
      <c r="I319" s="1065"/>
      <c r="J319" s="189" t="s">
        <v>1571</v>
      </c>
      <c r="K319" s="138" t="s">
        <v>6</v>
      </c>
      <c r="L319" s="140" t="s">
        <v>1572</v>
      </c>
      <c r="M319" s="132" t="str">
        <f>VLOOKUP(L319,CódigosRetorno!$A$2:$B$2080,2,FALSE)</f>
        <v>El dato ingresado como codigo de tributo global es invalido para tipo de operación.</v>
      </c>
      <c r="N319" s="141" t="s">
        <v>9</v>
      </c>
      <c r="O319" s="210"/>
    </row>
    <row r="320" spans="1:15" ht="24" x14ac:dyDescent="0.25">
      <c r="A320" s="222"/>
      <c r="B320" s="1000"/>
      <c r="C320" s="1047"/>
      <c r="D320" s="1000"/>
      <c r="E320" s="1000" t="s">
        <v>179</v>
      </c>
      <c r="F320" s="1000"/>
      <c r="G320" s="131" t="s">
        <v>1443</v>
      </c>
      <c r="H320" s="132" t="s">
        <v>1113</v>
      </c>
      <c r="I320" s="394" t="s">
        <v>2411</v>
      </c>
      <c r="J320" s="189" t="s">
        <v>1444</v>
      </c>
      <c r="K320" s="124" t="s">
        <v>203</v>
      </c>
      <c r="L320" s="138" t="s">
        <v>1115</v>
      </c>
      <c r="M320" s="132" t="str">
        <f>VLOOKUP(L320,CódigosRetorno!$A$2:$B$2080,2,FALSE)</f>
        <v>El dato ingresado como atributo @schemeName es incorrecto.</v>
      </c>
      <c r="N320" s="141" t="s">
        <v>9</v>
      </c>
      <c r="O320" s="210"/>
    </row>
    <row r="321" spans="1:15" ht="24" x14ac:dyDescent="0.25">
      <c r="A321" s="222"/>
      <c r="B321" s="1000"/>
      <c r="C321" s="1047"/>
      <c r="D321" s="1000"/>
      <c r="E321" s="1000"/>
      <c r="F321" s="1000"/>
      <c r="G321" s="131" t="s">
        <v>1045</v>
      </c>
      <c r="H321" s="132" t="s">
        <v>1046</v>
      </c>
      <c r="I321" s="394" t="s">
        <v>2411</v>
      </c>
      <c r="J321" s="189" t="s">
        <v>1047</v>
      </c>
      <c r="K321" s="124" t="s">
        <v>203</v>
      </c>
      <c r="L321" s="138" t="s">
        <v>1048</v>
      </c>
      <c r="M321" s="132" t="str">
        <f>VLOOKUP(L321,CódigosRetorno!$A$2:$B$2080,2,FALSE)</f>
        <v>El dato ingresado como atributo @schemeAgencyName es incorrecto.</v>
      </c>
      <c r="N321" s="141" t="s">
        <v>9</v>
      </c>
      <c r="O321" s="210"/>
    </row>
    <row r="322" spans="1:15" ht="48" x14ac:dyDescent="0.25">
      <c r="A322" s="222"/>
      <c r="B322" s="1000"/>
      <c r="C322" s="1047"/>
      <c r="D322" s="1000"/>
      <c r="E322" s="1000"/>
      <c r="F322" s="1000"/>
      <c r="G322" s="131" t="s">
        <v>1472</v>
      </c>
      <c r="H322" s="91" t="s">
        <v>1117</v>
      </c>
      <c r="I322" s="394" t="s">
        <v>2411</v>
      </c>
      <c r="J322" s="189" t="s">
        <v>1446</v>
      </c>
      <c r="K322" s="138" t="s">
        <v>203</v>
      </c>
      <c r="L322" s="140" t="s">
        <v>1119</v>
      </c>
      <c r="M322" s="132" t="str">
        <f>VLOOKUP(L322,CódigosRetorno!$A$2:$B$2080,2,FALSE)</f>
        <v>El dato ingresado como atributo @schemeURI es incorrecto.</v>
      </c>
      <c r="N322" s="141" t="s">
        <v>9</v>
      </c>
      <c r="O322" s="210"/>
    </row>
    <row r="323" spans="1:15" ht="24" x14ac:dyDescent="0.25">
      <c r="A323" s="222"/>
      <c r="B323" s="1000"/>
      <c r="C323" s="1047"/>
      <c r="D323" s="1000"/>
      <c r="E323" s="1000" t="s">
        <v>179</v>
      </c>
      <c r="F323" s="1000" t="s">
        <v>1447</v>
      </c>
      <c r="G323" s="1016" t="s">
        <v>991</v>
      </c>
      <c r="H323" s="995" t="s">
        <v>1573</v>
      </c>
      <c r="I323" s="1065">
        <v>1</v>
      </c>
      <c r="J323" s="189" t="s">
        <v>599</v>
      </c>
      <c r="K323" s="138" t="s">
        <v>6</v>
      </c>
      <c r="L323" s="140" t="s">
        <v>1574</v>
      </c>
      <c r="M323" s="132" t="str">
        <f>VLOOKUP(L323,CódigosRetorno!$A$2:$B$2080,2,FALSE)</f>
        <v>El XML no contiene el tag TaxScheme Name de impuestos globales</v>
      </c>
      <c r="N323" s="141" t="s">
        <v>9</v>
      </c>
      <c r="O323" s="210"/>
    </row>
    <row r="324" spans="1:15" ht="24" x14ac:dyDescent="0.25">
      <c r="A324" s="222"/>
      <c r="B324" s="1000"/>
      <c r="C324" s="1047"/>
      <c r="D324" s="1000"/>
      <c r="E324" s="1000"/>
      <c r="F324" s="1000"/>
      <c r="G324" s="1016"/>
      <c r="H324" s="995"/>
      <c r="I324" s="1065"/>
      <c r="J324" s="582" t="s">
        <v>1575</v>
      </c>
      <c r="K324" s="138" t="s">
        <v>6</v>
      </c>
      <c r="L324" s="140" t="s">
        <v>1576</v>
      </c>
      <c r="M324" s="132" t="str">
        <f>VLOOKUP(L324,CódigosRetorno!$A$2:$B$2080,2,FALSE)</f>
        <v>El valor del tag nombre del tributo no corresponde al esperado.</v>
      </c>
      <c r="N324" s="131" t="s">
        <v>1436</v>
      </c>
      <c r="O324" s="210"/>
    </row>
    <row r="325" spans="1:15" ht="24" x14ac:dyDescent="0.25">
      <c r="A325" s="222"/>
      <c r="B325" s="1000"/>
      <c r="C325" s="1047"/>
      <c r="D325" s="1000"/>
      <c r="E325" s="1000"/>
      <c r="F325" s="1000" t="s">
        <v>141</v>
      </c>
      <c r="G325" s="1016" t="s">
        <v>991</v>
      </c>
      <c r="H325" s="995" t="s">
        <v>1577</v>
      </c>
      <c r="I325" s="1065">
        <v>1</v>
      </c>
      <c r="J325" s="189" t="s">
        <v>599</v>
      </c>
      <c r="K325" s="138" t="s">
        <v>6</v>
      </c>
      <c r="L325" s="140" t="s">
        <v>1578</v>
      </c>
      <c r="M325" s="132" t="str">
        <f>VLOOKUP(L325,CódigosRetorno!$A$2:$B$2080,2,FALSE)</f>
        <v>El XML no contiene el tag código de tributo internacional de impuestos globales</v>
      </c>
      <c r="N325" s="131" t="s">
        <v>9</v>
      </c>
      <c r="O325" s="210"/>
    </row>
    <row r="326" spans="1:15" ht="36" x14ac:dyDescent="0.25">
      <c r="A326" s="222"/>
      <c r="B326" s="1000"/>
      <c r="C326" s="1047"/>
      <c r="D326" s="1000"/>
      <c r="E326" s="1000"/>
      <c r="F326" s="1000"/>
      <c r="G326" s="1016"/>
      <c r="H326" s="995"/>
      <c r="I326" s="1065"/>
      <c r="J326" s="582" t="s">
        <v>1579</v>
      </c>
      <c r="K326" s="138" t="s">
        <v>6</v>
      </c>
      <c r="L326" s="140" t="s">
        <v>1580</v>
      </c>
      <c r="M326" s="132" t="str">
        <f>VLOOKUP(L326,CódigosRetorno!$A$2:$B$2080,2,FALSE)</f>
        <v>El valor del tag codigo de tributo internacional no corresponde al esperado.</v>
      </c>
      <c r="N326" s="131" t="s">
        <v>1436</v>
      </c>
      <c r="O326" s="210"/>
    </row>
    <row r="327" spans="1:15" ht="36" x14ac:dyDescent="0.25">
      <c r="A327" s="222"/>
      <c r="B327" s="1000" t="s">
        <v>1581</v>
      </c>
      <c r="C327" s="1047" t="s">
        <v>1582</v>
      </c>
      <c r="D327" s="1000" t="s">
        <v>60</v>
      </c>
      <c r="E327" s="1000" t="s">
        <v>179</v>
      </c>
      <c r="F327" s="1000" t="s">
        <v>295</v>
      </c>
      <c r="G327" s="1016" t="s">
        <v>1496</v>
      </c>
      <c r="H327" s="1047" t="s">
        <v>1583</v>
      </c>
      <c r="I327" s="1065">
        <v>1</v>
      </c>
      <c r="J327" s="189" t="s">
        <v>1396</v>
      </c>
      <c r="K327" s="124" t="s">
        <v>6</v>
      </c>
      <c r="L327" s="138" t="s">
        <v>1545</v>
      </c>
      <c r="M327" s="132" t="str">
        <f>VLOOKUP(L327,CódigosRetorno!$A$2:$B$2080,2,FALSE)</f>
        <v>El dato ingresado en el total valor de venta globales no cumple con el formato establecido</v>
      </c>
      <c r="N327" s="79" t="s">
        <v>9</v>
      </c>
      <c r="O327" s="210"/>
    </row>
    <row r="328" spans="1:15" ht="84" x14ac:dyDescent="0.25">
      <c r="A328" s="222"/>
      <c r="B328" s="1000"/>
      <c r="C328" s="1047"/>
      <c r="D328" s="1000"/>
      <c r="E328" s="1000"/>
      <c r="F328" s="1000"/>
      <c r="G328" s="1016"/>
      <c r="H328" s="1047"/>
      <c r="I328" s="1065"/>
      <c r="J328" s="189" t="s">
        <v>1584</v>
      </c>
      <c r="K328" s="562" t="s">
        <v>6</v>
      </c>
      <c r="L328" s="562" t="s">
        <v>1585</v>
      </c>
      <c r="M328" s="132" t="str">
        <f>VLOOKUP(L328,CódigosRetorno!$A$2:$B$2080,2,FALSE)</f>
        <v>La sumatoria del total valor de venta - operaciones gratuitas de línea no corresponden al total</v>
      </c>
      <c r="N328" s="131" t="s">
        <v>9</v>
      </c>
      <c r="O328" s="210"/>
    </row>
    <row r="329" spans="1:15" ht="60" x14ac:dyDescent="0.25">
      <c r="A329" s="222"/>
      <c r="B329" s="1000"/>
      <c r="C329" s="1047"/>
      <c r="D329" s="1000"/>
      <c r="E329" s="1000"/>
      <c r="F329" s="1000"/>
      <c r="G329" s="1016"/>
      <c r="H329" s="1047"/>
      <c r="I329" s="1065"/>
      <c r="J329" s="189" t="s">
        <v>1586</v>
      </c>
      <c r="K329" s="138" t="s">
        <v>6</v>
      </c>
      <c r="L329" s="140" t="s">
        <v>1587</v>
      </c>
      <c r="M329" s="132" t="str">
        <f>VLOOKUP(L329,CódigosRetorno!$A$2:$B$2080,2,FALSE)</f>
        <v>Operacion gratuita,  debe consignar Total valor venta - operaciones gratuitas  mayor a cero</v>
      </c>
      <c r="N329" s="131" t="s">
        <v>9</v>
      </c>
      <c r="O329" s="210"/>
    </row>
    <row r="330" spans="1:15" ht="36" x14ac:dyDescent="0.25">
      <c r="A330" s="222"/>
      <c r="B330" s="1000"/>
      <c r="C330" s="1047"/>
      <c r="D330" s="1000"/>
      <c r="E330" s="1000"/>
      <c r="F330" s="1000"/>
      <c r="G330" s="1016"/>
      <c r="H330" s="1047"/>
      <c r="I330" s="1065"/>
      <c r="J330" s="189" t="s">
        <v>1588</v>
      </c>
      <c r="K330" s="138" t="s">
        <v>6</v>
      </c>
      <c r="L330" s="76" t="s">
        <v>1589</v>
      </c>
      <c r="M330" s="132" t="str">
        <f>VLOOKUP(L330,CódigosRetorno!$A$2:$B$2080,2,FALSE)</f>
        <v>Si existe leyenda Transferencia Gratuita debe consignar Total Valor de Venta de Operaciones Gratuitas</v>
      </c>
      <c r="N330" s="131" t="s">
        <v>9</v>
      </c>
      <c r="O330" s="210"/>
    </row>
    <row r="331" spans="1:15" ht="36" x14ac:dyDescent="0.25">
      <c r="A331" s="222"/>
      <c r="B331" s="1000"/>
      <c r="C331" s="1047"/>
      <c r="D331" s="1000"/>
      <c r="E331" s="1000"/>
      <c r="F331" s="131" t="s">
        <v>141</v>
      </c>
      <c r="G331" s="124" t="s">
        <v>303</v>
      </c>
      <c r="H331" s="91" t="s">
        <v>1353</v>
      </c>
      <c r="I331" s="394">
        <v>1</v>
      </c>
      <c r="J331" s="582" t="s">
        <v>1376</v>
      </c>
      <c r="K331" s="138" t="s">
        <v>6</v>
      </c>
      <c r="L331" s="140" t="s">
        <v>939</v>
      </c>
      <c r="M331" s="132" t="str">
        <f>VLOOKUP(L331,CódigosRetorno!$A$2:$B$2080,2,FALSE)</f>
        <v>La moneda debe ser la misma en todo el documento. Salvo las percepciones que sólo son en moneda nacional</v>
      </c>
      <c r="N331" s="131" t="s">
        <v>1080</v>
      </c>
      <c r="O331" s="210"/>
    </row>
    <row r="332" spans="1:15" ht="36" x14ac:dyDescent="0.25">
      <c r="A332" s="222"/>
      <c r="B332" s="1000"/>
      <c r="C332" s="1047"/>
      <c r="D332" s="1000"/>
      <c r="E332" s="1000"/>
      <c r="F332" s="1000"/>
      <c r="G332" s="1016" t="s">
        <v>296</v>
      </c>
      <c r="H332" s="995" t="s">
        <v>1590</v>
      </c>
      <c r="I332" s="1065">
        <v>1</v>
      </c>
      <c r="J332" s="189" t="s">
        <v>1396</v>
      </c>
      <c r="K332" s="138" t="s">
        <v>6</v>
      </c>
      <c r="L332" s="140" t="s">
        <v>983</v>
      </c>
      <c r="M332" s="132" t="str">
        <f>VLOOKUP(L332,CódigosRetorno!$A$2:$B$2080,2,FALSE)</f>
        <v>El dato ingresado en TaxAmount no cumple con el formato establecido</v>
      </c>
      <c r="N332" s="141" t="s">
        <v>9</v>
      </c>
      <c r="O332" s="210"/>
    </row>
    <row r="333" spans="1:15" ht="84" x14ac:dyDescent="0.25">
      <c r="A333" s="222"/>
      <c r="B333" s="1000"/>
      <c r="C333" s="1047"/>
      <c r="D333" s="1000"/>
      <c r="E333" s="1000"/>
      <c r="F333" s="1000"/>
      <c r="G333" s="1016"/>
      <c r="H333" s="995"/>
      <c r="I333" s="1065"/>
      <c r="J333" s="189" t="s">
        <v>1591</v>
      </c>
      <c r="K333" s="562" t="s">
        <v>6</v>
      </c>
      <c r="L333" s="562" t="s">
        <v>1592</v>
      </c>
      <c r="M333" s="132" t="str">
        <f>VLOOKUP(L333,CódigosRetorno!$A$2:$B$2080,2,FALSE)</f>
        <v>La sumatoria de los IGV de operaciones gratuitas de la línea (codigo tributo 9996) no corresponden al total</v>
      </c>
      <c r="N333" s="141" t="s">
        <v>9</v>
      </c>
      <c r="O333" s="210"/>
    </row>
    <row r="334" spans="1:15" ht="36" x14ac:dyDescent="0.25">
      <c r="A334" s="222"/>
      <c r="B334" s="1000"/>
      <c r="C334" s="1047"/>
      <c r="D334" s="1000"/>
      <c r="E334" s="1000"/>
      <c r="F334" s="131" t="s">
        <v>141</v>
      </c>
      <c r="G334" s="124" t="s">
        <v>303</v>
      </c>
      <c r="H334" s="91" t="s">
        <v>1353</v>
      </c>
      <c r="I334" s="394">
        <v>1</v>
      </c>
      <c r="J334" s="582" t="s">
        <v>1376</v>
      </c>
      <c r="K334" s="138" t="s">
        <v>6</v>
      </c>
      <c r="L334" s="140" t="s">
        <v>939</v>
      </c>
      <c r="M334" s="132" t="str">
        <f>VLOOKUP(L334,CódigosRetorno!$A$2:$B$2080,2,FALSE)</f>
        <v>La moneda debe ser la misma en todo el documento. Salvo las percepciones que sólo son en moneda nacional</v>
      </c>
      <c r="N334" s="131" t="s">
        <v>1080</v>
      </c>
      <c r="O334" s="210"/>
    </row>
    <row r="335" spans="1:15" ht="24" x14ac:dyDescent="0.25">
      <c r="A335" s="222"/>
      <c r="B335" s="1000"/>
      <c r="C335" s="1047"/>
      <c r="D335" s="1000"/>
      <c r="E335" s="1000"/>
      <c r="F335" s="1000" t="s">
        <v>655</v>
      </c>
      <c r="G335" s="1016" t="s">
        <v>991</v>
      </c>
      <c r="H335" s="1047" t="s">
        <v>1565</v>
      </c>
      <c r="I335" s="1065">
        <v>1</v>
      </c>
      <c r="J335" s="189" t="s">
        <v>599</v>
      </c>
      <c r="K335" s="124" t="s">
        <v>6</v>
      </c>
      <c r="L335" s="76" t="s">
        <v>1566</v>
      </c>
      <c r="M335" s="132" t="str">
        <f>VLOOKUP(L335,CódigosRetorno!$A$2:$B$2080,2,FALSE)</f>
        <v>El XML no contiene el tag o no existe información de código de tributo.</v>
      </c>
      <c r="N335" s="141" t="s">
        <v>9</v>
      </c>
      <c r="O335" s="210"/>
    </row>
    <row r="336" spans="1:15" ht="24" x14ac:dyDescent="0.25">
      <c r="A336" s="222"/>
      <c r="B336" s="1000"/>
      <c r="C336" s="1047"/>
      <c r="D336" s="1000"/>
      <c r="E336" s="1000"/>
      <c r="F336" s="1000"/>
      <c r="G336" s="1016"/>
      <c r="H336" s="1047"/>
      <c r="I336" s="1065"/>
      <c r="J336" s="582" t="s">
        <v>1567</v>
      </c>
      <c r="K336" s="138" t="s">
        <v>6</v>
      </c>
      <c r="L336" s="140" t="s">
        <v>1568</v>
      </c>
      <c r="M336" s="132" t="str">
        <f>VLOOKUP(L336,CódigosRetorno!$A$2:$B$2080,2,FALSE)</f>
        <v>El dato ingresado como codigo de tributo global no corresponde al valor esperado.</v>
      </c>
      <c r="N336" s="131" t="s">
        <v>1436</v>
      </c>
      <c r="O336" s="210"/>
    </row>
    <row r="337" spans="1:15" ht="24" x14ac:dyDescent="0.25">
      <c r="A337" s="222"/>
      <c r="B337" s="1000"/>
      <c r="C337" s="1047"/>
      <c r="D337" s="1000"/>
      <c r="E337" s="1000"/>
      <c r="F337" s="1000"/>
      <c r="G337" s="1016"/>
      <c r="H337" s="1047"/>
      <c r="I337" s="1065"/>
      <c r="J337" s="587" t="s">
        <v>1569</v>
      </c>
      <c r="K337" s="140" t="s">
        <v>6</v>
      </c>
      <c r="L337" s="140" t="s">
        <v>1570</v>
      </c>
      <c r="M337" s="132" t="str">
        <f>VLOOKUP(L337,CódigosRetorno!$A$2:$B$2080,2,FALSE)</f>
        <v>El código de tributo no debe repetirse a nivel de totales</v>
      </c>
      <c r="N337" s="121" t="s">
        <v>9</v>
      </c>
      <c r="O337" s="210"/>
    </row>
    <row r="338" spans="1:15" ht="24" x14ac:dyDescent="0.25">
      <c r="A338" s="222"/>
      <c r="B338" s="1000"/>
      <c r="C338" s="1047"/>
      <c r="D338" s="1000"/>
      <c r="E338" s="1000"/>
      <c r="F338" s="1001"/>
      <c r="G338" s="131" t="s">
        <v>1443</v>
      </c>
      <c r="H338" s="132" t="s">
        <v>1113</v>
      </c>
      <c r="I338" s="394" t="s">
        <v>2411</v>
      </c>
      <c r="J338" s="189" t="s">
        <v>1444</v>
      </c>
      <c r="K338" s="124" t="s">
        <v>203</v>
      </c>
      <c r="L338" s="138" t="s">
        <v>1115</v>
      </c>
      <c r="M338" s="132" t="str">
        <f>VLOOKUP(L338,CódigosRetorno!$A$2:$B$2080,2,FALSE)</f>
        <v>El dato ingresado como atributo @schemeName es incorrecto.</v>
      </c>
      <c r="N338" s="141" t="s">
        <v>9</v>
      </c>
      <c r="O338" s="210"/>
    </row>
    <row r="339" spans="1:15" ht="24" x14ac:dyDescent="0.25">
      <c r="A339" s="222"/>
      <c r="B339" s="1000"/>
      <c r="C339" s="1047"/>
      <c r="D339" s="1000"/>
      <c r="E339" s="1000"/>
      <c r="F339" s="1010"/>
      <c r="G339" s="131" t="s">
        <v>1045</v>
      </c>
      <c r="H339" s="132" t="s">
        <v>1046</v>
      </c>
      <c r="I339" s="394" t="s">
        <v>2411</v>
      </c>
      <c r="J339" s="189" t="s">
        <v>1047</v>
      </c>
      <c r="K339" s="124" t="s">
        <v>203</v>
      </c>
      <c r="L339" s="138" t="s">
        <v>1048</v>
      </c>
      <c r="M339" s="132" t="str">
        <f>VLOOKUP(L339,CódigosRetorno!$A$2:$B$2080,2,FALSE)</f>
        <v>El dato ingresado como atributo @schemeAgencyName es incorrecto.</v>
      </c>
      <c r="N339" s="141" t="s">
        <v>9</v>
      </c>
      <c r="O339" s="210"/>
    </row>
    <row r="340" spans="1:15" ht="48" x14ac:dyDescent="0.25">
      <c r="A340" s="222"/>
      <c r="B340" s="1000"/>
      <c r="C340" s="1047"/>
      <c r="D340" s="1000"/>
      <c r="E340" s="1000"/>
      <c r="F340" s="1002"/>
      <c r="G340" s="131" t="s">
        <v>1472</v>
      </c>
      <c r="H340" s="91" t="s">
        <v>1117</v>
      </c>
      <c r="I340" s="394" t="s">
        <v>2411</v>
      </c>
      <c r="J340" s="189" t="s">
        <v>1446</v>
      </c>
      <c r="K340" s="138" t="s">
        <v>203</v>
      </c>
      <c r="L340" s="140" t="s">
        <v>1119</v>
      </c>
      <c r="M340" s="132" t="str">
        <f>VLOOKUP(L340,CódigosRetorno!$A$2:$B$2080,2,FALSE)</f>
        <v>El dato ingresado como atributo @schemeURI es incorrecto.</v>
      </c>
      <c r="N340" s="141" t="s">
        <v>9</v>
      </c>
      <c r="O340" s="210"/>
    </row>
    <row r="341" spans="1:15" ht="24" x14ac:dyDescent="0.25">
      <c r="A341" s="222"/>
      <c r="B341" s="1000"/>
      <c r="C341" s="1047"/>
      <c r="D341" s="1000"/>
      <c r="E341" s="1000"/>
      <c r="F341" s="1000" t="s">
        <v>1447</v>
      </c>
      <c r="G341" s="1016" t="s">
        <v>991</v>
      </c>
      <c r="H341" s="995" t="s">
        <v>1573</v>
      </c>
      <c r="I341" s="1065">
        <v>1</v>
      </c>
      <c r="J341" s="189" t="s">
        <v>599</v>
      </c>
      <c r="K341" s="138" t="s">
        <v>6</v>
      </c>
      <c r="L341" s="140" t="s">
        <v>1574</v>
      </c>
      <c r="M341" s="132" t="str">
        <f>VLOOKUP(L341,CódigosRetorno!$A$2:$B$2080,2,FALSE)</f>
        <v>El XML no contiene el tag TaxScheme Name de impuestos globales</v>
      </c>
      <c r="N341" s="141" t="s">
        <v>9</v>
      </c>
      <c r="O341" s="210"/>
    </row>
    <row r="342" spans="1:15" ht="24" x14ac:dyDescent="0.25">
      <c r="A342" s="222"/>
      <c r="B342" s="1000"/>
      <c r="C342" s="1047"/>
      <c r="D342" s="1000"/>
      <c r="E342" s="1000"/>
      <c r="F342" s="1000"/>
      <c r="G342" s="1016"/>
      <c r="H342" s="995"/>
      <c r="I342" s="1065"/>
      <c r="J342" s="582" t="s">
        <v>1575</v>
      </c>
      <c r="K342" s="138" t="s">
        <v>6</v>
      </c>
      <c r="L342" s="140" t="s">
        <v>1576</v>
      </c>
      <c r="M342" s="132" t="str">
        <f>VLOOKUP(L342,CódigosRetorno!$A$2:$B$2080,2,FALSE)</f>
        <v>El valor del tag nombre del tributo no corresponde al esperado.</v>
      </c>
      <c r="N342" s="131" t="s">
        <v>1436</v>
      </c>
      <c r="O342" s="210"/>
    </row>
    <row r="343" spans="1:15" ht="24" x14ac:dyDescent="0.25">
      <c r="A343" s="222"/>
      <c r="B343" s="1000"/>
      <c r="C343" s="1047"/>
      <c r="D343" s="1000"/>
      <c r="E343" s="1000"/>
      <c r="F343" s="1000" t="s">
        <v>141</v>
      </c>
      <c r="G343" s="1016" t="s">
        <v>991</v>
      </c>
      <c r="H343" s="995" t="s">
        <v>1577</v>
      </c>
      <c r="I343" s="1065">
        <v>1</v>
      </c>
      <c r="J343" s="189" t="s">
        <v>599</v>
      </c>
      <c r="K343" s="138" t="s">
        <v>6</v>
      </c>
      <c r="L343" s="140" t="s">
        <v>1578</v>
      </c>
      <c r="M343" s="132" t="str">
        <f>VLOOKUP(L343,CódigosRetorno!$A$2:$B$2080,2,FALSE)</f>
        <v>El XML no contiene el tag código de tributo internacional de impuestos globales</v>
      </c>
      <c r="N343" s="141" t="s">
        <v>9</v>
      </c>
      <c r="O343" s="210"/>
    </row>
    <row r="344" spans="1:15" ht="36" x14ac:dyDescent="0.25">
      <c r="A344" s="222"/>
      <c r="B344" s="1000"/>
      <c r="C344" s="1047"/>
      <c r="D344" s="1000"/>
      <c r="E344" s="1000"/>
      <c r="F344" s="1000"/>
      <c r="G344" s="1016"/>
      <c r="H344" s="995"/>
      <c r="I344" s="1065"/>
      <c r="J344" s="582" t="s">
        <v>1579</v>
      </c>
      <c r="K344" s="138" t="s">
        <v>6</v>
      </c>
      <c r="L344" s="140" t="s">
        <v>1580</v>
      </c>
      <c r="M344" s="132" t="str">
        <f>VLOOKUP(L344,CódigosRetorno!$A$2:$B$2080,2,FALSE)</f>
        <v>El valor del tag codigo de tributo internacional no corresponde al esperado.</v>
      </c>
      <c r="N344" s="131" t="s">
        <v>1436</v>
      </c>
      <c r="O344" s="210"/>
    </row>
    <row r="345" spans="1:15" ht="24" x14ac:dyDescent="0.25">
      <c r="A345" s="222"/>
      <c r="B345" s="1000" t="s">
        <v>1593</v>
      </c>
      <c r="C345" s="1047" t="s">
        <v>1594</v>
      </c>
      <c r="D345" s="1016" t="s">
        <v>60</v>
      </c>
      <c r="E345" s="1000" t="s">
        <v>140</v>
      </c>
      <c r="F345" s="1000" t="s">
        <v>295</v>
      </c>
      <c r="G345" s="1016" t="s">
        <v>1496</v>
      </c>
      <c r="H345" s="1047" t="s">
        <v>1595</v>
      </c>
      <c r="I345" s="1065">
        <v>1</v>
      </c>
      <c r="J345" s="582" t="s">
        <v>1409</v>
      </c>
      <c r="K345" s="138" t="s">
        <v>6</v>
      </c>
      <c r="L345" s="140" t="s">
        <v>1544</v>
      </c>
      <c r="M345" s="132" t="str">
        <f>VLOOKUP(L345,CódigosRetorno!$A$2:$B$2080,2,FALSE)</f>
        <v>El XML no contiene el tag o no existe información de total valor de venta globales</v>
      </c>
      <c r="N345" s="141" t="s">
        <v>9</v>
      </c>
      <c r="O345" s="210"/>
    </row>
    <row r="346" spans="1:15" ht="36" x14ac:dyDescent="0.25">
      <c r="A346" s="222"/>
      <c r="B346" s="1000"/>
      <c r="C346" s="1047"/>
      <c r="D346" s="1016"/>
      <c r="E346" s="1000"/>
      <c r="F346" s="1000"/>
      <c r="G346" s="1016"/>
      <c r="H346" s="1047"/>
      <c r="I346" s="1065"/>
      <c r="J346" s="189" t="s">
        <v>1396</v>
      </c>
      <c r="K346" s="124" t="s">
        <v>6</v>
      </c>
      <c r="L346" s="138" t="s">
        <v>1545</v>
      </c>
      <c r="M346" s="132" t="str">
        <f>VLOOKUP(L346,CódigosRetorno!$A$2:$B$2080,2,FALSE)</f>
        <v>El dato ingresado en el total valor de venta globales no cumple con el formato establecido</v>
      </c>
      <c r="N346" s="141" t="s">
        <v>9</v>
      </c>
      <c r="O346" s="210"/>
    </row>
    <row r="347" spans="1:15" ht="156" x14ac:dyDescent="0.25">
      <c r="A347" s="222"/>
      <c r="B347" s="1000"/>
      <c r="C347" s="1047"/>
      <c r="D347" s="1016"/>
      <c r="E347" s="1000"/>
      <c r="F347" s="1000"/>
      <c r="G347" s="1016"/>
      <c r="H347" s="1047"/>
      <c r="I347" s="1065"/>
      <c r="J347" s="189" t="s">
        <v>1596</v>
      </c>
      <c r="K347" s="562" t="s">
        <v>6</v>
      </c>
      <c r="L347" s="562" t="s">
        <v>1597</v>
      </c>
      <c r="M347" s="132" t="str">
        <f>VLOOKUP(L347,CódigosRetorno!$A$2:$B$2080,2,FALSE)</f>
        <v>La sumatoria del total valor de venta - operaciones gravadas de línea no corresponden al total</v>
      </c>
      <c r="N347" s="141" t="s">
        <v>9</v>
      </c>
      <c r="O347" s="210"/>
    </row>
    <row r="348" spans="1:15" ht="156" x14ac:dyDescent="0.25">
      <c r="A348" s="222"/>
      <c r="B348" s="1000"/>
      <c r="C348" s="1047"/>
      <c r="D348" s="1016"/>
      <c r="E348" s="1000"/>
      <c r="F348" s="1000"/>
      <c r="G348" s="1016"/>
      <c r="H348" s="1047"/>
      <c r="I348" s="1065"/>
      <c r="J348" s="189" t="s">
        <v>1598</v>
      </c>
      <c r="K348" s="564" t="s">
        <v>6</v>
      </c>
      <c r="L348" s="562" t="s">
        <v>1599</v>
      </c>
      <c r="M348" s="132" t="str">
        <f>VLOOKUP(L348,CódigosRetorno!$A$2:$B$2080,2,FALSE)</f>
        <v>La sumatoria del total valor de venta - IVAP de línea no corresponden al total</v>
      </c>
      <c r="N348" s="141" t="s">
        <v>9</v>
      </c>
      <c r="O348" s="210"/>
    </row>
    <row r="349" spans="1:15" ht="36" x14ac:dyDescent="0.25">
      <c r="A349" s="222"/>
      <c r="B349" s="1000"/>
      <c r="C349" s="1047"/>
      <c r="D349" s="1016"/>
      <c r="E349" s="1000"/>
      <c r="F349" s="131" t="s">
        <v>141</v>
      </c>
      <c r="G349" s="124" t="s">
        <v>303</v>
      </c>
      <c r="H349" s="91" t="s">
        <v>1353</v>
      </c>
      <c r="I349" s="394">
        <v>1</v>
      </c>
      <c r="J349" s="582" t="s">
        <v>1376</v>
      </c>
      <c r="K349" s="138" t="s">
        <v>6</v>
      </c>
      <c r="L349" s="140" t="s">
        <v>939</v>
      </c>
      <c r="M349" s="132" t="str">
        <f>VLOOKUP(L349,CódigosRetorno!$A$2:$B$2080,2,FALSE)</f>
        <v>La moneda debe ser la misma en todo el documento. Salvo las percepciones que sólo son en moneda nacional</v>
      </c>
      <c r="N349" s="131" t="s">
        <v>1080</v>
      </c>
      <c r="O349" s="210"/>
    </row>
    <row r="350" spans="1:15" ht="36" x14ac:dyDescent="0.25">
      <c r="A350" s="222"/>
      <c r="B350" s="1000"/>
      <c r="C350" s="1047"/>
      <c r="D350" s="1016"/>
      <c r="E350" s="1000"/>
      <c r="F350" s="1001" t="s">
        <v>295</v>
      </c>
      <c r="G350" s="1014" t="s">
        <v>1496</v>
      </c>
      <c r="H350" s="996" t="s">
        <v>1600</v>
      </c>
      <c r="I350" s="1065">
        <v>1</v>
      </c>
      <c r="J350" s="189" t="s">
        <v>1396</v>
      </c>
      <c r="K350" s="138" t="s">
        <v>6</v>
      </c>
      <c r="L350" s="140" t="s">
        <v>983</v>
      </c>
      <c r="M350" s="132" t="str">
        <f>VLOOKUP(L350,CódigosRetorno!$A$2:$B$2080,2,FALSE)</f>
        <v>El dato ingresado en TaxAmount no cumple con el formato establecido</v>
      </c>
      <c r="N350" s="141" t="s">
        <v>9</v>
      </c>
      <c r="O350" s="210"/>
    </row>
    <row r="351" spans="1:15" ht="180" x14ac:dyDescent="0.25">
      <c r="A351" s="222"/>
      <c r="B351" s="1000"/>
      <c r="C351" s="1047"/>
      <c r="D351" s="1016"/>
      <c r="E351" s="1000"/>
      <c r="F351" s="1010"/>
      <c r="G351" s="1015"/>
      <c r="H351" s="1011"/>
      <c r="I351" s="1065"/>
      <c r="J351" s="640" t="s">
        <v>8249</v>
      </c>
      <c r="K351" s="637" t="s">
        <v>6</v>
      </c>
      <c r="L351" s="637" t="s">
        <v>1601</v>
      </c>
      <c r="M351" s="638" t="str">
        <f>VLOOKUP(L351,CódigosRetorno!$A$2:$B$2080,2,FALSE)</f>
        <v>El cálculo del IGV es Incorrecto</v>
      </c>
      <c r="N351" s="642" t="s">
        <v>9</v>
      </c>
      <c r="O351" s="210"/>
    </row>
    <row r="352" spans="1:15" ht="120" x14ac:dyDescent="0.25">
      <c r="A352" s="222"/>
      <c r="B352" s="1000"/>
      <c r="C352" s="1047"/>
      <c r="D352" s="1016"/>
      <c r="E352" s="1000"/>
      <c r="F352" s="1010"/>
      <c r="G352" s="1015"/>
      <c r="H352" s="1011"/>
      <c r="I352" s="394"/>
      <c r="J352" s="551" t="s">
        <v>1602</v>
      </c>
      <c r="K352" s="606" t="s">
        <v>6</v>
      </c>
      <c r="L352" s="606" t="s">
        <v>1603</v>
      </c>
      <c r="M352" s="429" t="str">
        <f>VLOOKUP(L352,CódigosRetorno!$A$2:$B$2080,2,FALSE)</f>
        <v>La tasa del IGV debe ser la misma en todas las líneas o ítems del documento y debe corresponder con una tasa vigente.</v>
      </c>
      <c r="N352" s="607" t="s">
        <v>9</v>
      </c>
      <c r="O352" s="210"/>
    </row>
    <row r="353" spans="1:15" ht="84" x14ac:dyDescent="0.25">
      <c r="A353" s="222"/>
      <c r="B353" s="1000"/>
      <c r="C353" s="1047"/>
      <c r="D353" s="1016"/>
      <c r="E353" s="1000"/>
      <c r="F353" s="1010"/>
      <c r="G353" s="1015"/>
      <c r="H353" s="1011"/>
      <c r="I353" s="394"/>
      <c r="J353" s="643" t="s">
        <v>8250</v>
      </c>
      <c r="K353" s="637" t="s">
        <v>203</v>
      </c>
      <c r="L353" s="637" t="s">
        <v>7872</v>
      </c>
      <c r="M353" s="638" t="str">
        <f>VLOOKUP(L353,CódigosRetorno!$A$2:$B$2080,2,FALSE)</f>
        <v>El emisor no se encuentra en el Padrón de Tasa especial del IGV - Restaurantes y hoteles</v>
      </c>
      <c r="N353" s="642" t="s">
        <v>1604</v>
      </c>
      <c r="O353" s="210"/>
    </row>
    <row r="354" spans="1:15" ht="132" x14ac:dyDescent="0.25">
      <c r="A354" s="222"/>
      <c r="B354" s="1000"/>
      <c r="C354" s="1047"/>
      <c r="D354" s="1016"/>
      <c r="E354" s="1000"/>
      <c r="F354" s="1002"/>
      <c r="G354" s="1018"/>
      <c r="H354" s="997"/>
      <c r="I354" s="394"/>
      <c r="J354" s="189" t="s">
        <v>1605</v>
      </c>
      <c r="K354" s="562" t="s">
        <v>6</v>
      </c>
      <c r="L354" s="562" t="s">
        <v>1606</v>
      </c>
      <c r="M354" s="132" t="str">
        <f>VLOOKUP(L354,CódigosRetorno!$A$2:$B$2080,2,FALSE)</f>
        <v>El importe del IVAP no corresponden al determinado por la informacion consignada.</v>
      </c>
      <c r="N354" s="141" t="s">
        <v>9</v>
      </c>
      <c r="O354" s="210"/>
    </row>
    <row r="355" spans="1:15" ht="36" x14ac:dyDescent="0.25">
      <c r="A355" s="222"/>
      <c r="B355" s="1000"/>
      <c r="C355" s="1047"/>
      <c r="D355" s="1016"/>
      <c r="E355" s="1000"/>
      <c r="F355" s="131" t="s">
        <v>141</v>
      </c>
      <c r="G355" s="124" t="s">
        <v>303</v>
      </c>
      <c r="H355" s="91" t="s">
        <v>1353</v>
      </c>
      <c r="I355" s="394">
        <v>1</v>
      </c>
      <c r="J355" s="582" t="s">
        <v>1376</v>
      </c>
      <c r="K355" s="138" t="s">
        <v>6</v>
      </c>
      <c r="L355" s="140" t="s">
        <v>939</v>
      </c>
      <c r="M355" s="132" t="str">
        <f>VLOOKUP(L355,CódigosRetorno!$A$2:$B$2080,2,FALSE)</f>
        <v>La moneda debe ser la misma en todo el documento. Salvo las percepciones que sólo son en moneda nacional</v>
      </c>
      <c r="N355" s="131" t="s">
        <v>1080</v>
      </c>
      <c r="O355" s="210"/>
    </row>
    <row r="356" spans="1:15" ht="24" x14ac:dyDescent="0.25">
      <c r="A356" s="222"/>
      <c r="B356" s="1000"/>
      <c r="C356" s="1047"/>
      <c r="D356" s="1016"/>
      <c r="E356" s="1000"/>
      <c r="F356" s="1000" t="s">
        <v>655</v>
      </c>
      <c r="G356" s="1016" t="s">
        <v>991</v>
      </c>
      <c r="H356" s="995" t="s">
        <v>1565</v>
      </c>
      <c r="I356" s="1065">
        <v>1</v>
      </c>
      <c r="J356" s="189" t="s">
        <v>599</v>
      </c>
      <c r="K356" s="124" t="s">
        <v>6</v>
      </c>
      <c r="L356" s="76" t="s">
        <v>1566</v>
      </c>
      <c r="M356" s="132" t="str">
        <f>VLOOKUP(L356,CódigosRetorno!$A$2:$B$2080,2,FALSE)</f>
        <v>El XML no contiene el tag o no existe información de código de tributo.</v>
      </c>
      <c r="N356" s="141" t="s">
        <v>9</v>
      </c>
      <c r="O356" s="210"/>
    </row>
    <row r="357" spans="1:15" ht="24" x14ac:dyDescent="0.25">
      <c r="A357" s="222"/>
      <c r="B357" s="1000"/>
      <c r="C357" s="1047"/>
      <c r="D357" s="1016"/>
      <c r="E357" s="1000"/>
      <c r="F357" s="1000"/>
      <c r="G357" s="1016"/>
      <c r="H357" s="995"/>
      <c r="I357" s="1065"/>
      <c r="J357" s="582" t="s">
        <v>1567</v>
      </c>
      <c r="K357" s="138" t="s">
        <v>6</v>
      </c>
      <c r="L357" s="140" t="s">
        <v>1568</v>
      </c>
      <c r="M357" s="132" t="str">
        <f>VLOOKUP(L357,CódigosRetorno!$A$2:$B$2080,2,FALSE)</f>
        <v>El dato ingresado como codigo de tributo global no corresponde al valor esperado.</v>
      </c>
      <c r="N357" s="131" t="s">
        <v>1436</v>
      </c>
      <c r="O357" s="210"/>
    </row>
    <row r="358" spans="1:15" ht="24" x14ac:dyDescent="0.25">
      <c r="A358" s="222"/>
      <c r="B358" s="1000"/>
      <c r="C358" s="1047"/>
      <c r="D358" s="1016"/>
      <c r="E358" s="1000"/>
      <c r="F358" s="1000"/>
      <c r="G358" s="1016"/>
      <c r="H358" s="995"/>
      <c r="I358" s="1065"/>
      <c r="J358" s="584" t="s">
        <v>1569</v>
      </c>
      <c r="K358" s="140" t="s">
        <v>6</v>
      </c>
      <c r="L358" s="140" t="s">
        <v>1570</v>
      </c>
      <c r="M358" s="132" t="str">
        <f>VLOOKUP(L358,CódigosRetorno!$A$2:$B$2080,2,FALSE)</f>
        <v>El código de tributo no debe repetirse a nivel de totales</v>
      </c>
      <c r="N358" s="121" t="s">
        <v>9</v>
      </c>
      <c r="O358" s="210"/>
    </row>
    <row r="359" spans="1:15" ht="48" x14ac:dyDescent="0.25">
      <c r="A359" s="222"/>
      <c r="B359" s="1000"/>
      <c r="C359" s="1047"/>
      <c r="D359" s="1016"/>
      <c r="E359" s="1000"/>
      <c r="F359" s="1000"/>
      <c r="G359" s="1016"/>
      <c r="H359" s="995"/>
      <c r="I359" s="1065"/>
      <c r="J359" s="189" t="s">
        <v>1607</v>
      </c>
      <c r="K359" s="138" t="s">
        <v>6</v>
      </c>
      <c r="L359" s="140" t="s">
        <v>1572</v>
      </c>
      <c r="M359" s="132" t="str">
        <f>VLOOKUP(L359,CódigosRetorno!$A$2:$B$2080,2,FALSE)</f>
        <v>El dato ingresado como codigo de tributo global es invalido para tipo de operación.</v>
      </c>
      <c r="N359" s="141" t="s">
        <v>9</v>
      </c>
      <c r="O359" s="210"/>
    </row>
    <row r="360" spans="1:15" ht="24" x14ac:dyDescent="0.25">
      <c r="A360" s="222"/>
      <c r="B360" s="1000"/>
      <c r="C360" s="1047"/>
      <c r="D360" s="1016"/>
      <c r="E360" s="1000" t="s">
        <v>179</v>
      </c>
      <c r="F360" s="1000"/>
      <c r="G360" s="131" t="s">
        <v>1443</v>
      </c>
      <c r="H360" s="132" t="s">
        <v>1113</v>
      </c>
      <c r="I360" s="394" t="s">
        <v>2411</v>
      </c>
      <c r="J360" s="189" t="s">
        <v>1444</v>
      </c>
      <c r="K360" s="124" t="s">
        <v>203</v>
      </c>
      <c r="L360" s="138" t="s">
        <v>1115</v>
      </c>
      <c r="M360" s="132" t="str">
        <f>VLOOKUP(L360,CódigosRetorno!$A$2:$B$2080,2,FALSE)</f>
        <v>El dato ingresado como atributo @schemeName es incorrecto.</v>
      </c>
      <c r="N360" s="141" t="s">
        <v>9</v>
      </c>
      <c r="O360" s="210"/>
    </row>
    <row r="361" spans="1:15" ht="24" x14ac:dyDescent="0.25">
      <c r="A361" s="222"/>
      <c r="B361" s="1000"/>
      <c r="C361" s="1047"/>
      <c r="D361" s="1016"/>
      <c r="E361" s="1000"/>
      <c r="F361" s="1000"/>
      <c r="G361" s="131" t="s">
        <v>1045</v>
      </c>
      <c r="H361" s="132" t="s">
        <v>1046</v>
      </c>
      <c r="I361" s="394" t="s">
        <v>2411</v>
      </c>
      <c r="J361" s="189" t="s">
        <v>1047</v>
      </c>
      <c r="K361" s="124" t="s">
        <v>203</v>
      </c>
      <c r="L361" s="138" t="s">
        <v>1048</v>
      </c>
      <c r="M361" s="132" t="str">
        <f>VLOOKUP(L361,CódigosRetorno!$A$2:$B$2080,2,FALSE)</f>
        <v>El dato ingresado como atributo @schemeAgencyName es incorrecto.</v>
      </c>
      <c r="N361" s="141" t="s">
        <v>9</v>
      </c>
      <c r="O361" s="210"/>
    </row>
    <row r="362" spans="1:15" ht="48" x14ac:dyDescent="0.25">
      <c r="A362" s="222"/>
      <c r="B362" s="1000"/>
      <c r="C362" s="1047"/>
      <c r="D362" s="1016"/>
      <c r="E362" s="1000"/>
      <c r="F362" s="1000"/>
      <c r="G362" s="131" t="s">
        <v>1472</v>
      </c>
      <c r="H362" s="91" t="s">
        <v>1117</v>
      </c>
      <c r="I362" s="394" t="s">
        <v>2411</v>
      </c>
      <c r="J362" s="189" t="s">
        <v>1446</v>
      </c>
      <c r="K362" s="138" t="s">
        <v>203</v>
      </c>
      <c r="L362" s="140" t="s">
        <v>1119</v>
      </c>
      <c r="M362" s="132" t="str">
        <f>VLOOKUP(L362,CódigosRetorno!$A$2:$B$2080,2,FALSE)</f>
        <v>El dato ingresado como atributo @schemeURI es incorrecto.</v>
      </c>
      <c r="N362" s="141" t="s">
        <v>9</v>
      </c>
      <c r="O362" s="210"/>
    </row>
    <row r="363" spans="1:15" ht="24" x14ac:dyDescent="0.25">
      <c r="A363" s="222"/>
      <c r="B363" s="1000"/>
      <c r="C363" s="1047"/>
      <c r="D363" s="1016"/>
      <c r="E363" s="1000" t="s">
        <v>140</v>
      </c>
      <c r="F363" s="1000" t="s">
        <v>1447</v>
      </c>
      <c r="G363" s="1016" t="s">
        <v>991</v>
      </c>
      <c r="H363" s="995" t="s">
        <v>1573</v>
      </c>
      <c r="I363" s="1065">
        <v>1</v>
      </c>
      <c r="J363" s="189" t="s">
        <v>599</v>
      </c>
      <c r="K363" s="138" t="s">
        <v>6</v>
      </c>
      <c r="L363" s="140" t="s">
        <v>1574</v>
      </c>
      <c r="M363" s="132" t="str">
        <f>VLOOKUP(L363,CódigosRetorno!$A$2:$B$2080,2,FALSE)</f>
        <v>El XML no contiene el tag TaxScheme Name de impuestos globales</v>
      </c>
      <c r="N363" s="141" t="s">
        <v>9</v>
      </c>
      <c r="O363" s="210"/>
    </row>
    <row r="364" spans="1:15" ht="24" x14ac:dyDescent="0.25">
      <c r="A364" s="222"/>
      <c r="B364" s="1000"/>
      <c r="C364" s="1047"/>
      <c r="D364" s="1016"/>
      <c r="E364" s="1000"/>
      <c r="F364" s="1000"/>
      <c r="G364" s="1016"/>
      <c r="H364" s="995"/>
      <c r="I364" s="1065"/>
      <c r="J364" s="582" t="s">
        <v>1575</v>
      </c>
      <c r="K364" s="138" t="s">
        <v>6</v>
      </c>
      <c r="L364" s="140" t="s">
        <v>1576</v>
      </c>
      <c r="M364" s="132" t="str">
        <f>VLOOKUP(L364,CódigosRetorno!$A$2:$B$2080,2,FALSE)</f>
        <v>El valor del tag nombre del tributo no corresponde al esperado.</v>
      </c>
      <c r="N364" s="131" t="s">
        <v>1436</v>
      </c>
      <c r="O364" s="210"/>
    </row>
    <row r="365" spans="1:15" ht="24" x14ac:dyDescent="0.25">
      <c r="A365" s="222"/>
      <c r="B365" s="1000"/>
      <c r="C365" s="1047"/>
      <c r="D365" s="1016"/>
      <c r="E365" s="1000"/>
      <c r="F365" s="1000" t="s">
        <v>141</v>
      </c>
      <c r="G365" s="1016" t="s">
        <v>991</v>
      </c>
      <c r="H365" s="995" t="s">
        <v>1577</v>
      </c>
      <c r="I365" s="1065">
        <v>1</v>
      </c>
      <c r="J365" s="189" t="s">
        <v>599</v>
      </c>
      <c r="K365" s="138" t="s">
        <v>6</v>
      </c>
      <c r="L365" s="140" t="s">
        <v>1578</v>
      </c>
      <c r="M365" s="132" t="str">
        <f>VLOOKUP(L365,CódigosRetorno!$A$2:$B$2080,2,FALSE)</f>
        <v>El XML no contiene el tag código de tributo internacional de impuestos globales</v>
      </c>
      <c r="N365" s="131" t="s">
        <v>9</v>
      </c>
      <c r="O365" s="210"/>
    </row>
    <row r="366" spans="1:15" ht="36" x14ac:dyDescent="0.25">
      <c r="A366" s="222"/>
      <c r="B366" s="1000"/>
      <c r="C366" s="1047"/>
      <c r="D366" s="1016"/>
      <c r="E366" s="1000"/>
      <c r="F366" s="1000"/>
      <c r="G366" s="1016"/>
      <c r="H366" s="995"/>
      <c r="I366" s="1065"/>
      <c r="J366" s="582" t="s">
        <v>1579</v>
      </c>
      <c r="K366" s="138" t="s">
        <v>6</v>
      </c>
      <c r="L366" s="140" t="s">
        <v>1580</v>
      </c>
      <c r="M366" s="132" t="str">
        <f>VLOOKUP(L366,CódigosRetorno!$A$2:$B$2080,2,FALSE)</f>
        <v>El valor del tag codigo de tributo internacional no corresponde al esperado.</v>
      </c>
      <c r="N366" s="131" t="s">
        <v>1436</v>
      </c>
      <c r="O366" s="210"/>
    </row>
    <row r="367" spans="1:15" ht="24" x14ac:dyDescent="0.25">
      <c r="A367" s="222"/>
      <c r="B367" s="1000" t="s">
        <v>1608</v>
      </c>
      <c r="C367" s="1047" t="s">
        <v>1609</v>
      </c>
      <c r="D367" s="1016" t="s">
        <v>60</v>
      </c>
      <c r="E367" s="1000" t="s">
        <v>179</v>
      </c>
      <c r="F367" s="1000" t="s">
        <v>295</v>
      </c>
      <c r="G367" s="1016" t="s">
        <v>1496</v>
      </c>
      <c r="H367" s="995" t="s">
        <v>1610</v>
      </c>
      <c r="I367" s="1065">
        <v>1</v>
      </c>
      <c r="J367" s="582" t="s">
        <v>1409</v>
      </c>
      <c r="K367" s="138" t="s">
        <v>6</v>
      </c>
      <c r="L367" s="140" t="s">
        <v>1544</v>
      </c>
      <c r="M367" s="132" t="str">
        <f>VLOOKUP(L367,CódigosRetorno!$A$2:$B$2080,2,FALSE)</f>
        <v>El XML no contiene el tag o no existe información de total valor de venta globales</v>
      </c>
      <c r="N367" s="141" t="s">
        <v>9</v>
      </c>
      <c r="O367" s="210"/>
    </row>
    <row r="368" spans="1:15" ht="36" x14ac:dyDescent="0.25">
      <c r="A368" s="222"/>
      <c r="B368" s="1000"/>
      <c r="C368" s="1047"/>
      <c r="D368" s="1016"/>
      <c r="E368" s="1000"/>
      <c r="F368" s="1000"/>
      <c r="G368" s="1016"/>
      <c r="H368" s="995"/>
      <c r="I368" s="1065"/>
      <c r="J368" s="189" t="s">
        <v>1396</v>
      </c>
      <c r="K368" s="124" t="s">
        <v>6</v>
      </c>
      <c r="L368" s="138" t="s">
        <v>1545</v>
      </c>
      <c r="M368" s="132" t="str">
        <f>VLOOKUP(L368,CódigosRetorno!$A$2:$B$2080,2,FALSE)</f>
        <v>El dato ingresado en el total valor de venta globales no cumple con el formato establecido</v>
      </c>
      <c r="N368" s="141" t="s">
        <v>9</v>
      </c>
      <c r="O368" s="210"/>
    </row>
    <row r="369" spans="1:15" ht="132" x14ac:dyDescent="0.25">
      <c r="A369" s="222"/>
      <c r="B369" s="1000"/>
      <c r="C369" s="1047"/>
      <c r="D369" s="1016"/>
      <c r="E369" s="1000"/>
      <c r="F369" s="1000"/>
      <c r="G369" s="1016"/>
      <c r="H369" s="995"/>
      <c r="I369" s="1065"/>
      <c r="J369" s="189" t="s">
        <v>1611</v>
      </c>
      <c r="K369" s="564" t="s">
        <v>6</v>
      </c>
      <c r="L369" s="562" t="s">
        <v>1612</v>
      </c>
      <c r="M369" s="132" t="str">
        <f>VLOOKUP(L369,CódigosRetorno!$A$2:$B$2080,2,FALSE)</f>
        <v>La sumatoria del monto base - ISC de línea no corresponden al total</v>
      </c>
      <c r="N369" s="141" t="s">
        <v>9</v>
      </c>
      <c r="O369" s="210"/>
    </row>
    <row r="370" spans="1:15" ht="60" x14ac:dyDescent="0.25">
      <c r="A370" s="222"/>
      <c r="B370" s="1000"/>
      <c r="C370" s="1047"/>
      <c r="D370" s="1016"/>
      <c r="E370" s="1000"/>
      <c r="F370" s="1000"/>
      <c r="G370" s="1016"/>
      <c r="H370" s="995"/>
      <c r="I370" s="1065"/>
      <c r="J370" s="189" t="s">
        <v>1613</v>
      </c>
      <c r="K370" s="564" t="s">
        <v>6</v>
      </c>
      <c r="L370" s="562" t="s">
        <v>1614</v>
      </c>
      <c r="M370" s="132" t="str">
        <f>VLOOKUP(L370,CódigosRetorno!$A$2:$B$2080,2,FALSE)</f>
        <v>La sumatoria del monto base - Otros tributos de línea no corresponden al total</v>
      </c>
      <c r="N370" s="141" t="s">
        <v>9</v>
      </c>
      <c r="O370" s="210"/>
    </row>
    <row r="371" spans="1:15" ht="36" x14ac:dyDescent="0.25">
      <c r="A371" s="222"/>
      <c r="B371" s="1000"/>
      <c r="C371" s="1047"/>
      <c r="D371" s="1016"/>
      <c r="E371" s="1000"/>
      <c r="F371" s="131" t="s">
        <v>141</v>
      </c>
      <c r="G371" s="124" t="s">
        <v>303</v>
      </c>
      <c r="H371" s="91" t="s">
        <v>1353</v>
      </c>
      <c r="I371" s="394">
        <v>1</v>
      </c>
      <c r="J371" s="582" t="s">
        <v>1376</v>
      </c>
      <c r="K371" s="138" t="s">
        <v>6</v>
      </c>
      <c r="L371" s="140" t="s">
        <v>939</v>
      </c>
      <c r="M371" s="132" t="str">
        <f>VLOOKUP(L371,CódigosRetorno!$A$2:$B$2080,2,FALSE)</f>
        <v>La moneda debe ser la misma en todo el documento. Salvo las percepciones que sólo son en moneda nacional</v>
      </c>
      <c r="N371" s="131" t="s">
        <v>1080</v>
      </c>
      <c r="O371" s="210"/>
    </row>
    <row r="372" spans="1:15" ht="36" x14ac:dyDescent="0.25">
      <c r="A372" s="222"/>
      <c r="B372" s="1000"/>
      <c r="C372" s="1047"/>
      <c r="D372" s="1016"/>
      <c r="E372" s="1000"/>
      <c r="F372" s="1000" t="s">
        <v>295</v>
      </c>
      <c r="G372" s="1016" t="s">
        <v>1496</v>
      </c>
      <c r="H372" s="995" t="s">
        <v>1615</v>
      </c>
      <c r="I372" s="1065">
        <v>1</v>
      </c>
      <c r="J372" s="189" t="s">
        <v>1396</v>
      </c>
      <c r="K372" s="138" t="s">
        <v>6</v>
      </c>
      <c r="L372" s="140" t="s">
        <v>983</v>
      </c>
      <c r="M372" s="132" t="str">
        <f>VLOOKUP(L372,CódigosRetorno!$A$2:$B$2080,2,FALSE)</f>
        <v>El dato ingresado en TaxAmount no cumple con el formato establecido</v>
      </c>
      <c r="N372" s="131" t="s">
        <v>9</v>
      </c>
      <c r="O372" s="210"/>
    </row>
    <row r="373" spans="1:15" ht="132" x14ac:dyDescent="0.25">
      <c r="A373" s="222"/>
      <c r="B373" s="1000"/>
      <c r="C373" s="1047"/>
      <c r="D373" s="1016"/>
      <c r="E373" s="1000"/>
      <c r="F373" s="1000"/>
      <c r="G373" s="1016"/>
      <c r="H373" s="995"/>
      <c r="I373" s="1065"/>
      <c r="J373" s="189" t="s">
        <v>1616</v>
      </c>
      <c r="K373" s="564" t="s">
        <v>6</v>
      </c>
      <c r="L373" s="562" t="s">
        <v>1617</v>
      </c>
      <c r="M373" s="132" t="str">
        <f>VLOOKUP(L373,CódigosRetorno!$A$2:$B$2080,2,FALSE)</f>
        <v>La sumatoria del total del importe del tributo ISC de línea no corresponden al total</v>
      </c>
      <c r="N373" s="131" t="s">
        <v>9</v>
      </c>
      <c r="O373" s="210"/>
    </row>
    <row r="374" spans="1:15" ht="48" x14ac:dyDescent="0.25">
      <c r="A374" s="222"/>
      <c r="B374" s="1000"/>
      <c r="C374" s="1047"/>
      <c r="D374" s="1016"/>
      <c r="E374" s="1000"/>
      <c r="F374" s="1000"/>
      <c r="G374" s="1016"/>
      <c r="H374" s="995"/>
      <c r="I374" s="1065"/>
      <c r="J374" s="189" t="s">
        <v>1618</v>
      </c>
      <c r="K374" s="564" t="s">
        <v>6</v>
      </c>
      <c r="L374" s="562" t="s">
        <v>1619</v>
      </c>
      <c r="M374" s="132" t="str">
        <f>VLOOKUP(L374,CódigosRetorno!$A$2:$B$2080,2,FALSE)</f>
        <v>La sumatoria del total del importe del tributo ICBPER de línea no corresponden al total</v>
      </c>
      <c r="N374" s="131" t="s">
        <v>9</v>
      </c>
      <c r="O374" s="210"/>
    </row>
    <row r="375" spans="1:15" ht="36" x14ac:dyDescent="0.25">
      <c r="A375" s="222"/>
      <c r="B375" s="1000"/>
      <c r="C375" s="1047"/>
      <c r="D375" s="1016"/>
      <c r="E375" s="1000"/>
      <c r="F375" s="1000"/>
      <c r="G375" s="1016"/>
      <c r="H375" s="995"/>
      <c r="I375" s="1065"/>
      <c r="J375" s="189" t="s">
        <v>1620</v>
      </c>
      <c r="K375" s="124" t="s">
        <v>6</v>
      </c>
      <c r="L375" s="140" t="s">
        <v>1621</v>
      </c>
      <c r="M375" s="132" t="str">
        <f>VLOOKUP(L375,CódigosRetorno!$A$2:$B$2080,2,FALSE)</f>
        <v>El impuesto ICBPER no se encuentra vigente</v>
      </c>
      <c r="N375" s="131" t="s">
        <v>9</v>
      </c>
      <c r="O375" s="210"/>
    </row>
    <row r="376" spans="1:15" ht="60" x14ac:dyDescent="0.25">
      <c r="A376" s="222"/>
      <c r="B376" s="1000"/>
      <c r="C376" s="1047"/>
      <c r="D376" s="1016"/>
      <c r="E376" s="1000"/>
      <c r="F376" s="1000"/>
      <c r="G376" s="1016"/>
      <c r="H376" s="995"/>
      <c r="I376" s="1065"/>
      <c r="J376" s="189" t="s">
        <v>1622</v>
      </c>
      <c r="K376" s="564" t="s">
        <v>6</v>
      </c>
      <c r="L376" s="562" t="s">
        <v>1623</v>
      </c>
      <c r="M376" s="132" t="str">
        <f>VLOOKUP(L376,CódigosRetorno!$A$2:$B$2080,2,FALSE)</f>
        <v>La sumatoria del total del importe del tributo Otros tributos de línea no corresponden al total</v>
      </c>
      <c r="N376" s="131" t="s">
        <v>9</v>
      </c>
      <c r="O376" s="210"/>
    </row>
    <row r="377" spans="1:15" ht="36" x14ac:dyDescent="0.25">
      <c r="A377" s="222"/>
      <c r="B377" s="1000"/>
      <c r="C377" s="1047"/>
      <c r="D377" s="1016"/>
      <c r="E377" s="1000"/>
      <c r="F377" s="131" t="s">
        <v>141</v>
      </c>
      <c r="G377" s="124" t="s">
        <v>303</v>
      </c>
      <c r="H377" s="91" t="s">
        <v>1353</v>
      </c>
      <c r="I377" s="394">
        <v>1</v>
      </c>
      <c r="J377" s="582" t="s">
        <v>1376</v>
      </c>
      <c r="K377" s="138" t="s">
        <v>6</v>
      </c>
      <c r="L377" s="140" t="s">
        <v>939</v>
      </c>
      <c r="M377" s="132" t="str">
        <f>VLOOKUP(L377,CódigosRetorno!$A$2:$B$2080,2,FALSE)</f>
        <v>La moneda debe ser la misma en todo el documento. Salvo las percepciones que sólo son en moneda nacional</v>
      </c>
      <c r="N377" s="131" t="s">
        <v>1080</v>
      </c>
      <c r="O377" s="210"/>
    </row>
    <row r="378" spans="1:15" ht="24" x14ac:dyDescent="0.25">
      <c r="A378" s="222"/>
      <c r="B378" s="1000"/>
      <c r="C378" s="1047"/>
      <c r="D378" s="1016"/>
      <c r="E378" s="1000"/>
      <c r="F378" s="1000" t="s">
        <v>655</v>
      </c>
      <c r="G378" s="1016" t="s">
        <v>991</v>
      </c>
      <c r="H378" s="995" t="s">
        <v>1565</v>
      </c>
      <c r="I378" s="1065">
        <v>1</v>
      </c>
      <c r="J378" s="189" t="s">
        <v>599</v>
      </c>
      <c r="K378" s="138" t="s">
        <v>6</v>
      </c>
      <c r="L378" s="140" t="s">
        <v>1566</v>
      </c>
      <c r="M378" s="132" t="str">
        <f>VLOOKUP(L378,CódigosRetorno!$A$2:$B$2080,2,FALSE)</f>
        <v>El XML no contiene el tag o no existe información de código de tributo.</v>
      </c>
      <c r="N378" s="141" t="s">
        <v>9</v>
      </c>
      <c r="O378" s="210"/>
    </row>
    <row r="379" spans="1:15" ht="24" x14ac:dyDescent="0.25">
      <c r="A379" s="222"/>
      <c r="B379" s="1000"/>
      <c r="C379" s="1047"/>
      <c r="D379" s="1016"/>
      <c r="E379" s="1000"/>
      <c r="F379" s="1000"/>
      <c r="G379" s="1016"/>
      <c r="H379" s="995"/>
      <c r="I379" s="1065"/>
      <c r="J379" s="582" t="s">
        <v>1567</v>
      </c>
      <c r="K379" s="138" t="s">
        <v>6</v>
      </c>
      <c r="L379" s="140" t="s">
        <v>1568</v>
      </c>
      <c r="M379" s="132" t="str">
        <f>VLOOKUP(L379,CódigosRetorno!$A$2:$B$2080,2,FALSE)</f>
        <v>El dato ingresado como codigo de tributo global no corresponde al valor esperado.</v>
      </c>
      <c r="N379" s="131" t="s">
        <v>1436</v>
      </c>
      <c r="O379" s="210"/>
    </row>
    <row r="380" spans="1:15" ht="24" x14ac:dyDescent="0.25">
      <c r="A380" s="222"/>
      <c r="B380" s="1000"/>
      <c r="C380" s="1047"/>
      <c r="D380" s="1016"/>
      <c r="E380" s="1000"/>
      <c r="F380" s="1000"/>
      <c r="G380" s="1016"/>
      <c r="H380" s="995"/>
      <c r="I380" s="1065"/>
      <c r="J380" s="584" t="s">
        <v>1569</v>
      </c>
      <c r="K380" s="140" t="s">
        <v>6</v>
      </c>
      <c r="L380" s="140" t="s">
        <v>1570</v>
      </c>
      <c r="M380" s="132" t="str">
        <f>VLOOKUP(L380,CódigosRetorno!$A$2:$B$2080,2,FALSE)</f>
        <v>El código de tributo no debe repetirse a nivel de totales</v>
      </c>
      <c r="N380" s="121" t="s">
        <v>9</v>
      </c>
      <c r="O380" s="210"/>
    </row>
    <row r="381" spans="1:15" ht="48" x14ac:dyDescent="0.25">
      <c r="A381" s="222"/>
      <c r="B381" s="1000"/>
      <c r="C381" s="1047"/>
      <c r="D381" s="1016"/>
      <c r="E381" s="1000"/>
      <c r="F381" s="1000"/>
      <c r="G381" s="1016"/>
      <c r="H381" s="995"/>
      <c r="I381" s="1065"/>
      <c r="J381" s="189" t="s">
        <v>1624</v>
      </c>
      <c r="K381" s="138" t="s">
        <v>6</v>
      </c>
      <c r="L381" s="140" t="s">
        <v>1572</v>
      </c>
      <c r="M381" s="132" t="str">
        <f>VLOOKUP(L381,CódigosRetorno!$A$2:$B$2080,2,FALSE)</f>
        <v>El dato ingresado como codigo de tributo global es invalido para tipo de operación.</v>
      </c>
      <c r="N381" s="141" t="s">
        <v>9</v>
      </c>
      <c r="O381" s="210"/>
    </row>
    <row r="382" spans="1:15" ht="60" x14ac:dyDescent="0.25">
      <c r="A382" s="222"/>
      <c r="B382" s="1000"/>
      <c r="C382" s="1047"/>
      <c r="D382" s="1016"/>
      <c r="E382" s="1000"/>
      <c r="F382" s="1000"/>
      <c r="G382" s="1016"/>
      <c r="H382" s="995"/>
      <c r="I382" s="1065"/>
      <c r="J382" s="189" t="s">
        <v>1625</v>
      </c>
      <c r="K382" s="124" t="s">
        <v>6</v>
      </c>
      <c r="L382" s="140" t="s">
        <v>1626</v>
      </c>
      <c r="M382" s="132" t="str">
        <f>VLOOKUP(L382,CódigosRetorno!$A$2:$B$2080,2,FALSE)</f>
        <v>Factura de operacion sujeta al IVAP , no debe consignar valor para ISC o debe ser 0</v>
      </c>
      <c r="N382" s="141" t="s">
        <v>9</v>
      </c>
      <c r="O382" s="210"/>
    </row>
    <row r="383" spans="1:15" ht="24" x14ac:dyDescent="0.25">
      <c r="A383" s="222"/>
      <c r="B383" s="1000"/>
      <c r="C383" s="1047"/>
      <c r="D383" s="1016"/>
      <c r="E383" s="1000"/>
      <c r="F383" s="1000"/>
      <c r="G383" s="131" t="s">
        <v>1443</v>
      </c>
      <c r="H383" s="132" t="s">
        <v>1113</v>
      </c>
      <c r="I383" s="394" t="s">
        <v>2411</v>
      </c>
      <c r="J383" s="189" t="s">
        <v>1444</v>
      </c>
      <c r="K383" s="124" t="s">
        <v>203</v>
      </c>
      <c r="L383" s="138" t="s">
        <v>1115</v>
      </c>
      <c r="M383" s="132" t="str">
        <f>VLOOKUP(L383,CódigosRetorno!$A$2:$B$2080,2,FALSE)</f>
        <v>El dato ingresado como atributo @schemeName es incorrecto.</v>
      </c>
      <c r="N383" s="141" t="s">
        <v>9</v>
      </c>
      <c r="O383" s="210"/>
    </row>
    <row r="384" spans="1:15" ht="24" x14ac:dyDescent="0.25">
      <c r="A384" s="222"/>
      <c r="B384" s="1000"/>
      <c r="C384" s="1047"/>
      <c r="D384" s="1016"/>
      <c r="E384" s="1000"/>
      <c r="F384" s="1000"/>
      <c r="G384" s="131" t="s">
        <v>1045</v>
      </c>
      <c r="H384" s="132" t="s">
        <v>1046</v>
      </c>
      <c r="I384" s="394" t="s">
        <v>2411</v>
      </c>
      <c r="J384" s="189" t="s">
        <v>1047</v>
      </c>
      <c r="K384" s="124" t="s">
        <v>203</v>
      </c>
      <c r="L384" s="138" t="s">
        <v>1048</v>
      </c>
      <c r="M384" s="132" t="str">
        <f>VLOOKUP(L384,CódigosRetorno!$A$2:$B$2080,2,FALSE)</f>
        <v>El dato ingresado como atributo @schemeAgencyName es incorrecto.</v>
      </c>
      <c r="N384" s="141" t="s">
        <v>9</v>
      </c>
      <c r="O384" s="210"/>
    </row>
    <row r="385" spans="1:15" ht="48" x14ac:dyDescent="0.25">
      <c r="A385" s="222"/>
      <c r="B385" s="1000"/>
      <c r="C385" s="1047"/>
      <c r="D385" s="1016"/>
      <c r="E385" s="1000"/>
      <c r="F385" s="1000"/>
      <c r="G385" s="131" t="s">
        <v>1472</v>
      </c>
      <c r="H385" s="91" t="s">
        <v>1117</v>
      </c>
      <c r="I385" s="394" t="s">
        <v>2411</v>
      </c>
      <c r="J385" s="189" t="s">
        <v>1446</v>
      </c>
      <c r="K385" s="138" t="s">
        <v>203</v>
      </c>
      <c r="L385" s="140" t="s">
        <v>1119</v>
      </c>
      <c r="M385" s="132" t="str">
        <f>VLOOKUP(L385,CódigosRetorno!$A$2:$B$2080,2,FALSE)</f>
        <v>El dato ingresado como atributo @schemeURI es incorrecto.</v>
      </c>
      <c r="N385" s="141" t="s">
        <v>9</v>
      </c>
      <c r="O385" s="210"/>
    </row>
    <row r="386" spans="1:15" ht="24" x14ac:dyDescent="0.25">
      <c r="A386" s="222"/>
      <c r="B386" s="1000"/>
      <c r="C386" s="1047"/>
      <c r="D386" s="1016"/>
      <c r="E386" s="1000"/>
      <c r="F386" s="1000" t="s">
        <v>1447</v>
      </c>
      <c r="G386" s="1016" t="s">
        <v>991</v>
      </c>
      <c r="H386" s="995" t="s">
        <v>1573</v>
      </c>
      <c r="I386" s="1065">
        <v>1</v>
      </c>
      <c r="J386" s="189" t="s">
        <v>599</v>
      </c>
      <c r="K386" s="138" t="s">
        <v>6</v>
      </c>
      <c r="L386" s="140" t="s">
        <v>1574</v>
      </c>
      <c r="M386" s="132" t="str">
        <f>VLOOKUP(L386,CódigosRetorno!$A$2:$B$2080,2,FALSE)</f>
        <v>El XML no contiene el tag TaxScheme Name de impuestos globales</v>
      </c>
      <c r="N386" s="141" t="s">
        <v>9</v>
      </c>
      <c r="O386" s="210"/>
    </row>
    <row r="387" spans="1:15" ht="24" x14ac:dyDescent="0.25">
      <c r="A387" s="222"/>
      <c r="B387" s="1000"/>
      <c r="C387" s="1047"/>
      <c r="D387" s="1016"/>
      <c r="E387" s="1000"/>
      <c r="F387" s="1000"/>
      <c r="G387" s="1016"/>
      <c r="H387" s="995"/>
      <c r="I387" s="1065"/>
      <c r="J387" s="582" t="s">
        <v>1575</v>
      </c>
      <c r="K387" s="138" t="s">
        <v>6</v>
      </c>
      <c r="L387" s="140" t="s">
        <v>1576</v>
      </c>
      <c r="M387" s="132" t="str">
        <f>VLOOKUP(L387,CódigosRetorno!$A$2:$B$2080,2,FALSE)</f>
        <v>El valor del tag nombre del tributo no corresponde al esperado.</v>
      </c>
      <c r="N387" s="131" t="s">
        <v>1436</v>
      </c>
      <c r="O387" s="210"/>
    </row>
    <row r="388" spans="1:15" ht="24" x14ac:dyDescent="0.25">
      <c r="A388" s="222"/>
      <c r="B388" s="1000"/>
      <c r="C388" s="1047"/>
      <c r="D388" s="1016"/>
      <c r="E388" s="1000"/>
      <c r="F388" s="1000" t="s">
        <v>141</v>
      </c>
      <c r="G388" s="1016" t="s">
        <v>991</v>
      </c>
      <c r="H388" s="995" t="s">
        <v>1577</v>
      </c>
      <c r="I388" s="1065">
        <v>1</v>
      </c>
      <c r="J388" s="189" t="s">
        <v>599</v>
      </c>
      <c r="K388" s="138" t="s">
        <v>6</v>
      </c>
      <c r="L388" s="140" t="s">
        <v>1578</v>
      </c>
      <c r="M388" s="132" t="str">
        <f>VLOOKUP(L388,CódigosRetorno!$A$2:$B$2080,2,FALSE)</f>
        <v>El XML no contiene el tag código de tributo internacional de impuestos globales</v>
      </c>
      <c r="N388" s="131" t="s">
        <v>9</v>
      </c>
      <c r="O388" s="210"/>
    </row>
    <row r="389" spans="1:15" ht="36" x14ac:dyDescent="0.25">
      <c r="A389" s="222"/>
      <c r="B389" s="1000"/>
      <c r="C389" s="1047"/>
      <c r="D389" s="1016"/>
      <c r="E389" s="1000"/>
      <c r="F389" s="1000"/>
      <c r="G389" s="1016"/>
      <c r="H389" s="995"/>
      <c r="I389" s="1065"/>
      <c r="J389" s="582" t="s">
        <v>1579</v>
      </c>
      <c r="K389" s="138" t="s">
        <v>6</v>
      </c>
      <c r="L389" s="140" t="s">
        <v>1580</v>
      </c>
      <c r="M389" s="132" t="str">
        <f>VLOOKUP(L389,CódigosRetorno!$A$2:$B$2080,2,FALSE)</f>
        <v>El valor del tag codigo de tributo internacional no corresponde al esperado.</v>
      </c>
      <c r="N389" s="131" t="s">
        <v>1436</v>
      </c>
      <c r="O389" s="210"/>
    </row>
    <row r="390" spans="1:15" ht="36" x14ac:dyDescent="0.25">
      <c r="A390" s="222"/>
      <c r="B390" s="1000">
        <v>50</v>
      </c>
      <c r="C390" s="1047" t="s">
        <v>1627</v>
      </c>
      <c r="D390" s="1016" t="s">
        <v>60</v>
      </c>
      <c r="E390" s="1016" t="s">
        <v>179</v>
      </c>
      <c r="F390" s="1000" t="s">
        <v>967</v>
      </c>
      <c r="G390" s="1016" t="s">
        <v>1503</v>
      </c>
      <c r="H390" s="995" t="s">
        <v>1628</v>
      </c>
      <c r="I390" s="1065">
        <v>1</v>
      </c>
      <c r="J390" s="189" t="s">
        <v>1629</v>
      </c>
      <c r="K390" s="124" t="s">
        <v>6</v>
      </c>
      <c r="L390" s="77" t="s">
        <v>1506</v>
      </c>
      <c r="M390" s="132" t="str">
        <f>VLOOKUP(L390,CódigosRetorno!$A$2:$B$2080,2,FALSE)</f>
        <v>El dato ingresado como indicador de cargo/descuento no corresponde al valor esperado.</v>
      </c>
      <c r="N390" s="131" t="s">
        <v>9</v>
      </c>
      <c r="O390" s="210"/>
    </row>
    <row r="391" spans="1:15" ht="36" x14ac:dyDescent="0.25">
      <c r="A391" s="222"/>
      <c r="B391" s="1000"/>
      <c r="C391" s="1047"/>
      <c r="D391" s="1016"/>
      <c r="E391" s="1016"/>
      <c r="F391" s="1000"/>
      <c r="G391" s="1016"/>
      <c r="H391" s="995"/>
      <c r="I391" s="1065"/>
      <c r="J391" s="189" t="s">
        <v>1630</v>
      </c>
      <c r="K391" s="124" t="s">
        <v>6</v>
      </c>
      <c r="L391" s="77" t="s">
        <v>1506</v>
      </c>
      <c r="M391" s="132" t="str">
        <f>VLOOKUP(L391,CódigosRetorno!$A$2:$B$2080,2,FALSE)</f>
        <v>El dato ingresado como indicador de cargo/descuento no corresponde al valor esperado.</v>
      </c>
      <c r="N391" s="131" t="s">
        <v>9</v>
      </c>
      <c r="O391" s="210"/>
    </row>
    <row r="392" spans="1:15" ht="24" x14ac:dyDescent="0.25">
      <c r="A392" s="222"/>
      <c r="B392" s="1000"/>
      <c r="C392" s="1047"/>
      <c r="D392" s="1016"/>
      <c r="E392" s="1016"/>
      <c r="F392" s="1000" t="s">
        <v>325</v>
      </c>
      <c r="G392" s="1016" t="s">
        <v>1508</v>
      </c>
      <c r="H392" s="995" t="s">
        <v>1631</v>
      </c>
      <c r="I392" s="1065">
        <v>1</v>
      </c>
      <c r="J392" s="189" t="s">
        <v>1632</v>
      </c>
      <c r="K392" s="138" t="s">
        <v>6</v>
      </c>
      <c r="L392" s="140" t="s">
        <v>1633</v>
      </c>
      <c r="M392" s="132" t="str">
        <f>VLOOKUP(L392,CódigosRetorno!$A$2:$B$2080,2,FALSE)</f>
        <v>El XML no contiene el tag o no existe informacion de codigo de motivo de cargo/descuento global.</v>
      </c>
      <c r="N392" s="141" t="s">
        <v>9</v>
      </c>
      <c r="O392" s="210"/>
    </row>
    <row r="393" spans="1:15" ht="24" x14ac:dyDescent="0.25">
      <c r="A393" s="222"/>
      <c r="B393" s="1000"/>
      <c r="C393" s="1047"/>
      <c r="D393" s="1016"/>
      <c r="E393" s="1016"/>
      <c r="F393" s="1000"/>
      <c r="G393" s="1016"/>
      <c r="H393" s="995"/>
      <c r="I393" s="1065"/>
      <c r="J393" s="189" t="s">
        <v>1634</v>
      </c>
      <c r="K393" s="138" t="s">
        <v>203</v>
      </c>
      <c r="L393" s="140" t="s">
        <v>1635</v>
      </c>
      <c r="M393" s="132" t="str">
        <f>VLOOKUP(L393,CódigosRetorno!$A$2:$B$2080,2,FALSE)</f>
        <v>El dato ingresado como cargo/descuento no es valido a nivel global.</v>
      </c>
      <c r="N393" s="131" t="s">
        <v>9</v>
      </c>
      <c r="O393" s="210"/>
    </row>
    <row r="394" spans="1:15" ht="36" x14ac:dyDescent="0.25">
      <c r="A394" s="222"/>
      <c r="B394" s="1000"/>
      <c r="C394" s="1047"/>
      <c r="D394" s="1016"/>
      <c r="E394" s="1016"/>
      <c r="F394" s="1000"/>
      <c r="G394" s="1016"/>
      <c r="H394" s="995"/>
      <c r="I394" s="1065"/>
      <c r="J394" s="189" t="s">
        <v>1511</v>
      </c>
      <c r="K394" s="138" t="s">
        <v>6</v>
      </c>
      <c r="L394" s="140" t="s">
        <v>1636</v>
      </c>
      <c r="M394" s="132" t="str">
        <f>VLOOKUP(L394,CódigosRetorno!$A$2:$B$2080,2,FALSE)</f>
        <v>El dato ingresado como codigo de motivo de cargo/descuento global no es valido (catalogo nro 53)</v>
      </c>
      <c r="N394" s="131" t="s">
        <v>1513</v>
      </c>
      <c r="O394" s="210"/>
    </row>
    <row r="395" spans="1:15" ht="24" x14ac:dyDescent="0.25">
      <c r="A395" s="222"/>
      <c r="B395" s="1000"/>
      <c r="C395" s="1047"/>
      <c r="D395" s="1016"/>
      <c r="E395" s="1016"/>
      <c r="F395" s="1000"/>
      <c r="G395" s="131" t="s">
        <v>1045</v>
      </c>
      <c r="H395" s="132" t="s">
        <v>1065</v>
      </c>
      <c r="I395" s="394" t="s">
        <v>2411</v>
      </c>
      <c r="J395" s="189" t="s">
        <v>1047</v>
      </c>
      <c r="K395" s="138" t="s">
        <v>203</v>
      </c>
      <c r="L395" s="140" t="s">
        <v>1066</v>
      </c>
      <c r="M395" s="132" t="str">
        <f>VLOOKUP(L395,CódigosRetorno!$A$2:$B$2080,2,FALSE)</f>
        <v>El dato ingresado como atributo @listAgencyName es incorrecto.</v>
      </c>
      <c r="N395" s="141" t="s">
        <v>9</v>
      </c>
      <c r="O395" s="210"/>
    </row>
    <row r="396" spans="1:15" ht="24" x14ac:dyDescent="0.25">
      <c r="A396" s="222"/>
      <c r="B396" s="1000"/>
      <c r="C396" s="1047"/>
      <c r="D396" s="1016"/>
      <c r="E396" s="1016"/>
      <c r="F396" s="1000"/>
      <c r="G396" s="131" t="s">
        <v>1516</v>
      </c>
      <c r="H396" s="132" t="s">
        <v>1068</v>
      </c>
      <c r="I396" s="394" t="s">
        <v>2411</v>
      </c>
      <c r="J396" s="189" t="s">
        <v>1517</v>
      </c>
      <c r="K396" s="124" t="s">
        <v>203</v>
      </c>
      <c r="L396" s="138" t="s">
        <v>1070</v>
      </c>
      <c r="M396" s="132" t="str">
        <f>VLOOKUP(L396,CódigosRetorno!$A$2:$B$2080,2,FALSE)</f>
        <v>El dato ingresado como atributo @listName es incorrecto.</v>
      </c>
      <c r="N396" s="141" t="s">
        <v>9</v>
      </c>
      <c r="O396" s="210"/>
    </row>
    <row r="397" spans="1:15" ht="48" x14ac:dyDescent="0.25">
      <c r="A397" s="222"/>
      <c r="B397" s="1000"/>
      <c r="C397" s="1047"/>
      <c r="D397" s="1016"/>
      <c r="E397" s="1016"/>
      <c r="F397" s="1000"/>
      <c r="G397" s="131" t="s">
        <v>1518</v>
      </c>
      <c r="H397" s="132" t="s">
        <v>1072</v>
      </c>
      <c r="I397" s="394" t="s">
        <v>2411</v>
      </c>
      <c r="J397" s="189" t="s">
        <v>1519</v>
      </c>
      <c r="K397" s="138" t="s">
        <v>203</v>
      </c>
      <c r="L397" s="140" t="s">
        <v>1074</v>
      </c>
      <c r="M397" s="132" t="str">
        <f>VLOOKUP(L397,CódigosRetorno!$A$2:$B$2080,2,FALSE)</f>
        <v>El dato ingresado como atributo @listURI es incorrecto.</v>
      </c>
      <c r="N397" s="141" t="s">
        <v>9</v>
      </c>
      <c r="O397" s="210"/>
    </row>
    <row r="398" spans="1:15" ht="36" x14ac:dyDescent="0.25">
      <c r="A398" s="222"/>
      <c r="B398" s="1000"/>
      <c r="C398" s="1047"/>
      <c r="D398" s="1016"/>
      <c r="E398" s="1016"/>
      <c r="F398" s="131" t="s">
        <v>1406</v>
      </c>
      <c r="G398" s="124" t="s">
        <v>1407</v>
      </c>
      <c r="H398" s="132" t="s">
        <v>1637</v>
      </c>
      <c r="I398" s="573" t="s">
        <v>2411</v>
      </c>
      <c r="J398" s="189" t="s">
        <v>1521</v>
      </c>
      <c r="K398" s="138" t="s">
        <v>6</v>
      </c>
      <c r="L398" s="140" t="s">
        <v>1638</v>
      </c>
      <c r="M398" s="132" t="str">
        <f>VLOOKUP(L398,CódigosRetorno!$A$2:$B$2080,2,FALSE)</f>
        <v>El dato ingresado en factor de cargo o descuento global no cumple con el formato establecido.</v>
      </c>
      <c r="N398" s="121" t="s">
        <v>9</v>
      </c>
      <c r="O398" s="210"/>
    </row>
    <row r="399" spans="1:15" ht="36" x14ac:dyDescent="0.25">
      <c r="A399" s="222"/>
      <c r="B399" s="1000"/>
      <c r="C399" s="1047"/>
      <c r="D399" s="1016"/>
      <c r="E399" s="1016"/>
      <c r="F399" s="1000" t="s">
        <v>295</v>
      </c>
      <c r="G399" s="1016" t="s">
        <v>296</v>
      </c>
      <c r="H399" s="995" t="s">
        <v>1639</v>
      </c>
      <c r="I399" s="1065">
        <v>1</v>
      </c>
      <c r="J399" s="189" t="s">
        <v>1396</v>
      </c>
      <c r="K399" s="138" t="s">
        <v>6</v>
      </c>
      <c r="L399" s="140" t="s">
        <v>1640</v>
      </c>
      <c r="M399" s="132" t="str">
        <f>VLOOKUP(L399,CódigosRetorno!$A$2:$B$2080,2,FALSE)</f>
        <v xml:space="preserve">El dato ingresado en cac:AllowanceCharge/cbc:Amount no cumple con el formato establecido. </v>
      </c>
      <c r="N399" s="141" t="s">
        <v>9</v>
      </c>
      <c r="O399" s="210"/>
    </row>
    <row r="400" spans="1:15" ht="72" x14ac:dyDescent="0.25">
      <c r="A400" s="222"/>
      <c r="B400" s="1000"/>
      <c r="C400" s="1047"/>
      <c r="D400" s="1016"/>
      <c r="E400" s="1016"/>
      <c r="F400" s="1000"/>
      <c r="G400" s="1016"/>
      <c r="H400" s="995"/>
      <c r="I400" s="1065"/>
      <c r="J400" s="189" t="s">
        <v>1525</v>
      </c>
      <c r="K400" s="562" t="s">
        <v>6</v>
      </c>
      <c r="L400" s="562" t="s">
        <v>1641</v>
      </c>
      <c r="M400" s="132" t="str">
        <f>VLOOKUP(L400,CódigosRetorno!$A$2:$B$2080,2,FALSE)</f>
        <v>El valor de cargo/descuento global difiere de los importes consignados</v>
      </c>
      <c r="N400" s="141" t="s">
        <v>9</v>
      </c>
      <c r="O400" s="210"/>
    </row>
    <row r="401" spans="1:15" ht="60" x14ac:dyDescent="0.25">
      <c r="A401" s="222"/>
      <c r="B401" s="1000"/>
      <c r="C401" s="1047"/>
      <c r="D401" s="1016"/>
      <c r="E401" s="1016"/>
      <c r="F401" s="1000"/>
      <c r="G401" s="1016"/>
      <c r="H401" s="995"/>
      <c r="I401" s="1065"/>
      <c r="J401" s="189" t="s">
        <v>1642</v>
      </c>
      <c r="K401" s="138" t="s">
        <v>6</v>
      </c>
      <c r="L401" s="138" t="s">
        <v>1643</v>
      </c>
      <c r="M401" s="132" t="str">
        <f>VLOOKUP(L401,CódigosRetorno!$A$2:$B$2080,2,FALSE)</f>
        <v>Si se informa descuentos globales por anticipo debe existir 'Total de anticipos' con monto mayor a cero</v>
      </c>
      <c r="N401" s="141" t="s">
        <v>9</v>
      </c>
      <c r="O401" s="210"/>
    </row>
    <row r="402" spans="1:15" ht="36" x14ac:dyDescent="0.25">
      <c r="A402" s="222"/>
      <c r="B402" s="1000"/>
      <c r="C402" s="1047"/>
      <c r="D402" s="1016"/>
      <c r="E402" s="1016"/>
      <c r="F402" s="131" t="s">
        <v>141</v>
      </c>
      <c r="G402" s="124" t="s">
        <v>303</v>
      </c>
      <c r="H402" s="91" t="s">
        <v>1353</v>
      </c>
      <c r="I402" s="394">
        <v>1</v>
      </c>
      <c r="J402" s="582" t="s">
        <v>1376</v>
      </c>
      <c r="K402" s="138" t="s">
        <v>6</v>
      </c>
      <c r="L402" s="140" t="s">
        <v>939</v>
      </c>
      <c r="M402" s="132" t="str">
        <f>VLOOKUP(L402,CódigosRetorno!$A$2:$B$2080,2,FALSE)</f>
        <v>La moneda debe ser la misma en todo el documento. Salvo las percepciones que sólo son en moneda nacional</v>
      </c>
      <c r="N402" s="131" t="s">
        <v>1080</v>
      </c>
      <c r="O402" s="210"/>
    </row>
    <row r="403" spans="1:15" ht="36" x14ac:dyDescent="0.25">
      <c r="A403" s="222"/>
      <c r="B403" s="1000"/>
      <c r="C403" s="1047"/>
      <c r="D403" s="1016"/>
      <c r="E403" s="1016"/>
      <c r="F403" s="131" t="s">
        <v>295</v>
      </c>
      <c r="G403" s="124" t="s">
        <v>296</v>
      </c>
      <c r="H403" s="132" t="s">
        <v>1644</v>
      </c>
      <c r="I403" s="394" t="s">
        <v>2411</v>
      </c>
      <c r="J403" s="189" t="s">
        <v>1396</v>
      </c>
      <c r="K403" s="138" t="s">
        <v>6</v>
      </c>
      <c r="L403" s="140" t="s">
        <v>1645</v>
      </c>
      <c r="M403" s="132" t="str">
        <f>VLOOKUP(L403,CódigosRetorno!$A$2:$B$2080,2,FALSE)</f>
        <v>El dato ingresado en base monto por cargo/descuento globales no cumple con el formato establecido</v>
      </c>
      <c r="N403" s="141" t="s">
        <v>9</v>
      </c>
      <c r="O403" s="210"/>
    </row>
    <row r="404" spans="1:15" ht="36" x14ac:dyDescent="0.25">
      <c r="A404" s="222"/>
      <c r="B404" s="1000"/>
      <c r="C404" s="1047"/>
      <c r="D404" s="1016"/>
      <c r="E404" s="1016"/>
      <c r="F404" s="124" t="s">
        <v>141</v>
      </c>
      <c r="G404" s="124" t="s">
        <v>303</v>
      </c>
      <c r="H404" s="91" t="s">
        <v>1353</v>
      </c>
      <c r="I404" s="394">
        <v>1</v>
      </c>
      <c r="J404" s="582" t="s">
        <v>1376</v>
      </c>
      <c r="K404" s="138" t="s">
        <v>6</v>
      </c>
      <c r="L404" s="140" t="s">
        <v>939</v>
      </c>
      <c r="M404" s="132" t="str">
        <f>VLOOKUP(L404,CódigosRetorno!$A$2:$B$2080,2,FALSE)</f>
        <v>La moneda debe ser la misma en todo el documento. Salvo las percepciones que sólo son en moneda nacional</v>
      </c>
      <c r="N404" s="131" t="s">
        <v>1080</v>
      </c>
      <c r="O404" s="210"/>
    </row>
    <row r="405" spans="1:15" ht="36" x14ac:dyDescent="0.25">
      <c r="A405" s="222"/>
      <c r="B405" s="1000">
        <f>B390+1</f>
        <v>51</v>
      </c>
      <c r="C405" s="995" t="s">
        <v>1646</v>
      </c>
      <c r="D405" s="1016" t="s">
        <v>60</v>
      </c>
      <c r="E405" s="1016" t="s">
        <v>179</v>
      </c>
      <c r="F405" s="1000" t="s">
        <v>295</v>
      </c>
      <c r="G405" s="1016" t="s">
        <v>296</v>
      </c>
      <c r="H405" s="995" t="s">
        <v>1647</v>
      </c>
      <c r="I405" s="1065"/>
      <c r="J405" s="189" t="s">
        <v>1396</v>
      </c>
      <c r="K405" s="138" t="s">
        <v>6</v>
      </c>
      <c r="L405" s="138" t="s">
        <v>1648</v>
      </c>
      <c r="M405" s="132" t="str">
        <f>VLOOKUP(L405,CódigosRetorno!$A$2:$B$2080,2,FALSE)</f>
        <v>El dato ingresado en el campo Total Descuentos no cumple con el formato establecido</v>
      </c>
      <c r="N405" s="131" t="s">
        <v>9</v>
      </c>
      <c r="O405" s="210"/>
    </row>
    <row r="406" spans="1:15" ht="84" x14ac:dyDescent="0.25">
      <c r="A406" s="222"/>
      <c r="B406" s="1000"/>
      <c r="C406" s="995"/>
      <c r="D406" s="1016"/>
      <c r="E406" s="1016"/>
      <c r="F406" s="1000"/>
      <c r="G406" s="1016"/>
      <c r="H406" s="995"/>
      <c r="I406" s="1065"/>
      <c r="J406" s="189" t="s">
        <v>1649</v>
      </c>
      <c r="K406" s="562" t="s">
        <v>6</v>
      </c>
      <c r="L406" s="562" t="s">
        <v>1650</v>
      </c>
      <c r="M406" s="132" t="str">
        <f>VLOOKUP(L406,CódigosRetorno!$A$2:$B$2080,2,FALSE)</f>
        <v>La sumatoria consignados en descuentos globales no corresponden al total.</v>
      </c>
      <c r="N406" s="141" t="s">
        <v>9</v>
      </c>
      <c r="O406" s="210"/>
    </row>
    <row r="407" spans="1:15" ht="36" x14ac:dyDescent="0.25">
      <c r="A407" s="222"/>
      <c r="B407" s="1000"/>
      <c r="C407" s="995"/>
      <c r="D407" s="1016"/>
      <c r="E407" s="1016"/>
      <c r="F407" s="124" t="s">
        <v>141</v>
      </c>
      <c r="G407" s="124" t="s">
        <v>303</v>
      </c>
      <c r="H407" s="91" t="s">
        <v>1353</v>
      </c>
      <c r="I407" s="394">
        <v>1</v>
      </c>
      <c r="J407" s="582" t="s">
        <v>1376</v>
      </c>
      <c r="K407" s="138" t="s">
        <v>6</v>
      </c>
      <c r="L407" s="140" t="s">
        <v>939</v>
      </c>
      <c r="M407" s="132" t="str">
        <f>VLOOKUP(L407,CódigosRetorno!$A$2:$B$2080,2,FALSE)</f>
        <v>La moneda debe ser la misma en todo el documento. Salvo las percepciones que sólo son en moneda nacional</v>
      </c>
      <c r="N407" s="131" t="s">
        <v>1080</v>
      </c>
      <c r="O407" s="210"/>
    </row>
    <row r="408" spans="1:15" ht="36" x14ac:dyDescent="0.25">
      <c r="A408" s="222"/>
      <c r="B408" s="1000">
        <f>B405+1</f>
        <v>52</v>
      </c>
      <c r="C408" s="1047" t="s">
        <v>1651</v>
      </c>
      <c r="D408" s="1016" t="s">
        <v>60</v>
      </c>
      <c r="E408" s="1016" t="s">
        <v>179</v>
      </c>
      <c r="F408" s="1016" t="s">
        <v>295</v>
      </c>
      <c r="G408" s="1016" t="s">
        <v>296</v>
      </c>
      <c r="H408" s="995" t="s">
        <v>1652</v>
      </c>
      <c r="I408" s="1065">
        <v>1</v>
      </c>
      <c r="J408" s="189" t="s">
        <v>1396</v>
      </c>
      <c r="K408" s="138" t="s">
        <v>6</v>
      </c>
      <c r="L408" s="140" t="s">
        <v>1653</v>
      </c>
      <c r="M408" s="132" t="str">
        <f>VLOOKUP(L408,CódigosRetorno!$A$2:$B$2080,2,FALSE)</f>
        <v>El dato ingresado en ChargeTotalAmount no cumple con el formato establecido</v>
      </c>
      <c r="N408" s="131" t="s">
        <v>9</v>
      </c>
      <c r="O408" s="210"/>
    </row>
    <row r="409" spans="1:15" ht="72" x14ac:dyDescent="0.25">
      <c r="A409" s="222"/>
      <c r="B409" s="1000"/>
      <c r="C409" s="1047"/>
      <c r="D409" s="1016"/>
      <c r="E409" s="1016"/>
      <c r="F409" s="1016"/>
      <c r="G409" s="1016"/>
      <c r="H409" s="995"/>
      <c r="I409" s="1065"/>
      <c r="J409" s="189" t="s">
        <v>1654</v>
      </c>
      <c r="K409" s="564" t="s">
        <v>6</v>
      </c>
      <c r="L409" s="562" t="s">
        <v>1655</v>
      </c>
      <c r="M409" s="132" t="str">
        <f>VLOOKUP(L409,CódigosRetorno!$A$2:$B$2080,2,FALSE)</f>
        <v>La sumatoria consignados en cargos globales no corresponden al total</v>
      </c>
      <c r="N409" s="141" t="s">
        <v>9</v>
      </c>
      <c r="O409" s="210"/>
    </row>
    <row r="410" spans="1:15" ht="36" x14ac:dyDescent="0.25">
      <c r="A410" s="222"/>
      <c r="B410" s="1000"/>
      <c r="C410" s="1047"/>
      <c r="D410" s="1016"/>
      <c r="E410" s="1016"/>
      <c r="F410" s="131" t="s">
        <v>141</v>
      </c>
      <c r="G410" s="124" t="s">
        <v>303</v>
      </c>
      <c r="H410" s="91" t="s">
        <v>1353</v>
      </c>
      <c r="I410" s="394">
        <v>1</v>
      </c>
      <c r="J410" s="582" t="s">
        <v>1376</v>
      </c>
      <c r="K410" s="138" t="s">
        <v>6</v>
      </c>
      <c r="L410" s="140" t="s">
        <v>939</v>
      </c>
      <c r="M410" s="132" t="str">
        <f>VLOOKUP(L410,CódigosRetorno!$A$2:$B$2080,2,FALSE)</f>
        <v>La moneda debe ser la misma en todo el documento. Salvo las percepciones que sólo son en moneda nacional</v>
      </c>
      <c r="N410" s="131" t="s">
        <v>1080</v>
      </c>
      <c r="O410" s="210"/>
    </row>
    <row r="411" spans="1:15" ht="36" x14ac:dyDescent="0.25">
      <c r="A411" s="222"/>
      <c r="B411" s="1000">
        <f>B408+1</f>
        <v>53</v>
      </c>
      <c r="C411" s="1047" t="s">
        <v>1656</v>
      </c>
      <c r="D411" s="1016" t="s">
        <v>60</v>
      </c>
      <c r="E411" s="1016" t="s">
        <v>140</v>
      </c>
      <c r="F411" s="1000" t="s">
        <v>295</v>
      </c>
      <c r="G411" s="1016" t="s">
        <v>1496</v>
      </c>
      <c r="H411" s="995" t="s">
        <v>1657</v>
      </c>
      <c r="I411" s="1065">
        <v>1</v>
      </c>
      <c r="J411" s="189" t="s">
        <v>1396</v>
      </c>
      <c r="K411" s="138" t="s">
        <v>6</v>
      </c>
      <c r="L411" s="140" t="s">
        <v>1658</v>
      </c>
      <c r="M411" s="132" t="str">
        <f>VLOOKUP(L411,CódigosRetorno!$A$2:$B$2080,2,FALSE)</f>
        <v>El dato ingresado en PayableAmount no cumple con el formato establecido</v>
      </c>
      <c r="N411" s="131" t="s">
        <v>9</v>
      </c>
      <c r="O411" s="210"/>
    </row>
    <row r="412" spans="1:15" ht="96" x14ac:dyDescent="0.25">
      <c r="A412" s="222"/>
      <c r="B412" s="1000"/>
      <c r="C412" s="1047"/>
      <c r="D412" s="1016"/>
      <c r="E412" s="1016"/>
      <c r="F412" s="1000"/>
      <c r="G412" s="1016"/>
      <c r="H412" s="995"/>
      <c r="I412" s="1065"/>
      <c r="J412" s="582" t="s">
        <v>1659</v>
      </c>
      <c r="K412" s="562" t="s">
        <v>6</v>
      </c>
      <c r="L412" s="562" t="s">
        <v>1660</v>
      </c>
      <c r="M412" s="132" t="str">
        <f>VLOOKUP(L412,CódigosRetorno!$A$2:$B$2080,2,FALSE)</f>
        <v>El importe total del comprobante no coincide con el valor calculado</v>
      </c>
      <c r="N412" s="131" t="s">
        <v>9</v>
      </c>
      <c r="O412" s="210"/>
    </row>
    <row r="413" spans="1:15" ht="36" x14ac:dyDescent="0.25">
      <c r="A413" s="222"/>
      <c r="B413" s="1000"/>
      <c r="C413" s="1047"/>
      <c r="D413" s="1016"/>
      <c r="E413" s="1016"/>
      <c r="F413" s="124" t="s">
        <v>141</v>
      </c>
      <c r="G413" s="124" t="s">
        <v>303</v>
      </c>
      <c r="H413" s="91" t="s">
        <v>1353</v>
      </c>
      <c r="I413" s="394">
        <v>1</v>
      </c>
      <c r="J413" s="582" t="s">
        <v>1376</v>
      </c>
      <c r="K413" s="138" t="s">
        <v>6</v>
      </c>
      <c r="L413" s="140" t="s">
        <v>939</v>
      </c>
      <c r="M413" s="132" t="str">
        <f>VLOOKUP(L413,CódigosRetorno!$A$2:$B$2080,2,FALSE)</f>
        <v>La moneda debe ser la misma en todo el documento. Salvo las percepciones que sólo son en moneda nacional</v>
      </c>
      <c r="N413" s="131" t="s">
        <v>1080</v>
      </c>
      <c r="O413" s="210"/>
    </row>
    <row r="414" spans="1:15" x14ac:dyDescent="0.25">
      <c r="A414" s="222"/>
      <c r="B414" s="1000">
        <f>B411+1</f>
        <v>54</v>
      </c>
      <c r="C414" s="1047" t="s">
        <v>943</v>
      </c>
      <c r="D414" s="1016" t="s">
        <v>60</v>
      </c>
      <c r="E414" s="1016" t="s">
        <v>140</v>
      </c>
      <c r="F414" s="1014" t="s">
        <v>295</v>
      </c>
      <c r="G414" s="1014" t="s">
        <v>296</v>
      </c>
      <c r="H414" s="996" t="s">
        <v>1661</v>
      </c>
      <c r="I414" s="1067">
        <v>1</v>
      </c>
      <c r="J414" s="189" t="s">
        <v>1662</v>
      </c>
      <c r="K414" s="562" t="s">
        <v>6</v>
      </c>
      <c r="L414" s="562" t="s">
        <v>1663</v>
      </c>
      <c r="M414" s="132" t="str">
        <f>VLOOKUP(L414,CódigosRetorno!$A$2:$B$2080,2,FALSE)</f>
        <v>Debe consignar el Total Valor de Venta</v>
      </c>
      <c r="N414" s="141" t="s">
        <v>9</v>
      </c>
      <c r="O414" s="210"/>
    </row>
    <row r="415" spans="1:15" ht="36" x14ac:dyDescent="0.25">
      <c r="A415" s="222"/>
      <c r="B415" s="1000"/>
      <c r="C415" s="1047"/>
      <c r="D415" s="1016"/>
      <c r="E415" s="1016"/>
      <c r="F415" s="1015"/>
      <c r="G415" s="1015"/>
      <c r="H415" s="1011"/>
      <c r="I415" s="1068"/>
      <c r="J415" s="189" t="s">
        <v>1664</v>
      </c>
      <c r="K415" s="138" t="s">
        <v>6</v>
      </c>
      <c r="L415" s="138" t="s">
        <v>1665</v>
      </c>
      <c r="M415" s="132" t="str">
        <f>VLOOKUP(L415,CódigosRetorno!$A$2:$B$2080,2,FALSE)</f>
        <v>El dato ingresado en total valor de venta no cumple con el estandar</v>
      </c>
      <c r="N415" s="141" t="s">
        <v>9</v>
      </c>
      <c r="O415" s="210"/>
    </row>
    <row r="416" spans="1:15" ht="132" x14ac:dyDescent="0.25">
      <c r="A416" s="222"/>
      <c r="B416" s="1000"/>
      <c r="C416" s="1047"/>
      <c r="D416" s="1016"/>
      <c r="E416" s="1016"/>
      <c r="F416" s="1015"/>
      <c r="G416" s="1015"/>
      <c r="H416" s="1011"/>
      <c r="I416" s="1068"/>
      <c r="J416" s="189" t="s">
        <v>1666</v>
      </c>
      <c r="K416" s="562" t="s">
        <v>6</v>
      </c>
      <c r="L416" s="562" t="s">
        <v>1667</v>
      </c>
      <c r="M416" s="132" t="str">
        <f>VLOOKUP(L416,CódigosRetorno!$A$2:$B$2080,2,FALSE)</f>
        <v>La sumatoria de valor de venta no corresponde a los importes consignados</v>
      </c>
      <c r="N416" s="141" t="s">
        <v>9</v>
      </c>
      <c r="O416" s="210"/>
    </row>
    <row r="417" spans="1:15" ht="36" x14ac:dyDescent="0.25">
      <c r="A417" s="222"/>
      <c r="B417" s="1000"/>
      <c r="C417" s="1047"/>
      <c r="D417" s="1016"/>
      <c r="E417" s="1016"/>
      <c r="F417" s="124" t="s">
        <v>141</v>
      </c>
      <c r="G417" s="124" t="s">
        <v>303</v>
      </c>
      <c r="H417" s="91" t="s">
        <v>1353</v>
      </c>
      <c r="I417" s="394">
        <v>1</v>
      </c>
      <c r="J417" s="582" t="s">
        <v>1376</v>
      </c>
      <c r="K417" s="138" t="s">
        <v>6</v>
      </c>
      <c r="L417" s="140" t="s">
        <v>939</v>
      </c>
      <c r="M417" s="132" t="str">
        <f>VLOOKUP(L417,CódigosRetorno!$A$2:$B$2080,2,FALSE)</f>
        <v>La moneda debe ser la misma en todo el documento. Salvo las percepciones que sólo son en moneda nacional</v>
      </c>
      <c r="N417" s="131" t="s">
        <v>1080</v>
      </c>
      <c r="O417" s="210"/>
    </row>
    <row r="418" spans="1:15" x14ac:dyDescent="0.25">
      <c r="A418" s="222"/>
      <c r="B418" s="1000">
        <f>B414+1</f>
        <v>55</v>
      </c>
      <c r="C418" s="1047" t="s">
        <v>1668</v>
      </c>
      <c r="D418" s="1016" t="s">
        <v>60</v>
      </c>
      <c r="E418" s="1016" t="s">
        <v>140</v>
      </c>
      <c r="F418" s="1014" t="s">
        <v>295</v>
      </c>
      <c r="G418" s="1014" t="s">
        <v>296</v>
      </c>
      <c r="H418" s="996" t="s">
        <v>1669</v>
      </c>
      <c r="I418" s="1067">
        <v>1</v>
      </c>
      <c r="J418" s="189" t="s">
        <v>1662</v>
      </c>
      <c r="K418" s="562" t="s">
        <v>6</v>
      </c>
      <c r="L418" s="562" t="s">
        <v>1670</v>
      </c>
      <c r="M418" s="132" t="str">
        <f>VLOOKUP(L418,CódigosRetorno!$A$2:$B$2080,2,FALSE)</f>
        <v>Debe consignar el Total Precio de Venta</v>
      </c>
      <c r="N418" s="141" t="s">
        <v>9</v>
      </c>
      <c r="O418" s="210"/>
    </row>
    <row r="419" spans="1:15" ht="36" x14ac:dyDescent="0.25">
      <c r="A419" s="222"/>
      <c r="B419" s="1000"/>
      <c r="C419" s="1047"/>
      <c r="D419" s="1016"/>
      <c r="E419" s="1016"/>
      <c r="F419" s="1015"/>
      <c r="G419" s="1015"/>
      <c r="H419" s="1011"/>
      <c r="I419" s="1068"/>
      <c r="J419" s="189" t="s">
        <v>1664</v>
      </c>
      <c r="K419" s="138" t="s">
        <v>6</v>
      </c>
      <c r="L419" s="138" t="s">
        <v>1671</v>
      </c>
      <c r="M419" s="132" t="str">
        <f>VLOOKUP(L419,CódigosRetorno!$A$2:$B$2080,2,FALSE)</f>
        <v>El dato ingresado en total precio de venta no cumple con el formato establecido</v>
      </c>
      <c r="N419" s="141" t="s">
        <v>9</v>
      </c>
      <c r="O419" s="210"/>
    </row>
    <row r="420" spans="1:15" ht="276" x14ac:dyDescent="0.25">
      <c r="A420" s="222"/>
      <c r="B420" s="1000"/>
      <c r="C420" s="1047"/>
      <c r="D420" s="1016"/>
      <c r="E420" s="1016"/>
      <c r="F420" s="1015"/>
      <c r="G420" s="1015"/>
      <c r="H420" s="1011"/>
      <c r="I420" s="1068"/>
      <c r="J420" s="640" t="s">
        <v>8248</v>
      </c>
      <c r="K420" s="641" t="s">
        <v>6</v>
      </c>
      <c r="L420" s="641" t="s">
        <v>1672</v>
      </c>
      <c r="M420" s="638" t="str">
        <f>VLOOKUP(L420,CódigosRetorno!$A$2:$B$2080,2,FALSE)</f>
        <v>La sumatoria del Total del valor de venta más los impuestos no concuerda con la base imponible</v>
      </c>
      <c r="N420" s="642" t="s">
        <v>9</v>
      </c>
      <c r="O420" s="210"/>
    </row>
    <row r="421" spans="1:15" ht="192" x14ac:dyDescent="0.25">
      <c r="A421" s="222"/>
      <c r="B421" s="1000"/>
      <c r="C421" s="1047"/>
      <c r="D421" s="1016"/>
      <c r="E421" s="1016"/>
      <c r="F421" s="1015"/>
      <c r="G421" s="1015"/>
      <c r="H421" s="1011"/>
      <c r="I421" s="1068"/>
      <c r="J421" s="189" t="s">
        <v>1673</v>
      </c>
      <c r="K421" s="562" t="s">
        <v>6</v>
      </c>
      <c r="L421" s="562" t="s">
        <v>1672</v>
      </c>
      <c r="M421" s="132" t="str">
        <f>VLOOKUP(L421,CódigosRetorno!$A$2:$B$2080,2,FALSE)</f>
        <v>La sumatoria del Total del valor de venta más los impuestos no concuerda con la base imponible</v>
      </c>
      <c r="N421" s="141" t="s">
        <v>9</v>
      </c>
      <c r="O421" s="210"/>
    </row>
    <row r="422" spans="1:15" ht="36" x14ac:dyDescent="0.25">
      <c r="A422" s="222"/>
      <c r="B422" s="1000"/>
      <c r="C422" s="1047"/>
      <c r="D422" s="1016"/>
      <c r="E422" s="1016"/>
      <c r="F422" s="124" t="s">
        <v>141</v>
      </c>
      <c r="G422" s="124" t="s">
        <v>303</v>
      </c>
      <c r="H422" s="91" t="s">
        <v>1353</v>
      </c>
      <c r="I422" s="394">
        <v>1</v>
      </c>
      <c r="J422" s="582" t="s">
        <v>1376</v>
      </c>
      <c r="K422" s="138" t="s">
        <v>6</v>
      </c>
      <c r="L422" s="140" t="s">
        <v>939</v>
      </c>
      <c r="M422" s="132" t="str">
        <f>VLOOKUP(L422,CódigosRetorno!$A$2:$B$2080,2,FALSE)</f>
        <v>La moneda debe ser la misma en todo el documento. Salvo las percepciones que sólo son en moneda nacional</v>
      </c>
      <c r="N422" s="131" t="s">
        <v>1080</v>
      </c>
      <c r="O422" s="210"/>
    </row>
    <row r="423" spans="1:15" ht="24" x14ac:dyDescent="0.25">
      <c r="A423" s="222"/>
      <c r="B423" s="1001">
        <f>B418+1</f>
        <v>56</v>
      </c>
      <c r="C423" s="996" t="s">
        <v>1674</v>
      </c>
      <c r="D423" s="1014" t="s">
        <v>60</v>
      </c>
      <c r="E423" s="1014" t="s">
        <v>179</v>
      </c>
      <c r="F423" s="124" t="s">
        <v>295</v>
      </c>
      <c r="G423" s="124" t="s">
        <v>296</v>
      </c>
      <c r="H423" s="132" t="s">
        <v>1675</v>
      </c>
      <c r="I423" s="394"/>
      <c r="J423" s="582" t="s">
        <v>317</v>
      </c>
      <c r="K423" s="562" t="s">
        <v>6</v>
      </c>
      <c r="L423" s="562" t="s">
        <v>318</v>
      </c>
      <c r="M423" s="132" t="str">
        <f>VLOOKUP(L423,CódigosRetorno!$A$2:$B$2080,2,FALSE)</f>
        <v>El monto para el redondeo del Importe Total excede el valor permitido</v>
      </c>
      <c r="N423" s="131" t="s">
        <v>9</v>
      </c>
      <c r="O423" s="210"/>
    </row>
    <row r="424" spans="1:15" ht="36" x14ac:dyDescent="0.25">
      <c r="A424" s="222"/>
      <c r="B424" s="1002"/>
      <c r="C424" s="997"/>
      <c r="D424" s="1018"/>
      <c r="E424" s="1018"/>
      <c r="F424" s="124" t="s">
        <v>141</v>
      </c>
      <c r="G424" s="124" t="s">
        <v>303</v>
      </c>
      <c r="H424" s="91" t="s">
        <v>1353</v>
      </c>
      <c r="I424" s="394"/>
      <c r="J424" s="582" t="s">
        <v>1376</v>
      </c>
      <c r="K424" s="138" t="s">
        <v>6</v>
      </c>
      <c r="L424" s="140" t="s">
        <v>939</v>
      </c>
      <c r="M424" s="132" t="str">
        <f>VLOOKUP(L424,CódigosRetorno!$A$2:$B$2080,2,FALSE)</f>
        <v>La moneda debe ser la misma en todo el documento. Salvo las percepciones que sólo son en moneda nacional</v>
      </c>
      <c r="N424" s="131" t="s">
        <v>1080</v>
      </c>
      <c r="O424" s="210"/>
    </row>
    <row r="425" spans="1:15" x14ac:dyDescent="0.25">
      <c r="A425" s="222"/>
      <c r="B425" s="430" t="s">
        <v>1676</v>
      </c>
      <c r="C425" s="419"/>
      <c r="D425" s="425"/>
      <c r="E425" s="425" t="s">
        <v>9</v>
      </c>
      <c r="F425" s="432" t="s">
        <v>9</v>
      </c>
      <c r="G425" s="432" t="s">
        <v>9</v>
      </c>
      <c r="H425" s="433" t="s">
        <v>9</v>
      </c>
      <c r="I425" s="572"/>
      <c r="J425" s="440" t="s">
        <v>9</v>
      </c>
      <c r="K425" s="421" t="s">
        <v>9</v>
      </c>
      <c r="L425" s="428" t="s">
        <v>9</v>
      </c>
      <c r="M425" s="419" t="str">
        <f>VLOOKUP(L425,CódigosRetorno!$A$2:$B$2080,2,FALSE)</f>
        <v>-</v>
      </c>
      <c r="N425" s="418" t="s">
        <v>9</v>
      </c>
      <c r="O425" s="210"/>
    </row>
    <row r="426" spans="1:15" ht="24" x14ac:dyDescent="0.25">
      <c r="A426" s="222"/>
      <c r="B426" s="1000">
        <f>B423+1</f>
        <v>57</v>
      </c>
      <c r="C426" s="995" t="s">
        <v>1677</v>
      </c>
      <c r="D426" s="1016" t="s">
        <v>60</v>
      </c>
      <c r="E426" s="1000" t="s">
        <v>1678</v>
      </c>
      <c r="F426" s="1000" t="s">
        <v>655</v>
      </c>
      <c r="G426" s="1016" t="s">
        <v>1679</v>
      </c>
      <c r="H426" s="1047" t="s">
        <v>1680</v>
      </c>
      <c r="I426" s="1065">
        <v>1</v>
      </c>
      <c r="J426" s="582" t="s">
        <v>1681</v>
      </c>
      <c r="K426" s="138" t="s">
        <v>6</v>
      </c>
      <c r="L426" s="138" t="s">
        <v>1682</v>
      </c>
      <c r="M426" s="132" t="str">
        <f>VLOOKUP(L426,CódigosRetorno!$A$2:$B$2080,2,FALSE)</f>
        <v>El valor del atributo no se encuentra en el catálogo</v>
      </c>
      <c r="N426" s="131" t="s">
        <v>1554</v>
      </c>
      <c r="O426" s="210"/>
    </row>
    <row r="427" spans="1:15" ht="24" x14ac:dyDescent="0.25">
      <c r="A427" s="222"/>
      <c r="B427" s="1000"/>
      <c r="C427" s="995"/>
      <c r="D427" s="1016"/>
      <c r="E427" s="1000"/>
      <c r="F427" s="1000"/>
      <c r="G427" s="1016"/>
      <c r="H427" s="1047"/>
      <c r="I427" s="1065"/>
      <c r="J427" s="588" t="s">
        <v>1683</v>
      </c>
      <c r="K427" s="140" t="s">
        <v>6</v>
      </c>
      <c r="L427" s="140" t="s">
        <v>1684</v>
      </c>
      <c r="M427" s="132" t="str">
        <f>VLOOKUP(L427,CódigosRetorno!$A$2:$B$2080,2,FALSE)</f>
        <v>El codigo de leyenda no debe repetirse en el comprobante.</v>
      </c>
      <c r="N427" s="141" t="s">
        <v>9</v>
      </c>
      <c r="O427" s="210"/>
    </row>
    <row r="428" spans="1:15" ht="48" x14ac:dyDescent="0.25">
      <c r="A428" s="222"/>
      <c r="B428" s="1000"/>
      <c r="C428" s="995"/>
      <c r="D428" s="1016"/>
      <c r="E428" s="1000"/>
      <c r="F428" s="1000"/>
      <c r="G428" s="1016"/>
      <c r="H428" s="1047"/>
      <c r="I428" s="1065"/>
      <c r="J428" s="582" t="s">
        <v>1685</v>
      </c>
      <c r="K428" s="138" t="s">
        <v>203</v>
      </c>
      <c r="L428" s="138" t="s">
        <v>1686</v>
      </c>
      <c r="M428" s="132" t="str">
        <f>VLOOKUP(L428,CódigosRetorno!$A$2:$B$2080,2,FALSE)</f>
        <v>El XML no contiene el codigo de leyenda 2007 para el tipo de operación IVAP</v>
      </c>
      <c r="N428" s="141" t="s">
        <v>9</v>
      </c>
      <c r="O428" s="210"/>
    </row>
    <row r="429" spans="1:15" ht="36" x14ac:dyDescent="0.25">
      <c r="A429" s="222"/>
      <c r="B429" s="1000"/>
      <c r="C429" s="995"/>
      <c r="D429" s="1016"/>
      <c r="E429" s="1000"/>
      <c r="F429" s="1000"/>
      <c r="G429" s="1016"/>
      <c r="H429" s="1047"/>
      <c r="I429" s="1065"/>
      <c r="J429" s="582" t="s">
        <v>1687</v>
      </c>
      <c r="K429" s="138" t="s">
        <v>203</v>
      </c>
      <c r="L429" s="138" t="s">
        <v>1688</v>
      </c>
      <c r="M429" s="132" t="str">
        <f>VLOOKUP(L429,CódigosRetorno!$A$2:$B$2080,2,FALSE)</f>
        <v>El XML no contiene el codigo de leyenda 2006 para tipo de operación de detracciones</v>
      </c>
      <c r="N429" s="141" t="s">
        <v>9</v>
      </c>
      <c r="O429" s="210"/>
    </row>
    <row r="430" spans="1:15" ht="36" x14ac:dyDescent="0.25">
      <c r="A430" s="222"/>
      <c r="B430" s="1000"/>
      <c r="C430" s="995"/>
      <c r="D430" s="1016"/>
      <c r="E430" s="1000"/>
      <c r="F430" s="1000"/>
      <c r="G430" s="1016"/>
      <c r="H430" s="1047"/>
      <c r="I430" s="1065"/>
      <c r="J430" s="582" t="s">
        <v>1689</v>
      </c>
      <c r="K430" s="138" t="s">
        <v>203</v>
      </c>
      <c r="L430" s="138" t="s">
        <v>1688</v>
      </c>
      <c r="M430" s="132" t="str">
        <f>VLOOKUP(L430,CódigosRetorno!$A$2:$B$2080,2,FALSE)</f>
        <v>El XML no contiene el codigo de leyenda 2006 para tipo de operación de detracciones</v>
      </c>
      <c r="N430" s="141" t="s">
        <v>9</v>
      </c>
      <c r="O430" s="210"/>
    </row>
    <row r="431" spans="1:15" ht="36" x14ac:dyDescent="0.25">
      <c r="A431" s="222"/>
      <c r="B431" s="1000"/>
      <c r="C431" s="995"/>
      <c r="D431" s="1016"/>
      <c r="E431" s="1000"/>
      <c r="F431" s="1000"/>
      <c r="G431" s="1016"/>
      <c r="H431" s="1047"/>
      <c r="I431" s="1065"/>
      <c r="J431" s="582" t="s">
        <v>1690</v>
      </c>
      <c r="K431" s="138" t="s">
        <v>203</v>
      </c>
      <c r="L431" s="138" t="s">
        <v>1688</v>
      </c>
      <c r="M431" s="132" t="str">
        <f>VLOOKUP(L431,CódigosRetorno!$A$2:$B$2080,2,FALSE)</f>
        <v>El XML no contiene el codigo de leyenda 2006 para tipo de operación de detracciones</v>
      </c>
      <c r="N431" s="141" t="s">
        <v>9</v>
      </c>
      <c r="O431" s="210"/>
    </row>
    <row r="432" spans="1:15" ht="36" x14ac:dyDescent="0.25">
      <c r="A432" s="222"/>
      <c r="B432" s="1000"/>
      <c r="C432" s="995"/>
      <c r="D432" s="1016"/>
      <c r="E432" s="1000"/>
      <c r="F432" s="1000"/>
      <c r="G432" s="1016"/>
      <c r="H432" s="1047"/>
      <c r="I432" s="1065"/>
      <c r="J432" s="582" t="s">
        <v>1691</v>
      </c>
      <c r="K432" s="138" t="s">
        <v>203</v>
      </c>
      <c r="L432" s="138" t="s">
        <v>1688</v>
      </c>
      <c r="M432" s="132" t="str">
        <f>VLOOKUP(L432,CódigosRetorno!$A$2:$B$2080,2,FALSE)</f>
        <v>El XML no contiene el codigo de leyenda 2006 para tipo de operación de detracciones</v>
      </c>
      <c r="N432" s="141" t="s">
        <v>9</v>
      </c>
      <c r="O432" s="210"/>
    </row>
    <row r="433" spans="1:15" ht="36" x14ac:dyDescent="0.25">
      <c r="A433" s="222"/>
      <c r="B433" s="1000"/>
      <c r="C433" s="995"/>
      <c r="D433" s="1016"/>
      <c r="E433" s="1000"/>
      <c r="F433" s="1000"/>
      <c r="G433" s="1016"/>
      <c r="H433" s="1047"/>
      <c r="I433" s="1065"/>
      <c r="J433" s="582" t="s">
        <v>1692</v>
      </c>
      <c r="K433" s="138" t="s">
        <v>203</v>
      </c>
      <c r="L433" s="138" t="s">
        <v>1693</v>
      </c>
      <c r="M433" s="132" t="str">
        <f>VLOOKUP(L433,CódigosRetorno!$A$2:$B$2080,2,FALSE)</f>
        <v>El XML no contiene el codigo de leyenda 2005 para el tipo de operación Venta itinerante</v>
      </c>
      <c r="N433" s="141" t="s">
        <v>9</v>
      </c>
      <c r="O433" s="210"/>
    </row>
    <row r="434" spans="1:15" ht="60" x14ac:dyDescent="0.25">
      <c r="A434" s="222"/>
      <c r="B434" s="1000"/>
      <c r="C434" s="995"/>
      <c r="D434" s="1016"/>
      <c r="E434" s="1000"/>
      <c r="F434" s="131" t="s">
        <v>1127</v>
      </c>
      <c r="G434" s="124"/>
      <c r="H434" s="132" t="s">
        <v>1694</v>
      </c>
      <c r="I434" s="394">
        <v>1</v>
      </c>
      <c r="J434" s="189" t="s">
        <v>1695</v>
      </c>
      <c r="K434" s="138" t="s">
        <v>6</v>
      </c>
      <c r="L434" s="140" t="s">
        <v>1696</v>
      </c>
      <c r="M434" s="132" t="str">
        <f>VLOOKUP(L434,CódigosRetorno!$A$2:$B$2080,2,FALSE)</f>
        <v>El dato ingresado en descripcion de leyenda no cumple con el formato establecido.</v>
      </c>
      <c r="N434" s="141" t="s">
        <v>9</v>
      </c>
      <c r="O434" s="210"/>
    </row>
    <row r="435" spans="1:15" x14ac:dyDescent="0.25">
      <c r="A435" s="222"/>
      <c r="B435" s="1016">
        <f>B426+1</f>
        <v>58</v>
      </c>
      <c r="C435" s="1047" t="s">
        <v>1697</v>
      </c>
      <c r="D435" s="1016" t="s">
        <v>60</v>
      </c>
      <c r="E435" s="1014" t="s">
        <v>140</v>
      </c>
      <c r="F435" s="1001" t="s">
        <v>655</v>
      </c>
      <c r="G435" s="1014" t="s">
        <v>1698</v>
      </c>
      <c r="H435" s="996" t="s">
        <v>1699</v>
      </c>
      <c r="I435" s="1001">
        <v>1</v>
      </c>
      <c r="J435" s="189" t="s">
        <v>1700</v>
      </c>
      <c r="K435" s="138" t="s">
        <v>6</v>
      </c>
      <c r="L435" s="140" t="s">
        <v>1701</v>
      </c>
      <c r="M435" s="132" t="str">
        <f>VLOOKUP(L435,CódigosRetorno!$A$2:$B$2080,2,FALSE)</f>
        <v>Debe consignar el tipo de operación</v>
      </c>
      <c r="N435" s="131" t="s">
        <v>9</v>
      </c>
      <c r="O435" s="210"/>
    </row>
    <row r="436" spans="1:15" ht="24" x14ac:dyDescent="0.25">
      <c r="A436" s="222"/>
      <c r="B436" s="1016"/>
      <c r="C436" s="1047"/>
      <c r="D436" s="1016"/>
      <c r="E436" s="1015"/>
      <c r="F436" s="1010"/>
      <c r="G436" s="1015"/>
      <c r="H436" s="1011"/>
      <c r="I436" s="1010"/>
      <c r="J436" s="189" t="s">
        <v>1702</v>
      </c>
      <c r="K436" s="138" t="s">
        <v>6</v>
      </c>
      <c r="L436" s="140" t="s">
        <v>1703</v>
      </c>
      <c r="M436" s="132" t="str">
        <f>VLOOKUP(L436,CódigosRetorno!$A$2:$B$2080,2,FALSE)</f>
        <v>El dato ingresado como tipo de operación no corresponde a un valor esperado (catálogo nro. 51)</v>
      </c>
      <c r="N436" s="131" t="s">
        <v>1704</v>
      </c>
      <c r="O436" s="210"/>
    </row>
    <row r="437" spans="1:15" ht="36" x14ac:dyDescent="0.25">
      <c r="A437" s="222"/>
      <c r="B437" s="1016"/>
      <c r="C437" s="1047"/>
      <c r="D437" s="1016"/>
      <c r="E437" s="1018"/>
      <c r="F437" s="1002"/>
      <c r="G437" s="1018"/>
      <c r="H437" s="997"/>
      <c r="I437" s="1002"/>
      <c r="J437" s="189" t="s">
        <v>1705</v>
      </c>
      <c r="K437" s="138" t="s">
        <v>6</v>
      </c>
      <c r="L437" s="140" t="s">
        <v>1706</v>
      </c>
      <c r="M437" s="132" t="str">
        <f>VLOOKUP(L437,CódigosRetorno!$A$2:$B$2080,2,FALSE)</f>
        <v>Debe enviar su comprobante por el SEE-Empresas supervisadas</v>
      </c>
      <c r="N437" s="131" t="s">
        <v>1102</v>
      </c>
      <c r="O437" s="210"/>
    </row>
    <row r="438" spans="1:15" ht="24" x14ac:dyDescent="0.25">
      <c r="A438" s="222"/>
      <c r="B438" s="1016"/>
      <c r="C438" s="1047"/>
      <c r="D438" s="1016"/>
      <c r="E438" s="1016" t="s">
        <v>179</v>
      </c>
      <c r="F438" s="1000"/>
      <c r="G438" s="131" t="s">
        <v>1707</v>
      </c>
      <c r="H438" s="91" t="s">
        <v>1708</v>
      </c>
      <c r="I438" s="394" t="s">
        <v>2411</v>
      </c>
      <c r="J438" s="189" t="s">
        <v>1709</v>
      </c>
      <c r="K438" s="124" t="s">
        <v>203</v>
      </c>
      <c r="L438" s="138" t="s">
        <v>1710</v>
      </c>
      <c r="M438" s="132" t="str">
        <f>VLOOKUP(L438,CódigosRetorno!$A$2:$B$2080,2,FALSE)</f>
        <v>El dato ingresado como atributo @name es incorrecto.</v>
      </c>
      <c r="N438" s="141" t="s">
        <v>9</v>
      </c>
      <c r="O438" s="210"/>
    </row>
    <row r="439" spans="1:15" ht="48" x14ac:dyDescent="0.25">
      <c r="A439" s="222"/>
      <c r="B439" s="1016"/>
      <c r="C439" s="1047"/>
      <c r="D439" s="1016"/>
      <c r="E439" s="1016"/>
      <c r="F439" s="1000"/>
      <c r="G439" s="131" t="s">
        <v>1711</v>
      </c>
      <c r="H439" s="91" t="s">
        <v>1712</v>
      </c>
      <c r="I439" s="394" t="s">
        <v>2411</v>
      </c>
      <c r="J439" s="189" t="s">
        <v>1713</v>
      </c>
      <c r="K439" s="138" t="s">
        <v>203</v>
      </c>
      <c r="L439" s="140" t="s">
        <v>1714</v>
      </c>
      <c r="M439" s="132" t="str">
        <f>VLOOKUP(L439,CódigosRetorno!$A$2:$B$2080,2,FALSE)</f>
        <v>El dato ingresado como atributo @listSchemeURI es incorrecto.</v>
      </c>
      <c r="N439" s="141" t="s">
        <v>9</v>
      </c>
      <c r="O439" s="210"/>
    </row>
    <row r="440" spans="1:15" ht="60" x14ac:dyDescent="0.25">
      <c r="A440" s="222"/>
      <c r="B440" s="131">
        <f>B435+1</f>
        <v>59</v>
      </c>
      <c r="C440" s="204" t="s">
        <v>1715</v>
      </c>
      <c r="D440" s="124" t="s">
        <v>60</v>
      </c>
      <c r="E440" s="124" t="s">
        <v>179</v>
      </c>
      <c r="F440" s="124" t="s">
        <v>705</v>
      </c>
      <c r="G440" s="124"/>
      <c r="H440" s="132" t="s">
        <v>1716</v>
      </c>
      <c r="I440" s="394">
        <v>1</v>
      </c>
      <c r="J440" s="189" t="s">
        <v>1717</v>
      </c>
      <c r="K440" s="124" t="s">
        <v>203</v>
      </c>
      <c r="L440" s="140" t="s">
        <v>1718</v>
      </c>
      <c r="M440" s="132" t="str">
        <f>VLOOKUP(L440,CódigosRetorno!$A$2:$B$2080,2,FALSE)</f>
        <v>El dato ingresado en order de compra no cumple con el formato establecido.</v>
      </c>
      <c r="N440" s="141" t="s">
        <v>9</v>
      </c>
      <c r="O440" s="210"/>
    </row>
    <row r="441" spans="1:15" ht="36" x14ac:dyDescent="0.25">
      <c r="A441" s="222"/>
      <c r="B441" s="1000">
        <f>B440+1</f>
        <v>60</v>
      </c>
      <c r="C441" s="995" t="s">
        <v>1719</v>
      </c>
      <c r="D441" s="1016" t="s">
        <v>60</v>
      </c>
      <c r="E441" s="1016" t="s">
        <v>179</v>
      </c>
      <c r="F441" s="131" t="s">
        <v>967</v>
      </c>
      <c r="G441" s="124" t="s">
        <v>1720</v>
      </c>
      <c r="H441" s="132" t="s">
        <v>1721</v>
      </c>
      <c r="I441" s="394">
        <v>1</v>
      </c>
      <c r="J441" s="189" t="s">
        <v>1722</v>
      </c>
      <c r="K441" s="124" t="s">
        <v>6</v>
      </c>
      <c r="L441" s="77" t="s">
        <v>1506</v>
      </c>
      <c r="M441" s="132" t="str">
        <f>VLOOKUP(L441,CódigosRetorno!$A$2:$B$2080,2,FALSE)</f>
        <v>El dato ingresado como indicador de cargo/descuento no corresponde al valor esperado.</v>
      </c>
      <c r="N441" s="131" t="s">
        <v>9</v>
      </c>
      <c r="O441" s="210"/>
    </row>
    <row r="442" spans="1:15" ht="24" x14ac:dyDescent="0.25">
      <c r="A442" s="222"/>
      <c r="B442" s="1000"/>
      <c r="C442" s="995"/>
      <c r="D442" s="1016"/>
      <c r="E442" s="1016"/>
      <c r="F442" s="1000" t="s">
        <v>325</v>
      </c>
      <c r="G442" s="1016" t="s">
        <v>1508</v>
      </c>
      <c r="H442" s="995" t="s">
        <v>1723</v>
      </c>
      <c r="I442" s="1065">
        <v>1</v>
      </c>
      <c r="J442" s="189" t="s">
        <v>1724</v>
      </c>
      <c r="K442" s="138" t="s">
        <v>6</v>
      </c>
      <c r="L442" s="140" t="s">
        <v>1633</v>
      </c>
      <c r="M442" s="132" t="str">
        <f>VLOOKUP(L442,CódigosRetorno!$A$2:$B$2080,2,FALSE)</f>
        <v>El XML no contiene el tag o no existe informacion de codigo de motivo de cargo/descuento global.</v>
      </c>
      <c r="N442" s="131" t="s">
        <v>9</v>
      </c>
      <c r="O442" s="210"/>
    </row>
    <row r="443" spans="1:15" ht="36" x14ac:dyDescent="0.25">
      <c r="A443" s="222"/>
      <c r="B443" s="1000"/>
      <c r="C443" s="995"/>
      <c r="D443" s="1016"/>
      <c r="E443" s="1016"/>
      <c r="F443" s="1000"/>
      <c r="G443" s="1016"/>
      <c r="H443" s="995"/>
      <c r="I443" s="1065"/>
      <c r="J443" s="189" t="s">
        <v>1511</v>
      </c>
      <c r="K443" s="138" t="s">
        <v>6</v>
      </c>
      <c r="L443" s="140" t="s">
        <v>1636</v>
      </c>
      <c r="M443" s="132" t="str">
        <f>VLOOKUP(L443,CódigosRetorno!$A$2:$B$2080,2,FALSE)</f>
        <v>El dato ingresado como codigo de motivo de cargo/descuento global no es valido (catalogo nro 53)</v>
      </c>
      <c r="N443" s="131" t="s">
        <v>1513</v>
      </c>
      <c r="O443" s="210"/>
    </row>
    <row r="444" spans="1:15" ht="24" x14ac:dyDescent="0.25">
      <c r="A444" s="222"/>
      <c r="B444" s="1000"/>
      <c r="C444" s="995"/>
      <c r="D444" s="1016"/>
      <c r="E444" s="1016"/>
      <c r="F444" s="1001"/>
      <c r="G444" s="131" t="s">
        <v>1045</v>
      </c>
      <c r="H444" s="132" t="s">
        <v>1065</v>
      </c>
      <c r="I444" s="394" t="s">
        <v>2411</v>
      </c>
      <c r="J444" s="189" t="s">
        <v>1047</v>
      </c>
      <c r="K444" s="138" t="s">
        <v>203</v>
      </c>
      <c r="L444" s="140" t="s">
        <v>1066</v>
      </c>
      <c r="M444" s="132" t="str">
        <f>VLOOKUP(L444,CódigosRetorno!$A$2:$B$2080,2,FALSE)</f>
        <v>El dato ingresado como atributo @listAgencyName es incorrecto.</v>
      </c>
      <c r="N444" s="141" t="s">
        <v>9</v>
      </c>
      <c r="O444" s="210"/>
    </row>
    <row r="445" spans="1:15" ht="24" x14ac:dyDescent="0.25">
      <c r="A445" s="222"/>
      <c r="B445" s="1000"/>
      <c r="C445" s="995"/>
      <c r="D445" s="1016"/>
      <c r="E445" s="1016"/>
      <c r="F445" s="1010"/>
      <c r="G445" s="131" t="s">
        <v>1516</v>
      </c>
      <c r="H445" s="132" t="s">
        <v>1068</v>
      </c>
      <c r="I445" s="394" t="s">
        <v>2411</v>
      </c>
      <c r="J445" s="189" t="s">
        <v>1517</v>
      </c>
      <c r="K445" s="124" t="s">
        <v>203</v>
      </c>
      <c r="L445" s="138" t="s">
        <v>1070</v>
      </c>
      <c r="M445" s="132" t="str">
        <f>VLOOKUP(L445,CódigosRetorno!$A$2:$B$2080,2,FALSE)</f>
        <v>El dato ingresado como atributo @listName es incorrecto.</v>
      </c>
      <c r="N445" s="141" t="s">
        <v>9</v>
      </c>
      <c r="O445" s="210"/>
    </row>
    <row r="446" spans="1:15" ht="48" x14ac:dyDescent="0.25">
      <c r="A446" s="222"/>
      <c r="B446" s="1000"/>
      <c r="C446" s="995"/>
      <c r="D446" s="1016"/>
      <c r="E446" s="1016"/>
      <c r="F446" s="1002"/>
      <c r="G446" s="131" t="s">
        <v>1518</v>
      </c>
      <c r="H446" s="132" t="s">
        <v>1072</v>
      </c>
      <c r="I446" s="394" t="s">
        <v>2411</v>
      </c>
      <c r="J446" s="189" t="s">
        <v>1519</v>
      </c>
      <c r="K446" s="138" t="s">
        <v>203</v>
      </c>
      <c r="L446" s="140" t="s">
        <v>1074</v>
      </c>
      <c r="M446" s="132" t="str">
        <f>VLOOKUP(L446,CódigosRetorno!$A$2:$B$2080,2,FALSE)</f>
        <v>El dato ingresado como atributo @listURI es incorrecto.</v>
      </c>
      <c r="N446" s="141" t="s">
        <v>9</v>
      </c>
      <c r="O446" s="210"/>
    </row>
    <row r="447" spans="1:15" ht="36" x14ac:dyDescent="0.25">
      <c r="A447" s="222"/>
      <c r="B447" s="1000"/>
      <c r="C447" s="995"/>
      <c r="D447" s="1016"/>
      <c r="E447" s="1016"/>
      <c r="F447" s="131" t="s">
        <v>295</v>
      </c>
      <c r="G447" s="124" t="s">
        <v>296</v>
      </c>
      <c r="H447" s="132" t="s">
        <v>1725</v>
      </c>
      <c r="I447" s="394">
        <v>1</v>
      </c>
      <c r="J447" s="189" t="s">
        <v>1726</v>
      </c>
      <c r="K447" s="138" t="s">
        <v>6</v>
      </c>
      <c r="L447" s="140" t="s">
        <v>1727</v>
      </c>
      <c r="M447" s="132" t="str">
        <f>VLOOKUP(L447,CódigosRetorno!$A$2:$B$2080,2,FALSE)</f>
        <v xml:space="preserve">El monto del cargo para el para FISE debe ser igual mayor a 0.00 </v>
      </c>
      <c r="N447" s="141" t="s">
        <v>9</v>
      </c>
      <c r="O447" s="210"/>
    </row>
    <row r="448" spans="1:15" ht="36" x14ac:dyDescent="0.25">
      <c r="A448" s="222"/>
      <c r="B448" s="1000"/>
      <c r="C448" s="995"/>
      <c r="D448" s="1016"/>
      <c r="E448" s="1016"/>
      <c r="F448" s="1000" t="s">
        <v>295</v>
      </c>
      <c r="G448" s="1016" t="s">
        <v>296</v>
      </c>
      <c r="H448" s="995" t="s">
        <v>1728</v>
      </c>
      <c r="I448" s="1065" t="s">
        <v>2411</v>
      </c>
      <c r="J448" s="189" t="s">
        <v>1382</v>
      </c>
      <c r="K448" s="124" t="s">
        <v>6</v>
      </c>
      <c r="L448" s="140" t="s">
        <v>1645</v>
      </c>
      <c r="M448" s="132" t="str">
        <f>VLOOKUP(L448,CódigosRetorno!$A$2:$B$2080,2,FALSE)</f>
        <v>El dato ingresado en base monto por cargo/descuento globales no cumple con el formato establecido</v>
      </c>
      <c r="N448" s="141" t="s">
        <v>9</v>
      </c>
      <c r="O448" s="210"/>
    </row>
    <row r="449" spans="1:15" ht="24" x14ac:dyDescent="0.25">
      <c r="A449" s="222"/>
      <c r="B449" s="1000"/>
      <c r="C449" s="995"/>
      <c r="D449" s="1016"/>
      <c r="E449" s="1016"/>
      <c r="F449" s="1000"/>
      <c r="G449" s="1016"/>
      <c r="H449" s="995"/>
      <c r="I449" s="1065"/>
      <c r="J449" s="189" t="s">
        <v>1729</v>
      </c>
      <c r="K449" s="124" t="s">
        <v>6</v>
      </c>
      <c r="L449" s="140" t="s">
        <v>1730</v>
      </c>
      <c r="M449" s="132" t="str">
        <f>VLOOKUP(L449,CódigosRetorno!$A$2:$B$2080,2,FALSE)</f>
        <v>Para cargo/descuento FISE, debe ingresar monto base y debe ser mayor a 0.00</v>
      </c>
      <c r="N449" s="141" t="s">
        <v>9</v>
      </c>
      <c r="O449" s="210"/>
    </row>
    <row r="450" spans="1:15" ht="36" x14ac:dyDescent="0.25">
      <c r="A450" s="222"/>
      <c r="B450" s="1000"/>
      <c r="C450" s="995"/>
      <c r="D450" s="1016"/>
      <c r="E450" s="1016"/>
      <c r="F450" s="124" t="s">
        <v>141</v>
      </c>
      <c r="G450" s="124" t="s">
        <v>303</v>
      </c>
      <c r="H450" s="91" t="s">
        <v>1353</v>
      </c>
      <c r="I450" s="394">
        <v>1</v>
      </c>
      <c r="J450" s="582" t="s">
        <v>1376</v>
      </c>
      <c r="K450" s="138" t="s">
        <v>6</v>
      </c>
      <c r="L450" s="140" t="s">
        <v>939</v>
      </c>
      <c r="M450" s="132" t="str">
        <f>VLOOKUP(L450,CódigosRetorno!$A$2:$B$2080,2,FALSE)</f>
        <v>La moneda debe ser la misma en todo el documento. Salvo las percepciones que sólo son en moneda nacional</v>
      </c>
      <c r="N450" s="131" t="s">
        <v>1080</v>
      </c>
      <c r="O450" s="210"/>
    </row>
    <row r="451" spans="1:15" ht="24" x14ac:dyDescent="0.25">
      <c r="A451" s="222"/>
      <c r="B451" s="1001">
        <f>B441+1</f>
        <v>61</v>
      </c>
      <c r="C451" s="996" t="s">
        <v>1731</v>
      </c>
      <c r="D451" s="1014" t="s">
        <v>60</v>
      </c>
      <c r="E451" s="1014" t="s">
        <v>179</v>
      </c>
      <c r="F451" s="124" t="s">
        <v>655</v>
      </c>
      <c r="G451" s="124" t="s">
        <v>1732</v>
      </c>
      <c r="H451" s="132" t="s">
        <v>1733</v>
      </c>
      <c r="I451" s="394"/>
      <c r="J451" s="189" t="s">
        <v>181</v>
      </c>
      <c r="K451" s="138"/>
      <c r="L451" s="140" t="s">
        <v>9</v>
      </c>
      <c r="M451" s="132" t="str">
        <f>VLOOKUP(L451,CódigosRetorno!$A$2:$B$2080,2,FALSE)</f>
        <v>-</v>
      </c>
      <c r="N451" s="131" t="s">
        <v>1554</v>
      </c>
      <c r="O451" s="210"/>
    </row>
    <row r="452" spans="1:15" x14ac:dyDescent="0.25">
      <c r="A452" s="222"/>
      <c r="B452" s="1002"/>
      <c r="C452" s="997"/>
      <c r="D452" s="1018"/>
      <c r="E452" s="1018"/>
      <c r="F452" s="124" t="s">
        <v>1127</v>
      </c>
      <c r="G452" s="124"/>
      <c r="H452" s="132" t="s">
        <v>1734</v>
      </c>
      <c r="I452" s="394"/>
      <c r="J452" s="189" t="s">
        <v>181</v>
      </c>
      <c r="K452" s="138"/>
      <c r="L452" s="140" t="s">
        <v>9</v>
      </c>
      <c r="M452" s="132" t="str">
        <f>VLOOKUP(L452,CódigosRetorno!$A$2:$B$2080,2,FALSE)</f>
        <v>-</v>
      </c>
      <c r="N452" s="131" t="s">
        <v>9</v>
      </c>
      <c r="O452" s="210"/>
    </row>
    <row r="453" spans="1:15" x14ac:dyDescent="0.25">
      <c r="A453" s="222"/>
      <c r="B453" s="131">
        <f>B451+1</f>
        <v>62</v>
      </c>
      <c r="C453" s="132" t="s">
        <v>1735</v>
      </c>
      <c r="D453" s="124" t="s">
        <v>60</v>
      </c>
      <c r="E453" s="124" t="s">
        <v>179</v>
      </c>
      <c r="F453" s="124" t="s">
        <v>141</v>
      </c>
      <c r="G453" s="124"/>
      <c r="H453" s="132" t="s">
        <v>1736</v>
      </c>
      <c r="I453" s="394"/>
      <c r="J453" s="189" t="s">
        <v>181</v>
      </c>
      <c r="K453" s="138"/>
      <c r="L453" s="140" t="s">
        <v>9</v>
      </c>
      <c r="M453" s="132" t="str">
        <f>VLOOKUP(L453,CódigosRetorno!$A$2:$B$2080,2,FALSE)</f>
        <v>-</v>
      </c>
      <c r="N453" s="131" t="s">
        <v>9</v>
      </c>
      <c r="O453" s="210"/>
    </row>
    <row r="454" spans="1:15" x14ac:dyDescent="0.25">
      <c r="A454" s="222"/>
      <c r="B454" s="423" t="s">
        <v>1737</v>
      </c>
      <c r="C454" s="424"/>
      <c r="D454" s="425"/>
      <c r="E454" s="426"/>
      <c r="F454" s="426"/>
      <c r="G454" s="425"/>
      <c r="H454" s="427"/>
      <c r="I454" s="574"/>
      <c r="J454" s="440" t="s">
        <v>9</v>
      </c>
      <c r="K454" s="421" t="s">
        <v>9</v>
      </c>
      <c r="L454" s="428" t="s">
        <v>9</v>
      </c>
      <c r="M454" s="419" t="str">
        <f>VLOOKUP(L454,CódigosRetorno!$A$2:$B$2080,2,FALSE)</f>
        <v>-</v>
      </c>
      <c r="N454" s="418" t="s">
        <v>9</v>
      </c>
      <c r="O454" s="210"/>
    </row>
    <row r="455" spans="1:15" ht="36" x14ac:dyDescent="0.25">
      <c r="A455" s="222"/>
      <c r="B455" s="1000">
        <f>B453+1</f>
        <v>63</v>
      </c>
      <c r="C455" s="1047" t="s">
        <v>1738</v>
      </c>
      <c r="D455" s="1016" t="s">
        <v>60</v>
      </c>
      <c r="E455" s="1016" t="s">
        <v>179</v>
      </c>
      <c r="F455" s="131" t="s">
        <v>967</v>
      </c>
      <c r="G455" s="124" t="s">
        <v>1720</v>
      </c>
      <c r="H455" s="132" t="s">
        <v>1628</v>
      </c>
      <c r="I455" s="394">
        <v>1</v>
      </c>
      <c r="J455" s="189" t="s">
        <v>1739</v>
      </c>
      <c r="K455" s="124" t="s">
        <v>6</v>
      </c>
      <c r="L455" s="77" t="s">
        <v>1506</v>
      </c>
      <c r="M455" s="132" t="str">
        <f>VLOOKUP(L455,CódigosRetorno!$A$2:$B$2080,2,FALSE)</f>
        <v>El dato ingresado como indicador de cargo/descuento no corresponde al valor esperado.</v>
      </c>
      <c r="N455" s="131" t="s">
        <v>9</v>
      </c>
      <c r="O455" s="210"/>
    </row>
    <row r="456" spans="1:15" ht="24" x14ac:dyDescent="0.25">
      <c r="A456" s="222"/>
      <c r="B456" s="1000"/>
      <c r="C456" s="1047"/>
      <c r="D456" s="1016"/>
      <c r="E456" s="1016"/>
      <c r="F456" s="1000" t="s">
        <v>325</v>
      </c>
      <c r="G456" s="1016" t="s">
        <v>1508</v>
      </c>
      <c r="H456" s="995" t="s">
        <v>1740</v>
      </c>
      <c r="I456" s="1065">
        <v>1</v>
      </c>
      <c r="J456" s="189" t="s">
        <v>1632</v>
      </c>
      <c r="K456" s="138" t="s">
        <v>6</v>
      </c>
      <c r="L456" s="140" t="s">
        <v>1633</v>
      </c>
      <c r="M456" s="132" t="str">
        <f>VLOOKUP(L456,CódigosRetorno!$A$2:$B$2080,2,FALSE)</f>
        <v>El XML no contiene el tag o no existe informacion de codigo de motivo de cargo/descuento global.</v>
      </c>
      <c r="N456" s="79" t="s">
        <v>9</v>
      </c>
      <c r="O456" s="210"/>
    </row>
    <row r="457" spans="1:15" ht="36" x14ac:dyDescent="0.25">
      <c r="A457" s="222"/>
      <c r="B457" s="1000"/>
      <c r="C457" s="1047"/>
      <c r="D457" s="1016"/>
      <c r="E457" s="1016"/>
      <c r="F457" s="1000"/>
      <c r="G457" s="1016"/>
      <c r="H457" s="995"/>
      <c r="I457" s="1065"/>
      <c r="J457" s="189" t="s">
        <v>1741</v>
      </c>
      <c r="K457" s="138" t="s">
        <v>6</v>
      </c>
      <c r="L457" s="140" t="s">
        <v>1636</v>
      </c>
      <c r="M457" s="132" t="str">
        <f>VLOOKUP(L457,CódigosRetorno!$A$2:$B$2080,2,FALSE)</f>
        <v>El dato ingresado como codigo de motivo de cargo/descuento global no es valido (catalogo nro 53)</v>
      </c>
      <c r="N457" s="131" t="s">
        <v>1513</v>
      </c>
      <c r="O457" s="210"/>
    </row>
    <row r="458" spans="1:15" ht="48" x14ac:dyDescent="0.25">
      <c r="A458" s="222"/>
      <c r="B458" s="1000"/>
      <c r="C458" s="1047"/>
      <c r="D458" s="1016"/>
      <c r="E458" s="1016"/>
      <c r="F458" s="1000"/>
      <c r="G458" s="1016"/>
      <c r="H458" s="995"/>
      <c r="I458" s="1065"/>
      <c r="J458" s="189" t="s">
        <v>1742</v>
      </c>
      <c r="K458" s="138" t="s">
        <v>6</v>
      </c>
      <c r="L458" s="79" t="s">
        <v>1743</v>
      </c>
      <c r="M458" s="132" t="str">
        <f>VLOOKUP(L458,CódigosRetorno!$A$2:$B$2080,2,FALSE)</f>
        <v>Si operación es sujeta a percepción y la forma de pago es Contado, debe ingresar cargo para Percepción</v>
      </c>
      <c r="N458" s="131" t="s">
        <v>9</v>
      </c>
      <c r="O458" s="210"/>
    </row>
    <row r="459" spans="1:15" ht="36" x14ac:dyDescent="0.25">
      <c r="A459" s="222"/>
      <c r="B459" s="1000"/>
      <c r="C459" s="1047"/>
      <c r="D459" s="1016"/>
      <c r="E459" s="1016"/>
      <c r="F459" s="1000"/>
      <c r="G459" s="1016"/>
      <c r="H459" s="995"/>
      <c r="I459" s="1065"/>
      <c r="J459" s="189" t="s">
        <v>1744</v>
      </c>
      <c r="K459" s="138" t="s">
        <v>6</v>
      </c>
      <c r="L459" s="76" t="s">
        <v>1745</v>
      </c>
      <c r="M459" s="132" t="str">
        <f>VLOOKUP(L459,CódigosRetorno!$A$2:$B$2080,2,FALSE)</f>
        <v>Solo debe consignar informacion de percepciones si el tipo de operación es 2001-Operación sujeta a Percepcion</v>
      </c>
      <c r="N459" s="131" t="s">
        <v>9</v>
      </c>
      <c r="O459" s="210"/>
    </row>
    <row r="460" spans="1:15" ht="36" x14ac:dyDescent="0.25">
      <c r="A460" s="222"/>
      <c r="B460" s="1000"/>
      <c r="C460" s="1047"/>
      <c r="D460" s="1016"/>
      <c r="E460" s="1016"/>
      <c r="F460" s="131"/>
      <c r="G460" s="124"/>
      <c r="H460" s="132"/>
      <c r="I460" s="394"/>
      <c r="J460" s="189" t="s">
        <v>1746</v>
      </c>
      <c r="K460" s="138" t="s">
        <v>6</v>
      </c>
      <c r="L460" s="76" t="s">
        <v>1747</v>
      </c>
      <c r="M460" s="132" t="str">
        <f>VLOOKUP(L460,CódigosRetorno!$A$2:$B$2080,2,FALSE)</f>
        <v>Solo debe consignar información de percepciones si la forma de pago es "Contado"</v>
      </c>
      <c r="N460" s="131"/>
      <c r="O460" s="210"/>
    </row>
    <row r="461" spans="1:15" ht="24" x14ac:dyDescent="0.25">
      <c r="A461" s="222"/>
      <c r="B461" s="1000"/>
      <c r="C461" s="1047"/>
      <c r="D461" s="1016"/>
      <c r="E461" s="1016"/>
      <c r="F461" s="1000"/>
      <c r="G461" s="131" t="s">
        <v>1045</v>
      </c>
      <c r="H461" s="132" t="s">
        <v>1065</v>
      </c>
      <c r="I461" s="394" t="s">
        <v>2411</v>
      </c>
      <c r="J461" s="189" t="s">
        <v>1047</v>
      </c>
      <c r="K461" s="138" t="s">
        <v>203</v>
      </c>
      <c r="L461" s="140" t="s">
        <v>1066</v>
      </c>
      <c r="M461" s="132" t="str">
        <f>VLOOKUP(L461,CódigosRetorno!$A$2:$B$2080,2,FALSE)</f>
        <v>El dato ingresado como atributo @listAgencyName es incorrecto.</v>
      </c>
      <c r="N461" s="141" t="s">
        <v>9</v>
      </c>
      <c r="O461" s="210"/>
    </row>
    <row r="462" spans="1:15" ht="24" x14ac:dyDescent="0.25">
      <c r="A462" s="222"/>
      <c r="B462" s="1000"/>
      <c r="C462" s="1047"/>
      <c r="D462" s="1016"/>
      <c r="E462" s="1016"/>
      <c r="F462" s="1000"/>
      <c r="G462" s="131" t="s">
        <v>1516</v>
      </c>
      <c r="H462" s="132" t="s">
        <v>1068</v>
      </c>
      <c r="I462" s="394" t="s">
        <v>2411</v>
      </c>
      <c r="J462" s="189" t="s">
        <v>1517</v>
      </c>
      <c r="K462" s="124" t="s">
        <v>203</v>
      </c>
      <c r="L462" s="138" t="s">
        <v>1070</v>
      </c>
      <c r="M462" s="132" t="str">
        <f>VLOOKUP(L462,CódigosRetorno!$A$2:$B$2080,2,FALSE)</f>
        <v>El dato ingresado como atributo @listName es incorrecto.</v>
      </c>
      <c r="N462" s="141" t="s">
        <v>9</v>
      </c>
      <c r="O462" s="210"/>
    </row>
    <row r="463" spans="1:15" ht="48" x14ac:dyDescent="0.25">
      <c r="A463" s="222"/>
      <c r="B463" s="1000"/>
      <c r="C463" s="1047"/>
      <c r="D463" s="1016"/>
      <c r="E463" s="1016"/>
      <c r="F463" s="1000"/>
      <c r="G463" s="131" t="s">
        <v>1518</v>
      </c>
      <c r="H463" s="132" t="s">
        <v>1072</v>
      </c>
      <c r="I463" s="394" t="s">
        <v>2411</v>
      </c>
      <c r="J463" s="189" t="s">
        <v>1519</v>
      </c>
      <c r="K463" s="138" t="s">
        <v>203</v>
      </c>
      <c r="L463" s="140" t="s">
        <v>1074</v>
      </c>
      <c r="M463" s="132" t="str">
        <f>VLOOKUP(L463,CódigosRetorno!$A$2:$B$2080,2,FALSE)</f>
        <v>El dato ingresado como atributo @listURI es incorrecto.</v>
      </c>
      <c r="N463" s="141" t="s">
        <v>9</v>
      </c>
      <c r="O463" s="210"/>
    </row>
    <row r="464" spans="1:15" ht="36" x14ac:dyDescent="0.25">
      <c r="A464" s="222"/>
      <c r="B464" s="1000"/>
      <c r="C464" s="1047"/>
      <c r="D464" s="1016"/>
      <c r="E464" s="1016"/>
      <c r="F464" s="131" t="s">
        <v>1406</v>
      </c>
      <c r="G464" s="124" t="s">
        <v>1407</v>
      </c>
      <c r="H464" s="132" t="s">
        <v>1748</v>
      </c>
      <c r="I464" s="394" t="s">
        <v>2411</v>
      </c>
      <c r="J464" s="189" t="s">
        <v>1749</v>
      </c>
      <c r="K464" s="138" t="s">
        <v>6</v>
      </c>
      <c r="L464" s="140" t="s">
        <v>1638</v>
      </c>
      <c r="M464" s="132" t="str">
        <f>VLOOKUP(L464,CódigosRetorno!$A$2:$B$2080,2,FALSE)</f>
        <v>El dato ingresado en factor de cargo o descuento global no cumple con el formato establecido.</v>
      </c>
      <c r="N464" s="141" t="s">
        <v>9</v>
      </c>
      <c r="O464" s="210"/>
    </row>
    <row r="465" spans="1:15" ht="36" x14ac:dyDescent="0.25">
      <c r="A465" s="222"/>
      <c r="B465" s="1000"/>
      <c r="C465" s="1047"/>
      <c r="D465" s="1016"/>
      <c r="E465" s="1016"/>
      <c r="F465" s="1000" t="s">
        <v>295</v>
      </c>
      <c r="G465" s="1016" t="s">
        <v>296</v>
      </c>
      <c r="H465" s="995" t="s">
        <v>1750</v>
      </c>
      <c r="I465" s="1065">
        <v>1</v>
      </c>
      <c r="J465" s="189" t="s">
        <v>1751</v>
      </c>
      <c r="K465" s="138" t="s">
        <v>6</v>
      </c>
      <c r="L465" s="140" t="s">
        <v>1640</v>
      </c>
      <c r="M465" s="132" t="str">
        <f>VLOOKUP(L465,CódigosRetorno!$A$2:$B$2080,2,FALSE)</f>
        <v xml:space="preserve">El dato ingresado en cac:AllowanceCharge/cbc:Amount no cumple con el formato establecido. </v>
      </c>
      <c r="N465" s="141" t="s">
        <v>9</v>
      </c>
      <c r="O465" s="210"/>
    </row>
    <row r="466" spans="1:15" ht="60" x14ac:dyDescent="0.25">
      <c r="A466" s="222"/>
      <c r="B466" s="1000"/>
      <c r="C466" s="1047"/>
      <c r="D466" s="1016"/>
      <c r="E466" s="1016"/>
      <c r="F466" s="1000"/>
      <c r="G466" s="1016"/>
      <c r="H466" s="995"/>
      <c r="I466" s="1065"/>
      <c r="J466" s="582" t="s">
        <v>1752</v>
      </c>
      <c r="K466" s="138" t="s">
        <v>6</v>
      </c>
      <c r="L466" s="140" t="s">
        <v>1753</v>
      </c>
      <c r="M466" s="132" t="str">
        <f>VLOOKUP(L466,CódigosRetorno!$A$2:$B$2080,2,FALSE)</f>
        <v>El Monto de percepcion no tiene el valor correcto según el tipo de percepcion.</v>
      </c>
      <c r="N466" s="131" t="s">
        <v>899</v>
      </c>
      <c r="O466" s="210"/>
    </row>
    <row r="467" spans="1:15" ht="36" x14ac:dyDescent="0.25">
      <c r="A467" s="222"/>
      <c r="B467" s="1000"/>
      <c r="C467" s="1047"/>
      <c r="D467" s="1016"/>
      <c r="E467" s="1016"/>
      <c r="F467" s="131" t="s">
        <v>141</v>
      </c>
      <c r="G467" s="124" t="s">
        <v>303</v>
      </c>
      <c r="H467" s="91" t="s">
        <v>1353</v>
      </c>
      <c r="I467" s="394">
        <v>1</v>
      </c>
      <c r="J467" s="189" t="s">
        <v>1754</v>
      </c>
      <c r="K467" s="138" t="s">
        <v>6</v>
      </c>
      <c r="L467" s="140" t="s">
        <v>1755</v>
      </c>
      <c r="M467" s="132" t="str">
        <f>VLOOKUP(L467,CódigosRetorno!$A$2:$B$2080,2,FALSE)</f>
        <v>El dato ingresado en moneda del monto de cargo/descuento para percepcion debe ser PEN</v>
      </c>
      <c r="N467" s="131" t="s">
        <v>1080</v>
      </c>
      <c r="O467" s="210"/>
    </row>
    <row r="468" spans="1:15" ht="36" x14ac:dyDescent="0.25">
      <c r="A468" s="222"/>
      <c r="B468" s="1000"/>
      <c r="C468" s="1047"/>
      <c r="D468" s="1016"/>
      <c r="E468" s="1016"/>
      <c r="F468" s="1000" t="s">
        <v>295</v>
      </c>
      <c r="G468" s="1016" t="s">
        <v>296</v>
      </c>
      <c r="H468" s="995" t="s">
        <v>1756</v>
      </c>
      <c r="I468" s="1065" t="s">
        <v>2411</v>
      </c>
      <c r="J468" s="189" t="s">
        <v>1757</v>
      </c>
      <c r="K468" s="124" t="s">
        <v>6</v>
      </c>
      <c r="L468" s="140" t="s">
        <v>1645</v>
      </c>
      <c r="M468" s="132" t="str">
        <f>VLOOKUP(L468,CódigosRetorno!$A$2:$B$2080,2,FALSE)</f>
        <v>El dato ingresado en base monto por cargo/descuento globales no cumple con el formato establecido</v>
      </c>
      <c r="N468" s="141" t="s">
        <v>9</v>
      </c>
      <c r="O468" s="210"/>
    </row>
    <row r="469" spans="1:15" ht="48" x14ac:dyDescent="0.25">
      <c r="A469" s="222"/>
      <c r="B469" s="1000"/>
      <c r="C469" s="1047"/>
      <c r="D469" s="1016"/>
      <c r="E469" s="1016"/>
      <c r="F469" s="1000"/>
      <c r="G469" s="1016"/>
      <c r="H469" s="995"/>
      <c r="I469" s="1065"/>
      <c r="J469" s="582" t="s">
        <v>1758</v>
      </c>
      <c r="K469" s="138" t="s">
        <v>6</v>
      </c>
      <c r="L469" s="140" t="s">
        <v>1759</v>
      </c>
      <c r="M469" s="132" t="str">
        <f>VLOOKUP(L469,CódigosRetorno!$A$2:$B$2080,2,FALSE)</f>
        <v>El Monto de percepcion no puede ser mayor al importe total del comprobante.</v>
      </c>
      <c r="N469" s="141" t="s">
        <v>9</v>
      </c>
      <c r="O469" s="210"/>
    </row>
    <row r="470" spans="1:15" ht="36" x14ac:dyDescent="0.25">
      <c r="A470" s="222"/>
      <c r="B470" s="1000"/>
      <c r="C470" s="1047"/>
      <c r="D470" s="1016"/>
      <c r="E470" s="1016"/>
      <c r="F470" s="1000"/>
      <c r="G470" s="1016"/>
      <c r="H470" s="995"/>
      <c r="I470" s="1065"/>
      <c r="J470" s="189" t="s">
        <v>1760</v>
      </c>
      <c r="K470" s="138" t="s">
        <v>6</v>
      </c>
      <c r="L470" s="140" t="s">
        <v>1761</v>
      </c>
      <c r="M470" s="132" t="str">
        <f>VLOOKUP(L470,CódigosRetorno!$A$2:$B$2080,2,FALSE)</f>
        <v>Para cargo Percepción, debe ingresar monto base y debe ser mayor a 0.00</v>
      </c>
      <c r="N470" s="141" t="s">
        <v>9</v>
      </c>
      <c r="O470" s="210"/>
    </row>
    <row r="471" spans="1:15" ht="36" x14ac:dyDescent="0.25">
      <c r="A471" s="222"/>
      <c r="B471" s="1000"/>
      <c r="C471" s="1047"/>
      <c r="D471" s="1016"/>
      <c r="E471" s="1016"/>
      <c r="F471" s="131" t="s">
        <v>141</v>
      </c>
      <c r="G471" s="124" t="s">
        <v>303</v>
      </c>
      <c r="H471" s="91" t="s">
        <v>1353</v>
      </c>
      <c r="I471" s="394">
        <v>1</v>
      </c>
      <c r="J471" s="189" t="s">
        <v>1754</v>
      </c>
      <c r="K471" s="138" t="s">
        <v>6</v>
      </c>
      <c r="L471" s="140" t="s">
        <v>1762</v>
      </c>
      <c r="M471" s="132" t="str">
        <f>VLOOKUP(L471,CódigosRetorno!$A$2:$B$2080,2,FALSE)</f>
        <v>El dato ingresado en moneda debe ser PEN</v>
      </c>
      <c r="N471" s="131" t="s">
        <v>1080</v>
      </c>
      <c r="O471" s="210"/>
    </row>
    <row r="472" spans="1:15" ht="48" x14ac:dyDescent="0.25">
      <c r="A472" s="222"/>
      <c r="B472" s="1001">
        <f>B455+1</f>
        <v>64</v>
      </c>
      <c r="C472" s="996" t="s">
        <v>1763</v>
      </c>
      <c r="D472" s="1014" t="s">
        <v>60</v>
      </c>
      <c r="E472" s="1014" t="s">
        <v>179</v>
      </c>
      <c r="F472" s="1014" t="s">
        <v>174</v>
      </c>
      <c r="G472" s="1014" t="s">
        <v>1764</v>
      </c>
      <c r="H472" s="996" t="s">
        <v>1765</v>
      </c>
      <c r="I472" s="394"/>
      <c r="J472" s="189" t="s">
        <v>1766</v>
      </c>
      <c r="K472" s="138" t="s">
        <v>6</v>
      </c>
      <c r="L472" s="140" t="s">
        <v>1767</v>
      </c>
      <c r="M472" s="132" t="str">
        <f>VLOOKUP(L472,CódigosRetorno!$A$2:$B$2080,2,FALSE)</f>
        <v>Si forma de pago es Contado debe consignar un Payment Terms con indicador Percepcion</v>
      </c>
      <c r="N472" s="131" t="s">
        <v>9</v>
      </c>
      <c r="O472" s="210"/>
    </row>
    <row r="473" spans="1:15" ht="36" x14ac:dyDescent="0.25">
      <c r="A473" s="222"/>
      <c r="B473" s="1010"/>
      <c r="C473" s="1011"/>
      <c r="D473" s="1015"/>
      <c r="E473" s="1015"/>
      <c r="F473" s="1018"/>
      <c r="G473" s="1018"/>
      <c r="H473" s="997"/>
      <c r="I473" s="394"/>
      <c r="J473" s="189" t="s">
        <v>1768</v>
      </c>
      <c r="K473" s="138" t="s">
        <v>6</v>
      </c>
      <c r="L473" s="140" t="s">
        <v>1745</v>
      </c>
      <c r="M473" s="132" t="str">
        <f>VLOOKUP(L473,CódigosRetorno!$A$2:$B$2080,2,FALSE)</f>
        <v>Solo debe consignar informacion de percepciones si el tipo de operación es 2001-Operación sujeta a Percepcion</v>
      </c>
      <c r="N473" s="131"/>
      <c r="O473" s="210"/>
    </row>
    <row r="474" spans="1:15" ht="48" x14ac:dyDescent="0.25">
      <c r="A474" s="222"/>
      <c r="B474" s="1010"/>
      <c r="C474" s="1011"/>
      <c r="D474" s="1015"/>
      <c r="E474" s="1015"/>
      <c r="F474" s="271"/>
      <c r="G474" s="271"/>
      <c r="H474" s="300"/>
      <c r="I474" s="394"/>
      <c r="J474" s="189" t="s">
        <v>1769</v>
      </c>
      <c r="K474" s="138" t="s">
        <v>6</v>
      </c>
      <c r="L474" s="140" t="s">
        <v>1747</v>
      </c>
      <c r="M474" s="132" t="str">
        <f>VLOOKUP(L474,CódigosRetorno!$A$2:$B$2080,2,FALSE)</f>
        <v>Solo debe consignar información de percepciones si la forma de pago es "Contado"</v>
      </c>
      <c r="N474" s="131"/>
      <c r="O474" s="210"/>
    </row>
    <row r="475" spans="1:15" ht="24" x14ac:dyDescent="0.25">
      <c r="A475" s="222"/>
      <c r="B475" s="1010"/>
      <c r="C475" s="1011"/>
      <c r="D475" s="1015"/>
      <c r="E475" s="1015"/>
      <c r="F475" s="1014" t="s">
        <v>295</v>
      </c>
      <c r="G475" s="1014" t="s">
        <v>296</v>
      </c>
      <c r="H475" s="996" t="s">
        <v>1770</v>
      </c>
      <c r="I475" s="394"/>
      <c r="J475" s="189" t="s">
        <v>1771</v>
      </c>
      <c r="K475" s="138" t="s">
        <v>6</v>
      </c>
      <c r="L475" s="140" t="s">
        <v>1772</v>
      </c>
      <c r="M475" s="132" t="str">
        <f>VLOOKUP(L475,CódigosRetorno!$A$2:$B$2080,2,FALSE)</f>
        <v>Debe consignar el Monto total incluido la percepcion</v>
      </c>
      <c r="N475" s="131" t="s">
        <v>9</v>
      </c>
      <c r="O475" s="210"/>
    </row>
    <row r="476" spans="1:15" ht="36" x14ac:dyDescent="0.25">
      <c r="A476" s="222"/>
      <c r="B476" s="1010"/>
      <c r="C476" s="1011"/>
      <c r="D476" s="1015"/>
      <c r="E476" s="1015"/>
      <c r="F476" s="1018"/>
      <c r="G476" s="1018"/>
      <c r="H476" s="997"/>
      <c r="I476" s="394"/>
      <c r="J476" s="189" t="s">
        <v>1751</v>
      </c>
      <c r="K476" s="138" t="s">
        <v>6</v>
      </c>
      <c r="L476" s="140" t="s">
        <v>1773</v>
      </c>
      <c r="M476" s="132" t="str">
        <f>VLOOKUP(L476,CódigosRetorno!$A$2:$B$2080,2,FALSE)</f>
        <v>El Monto total incluido la percepción no cumple con el formato establecido</v>
      </c>
      <c r="N476" s="131"/>
      <c r="O476" s="210"/>
    </row>
    <row r="477" spans="1:15" ht="48" x14ac:dyDescent="0.25">
      <c r="A477" s="222"/>
      <c r="B477" s="1002"/>
      <c r="C477" s="997"/>
      <c r="D477" s="1018"/>
      <c r="E477" s="1018"/>
      <c r="F477" s="124" t="s">
        <v>141</v>
      </c>
      <c r="G477" s="124" t="s">
        <v>303</v>
      </c>
      <c r="H477" s="91" t="s">
        <v>1353</v>
      </c>
      <c r="I477" s="394"/>
      <c r="J477" s="189" t="s">
        <v>1774</v>
      </c>
      <c r="K477" s="138" t="s">
        <v>6</v>
      </c>
      <c r="L477" s="140" t="s">
        <v>1762</v>
      </c>
      <c r="M477" s="132" t="str">
        <f>VLOOKUP(L477,CódigosRetorno!$A$2:$B$2080,2,FALSE)</f>
        <v>El dato ingresado en moneda debe ser PEN</v>
      </c>
      <c r="N477" s="131" t="s">
        <v>1080</v>
      </c>
      <c r="O477" s="210"/>
    </row>
    <row r="478" spans="1:15" x14ac:dyDescent="0.25">
      <c r="A478" s="222"/>
      <c r="B478" s="430" t="s">
        <v>1775</v>
      </c>
      <c r="C478" s="419"/>
      <c r="D478" s="425"/>
      <c r="E478" s="425" t="s">
        <v>9</v>
      </c>
      <c r="F478" s="432" t="s">
        <v>9</v>
      </c>
      <c r="G478" s="432" t="s">
        <v>9</v>
      </c>
      <c r="H478" s="433" t="s">
        <v>9</v>
      </c>
      <c r="I478" s="572"/>
      <c r="J478" s="440" t="s">
        <v>9</v>
      </c>
      <c r="K478" s="421" t="s">
        <v>9</v>
      </c>
      <c r="L478" s="428" t="s">
        <v>9</v>
      </c>
      <c r="M478" s="419" t="str">
        <f>VLOOKUP(L478,CódigosRetorno!$A$2:$B$2080,2,FALSE)</f>
        <v>-</v>
      </c>
      <c r="N478" s="418" t="s">
        <v>9</v>
      </c>
      <c r="O478" s="210"/>
    </row>
    <row r="479" spans="1:15" ht="36" x14ac:dyDescent="0.25">
      <c r="A479" s="222"/>
      <c r="B479" s="1016">
        <f>B472+1</f>
        <v>65</v>
      </c>
      <c r="C479" s="1047" t="s">
        <v>1776</v>
      </c>
      <c r="D479" s="1016" t="s">
        <v>60</v>
      </c>
      <c r="E479" s="1016" t="s">
        <v>179</v>
      </c>
      <c r="F479" s="1000" t="s">
        <v>1777</v>
      </c>
      <c r="G479" s="1016" t="s">
        <v>280</v>
      </c>
      <c r="H479" s="995" t="s">
        <v>1778</v>
      </c>
      <c r="I479" s="1065">
        <v>1</v>
      </c>
      <c r="J479" s="189" t="s">
        <v>1779</v>
      </c>
      <c r="K479" s="138" t="s">
        <v>6</v>
      </c>
      <c r="L479" s="140" t="s">
        <v>1780</v>
      </c>
      <c r="M479" s="132" t="str">
        <f>VLOOKUP(L479,CódigosRetorno!$A$2:$B$2080,2,FALSE)</f>
        <v>Falta identificador del pago del Monto de anticipo para relacionarlo con el comprobante que se realizo el  anticipo</v>
      </c>
      <c r="N479" s="141" t="s">
        <v>9</v>
      </c>
      <c r="O479" s="210"/>
    </row>
    <row r="480" spans="1:15" ht="24" x14ac:dyDescent="0.25">
      <c r="A480" s="222"/>
      <c r="B480" s="1016"/>
      <c r="C480" s="1047"/>
      <c r="D480" s="1016"/>
      <c r="E480" s="1016"/>
      <c r="F480" s="1000"/>
      <c r="G480" s="1016"/>
      <c r="H480" s="995"/>
      <c r="I480" s="1065"/>
      <c r="J480" s="189" t="s">
        <v>1781</v>
      </c>
      <c r="K480" s="138" t="s">
        <v>6</v>
      </c>
      <c r="L480" s="140" t="s">
        <v>1782</v>
      </c>
      <c r="M480" s="132" t="str">
        <f>VLOOKUP(L480,CódigosRetorno!$A$2:$B$2080,2,FALSE)</f>
        <v>El comprobante contiene un identificador de pago repetido en los montos anticipados</v>
      </c>
      <c r="N480" s="141" t="s">
        <v>9</v>
      </c>
      <c r="O480" s="210"/>
    </row>
    <row r="481" spans="1:15" ht="48" x14ac:dyDescent="0.25">
      <c r="A481" s="222"/>
      <c r="B481" s="1016"/>
      <c r="C481" s="1047"/>
      <c r="D481" s="1016"/>
      <c r="E481" s="1016"/>
      <c r="F481" s="1000"/>
      <c r="G481" s="1016"/>
      <c r="H481" s="995"/>
      <c r="I481" s="1065"/>
      <c r="J481" s="189" t="s">
        <v>1783</v>
      </c>
      <c r="K481" s="138" t="s">
        <v>6</v>
      </c>
      <c r="L481" s="140" t="s">
        <v>1784</v>
      </c>
      <c r="M481" s="132" t="str">
        <f>VLOOKUP(L481,CódigosRetorno!$A$2:$B$2080,2,FALSE)</f>
        <v>El comprobante contiene un pago anticipado pero no se ha consignado el documento que se realizo el anticipo</v>
      </c>
      <c r="N481" s="141" t="s">
        <v>9</v>
      </c>
      <c r="O481" s="210"/>
    </row>
    <row r="482" spans="1:15" ht="24" x14ac:dyDescent="0.25">
      <c r="A482" s="222"/>
      <c r="B482" s="1016"/>
      <c r="C482" s="1047"/>
      <c r="D482" s="1016"/>
      <c r="E482" s="1016"/>
      <c r="F482" s="1000"/>
      <c r="G482" s="124" t="s">
        <v>1785</v>
      </c>
      <c r="H482" s="91" t="s">
        <v>1113</v>
      </c>
      <c r="I482" s="394" t="s">
        <v>2411</v>
      </c>
      <c r="J482" s="189" t="s">
        <v>1786</v>
      </c>
      <c r="K482" s="124" t="s">
        <v>203</v>
      </c>
      <c r="L482" s="138" t="s">
        <v>1115</v>
      </c>
      <c r="M482" s="132" t="str">
        <f>VLOOKUP(L482,CódigosRetorno!$A$2:$B$2080,2,FALSE)</f>
        <v>El dato ingresado como atributo @schemeName es incorrecto.</v>
      </c>
      <c r="N482" s="141" t="s">
        <v>9</v>
      </c>
      <c r="O482" s="210"/>
    </row>
    <row r="483" spans="1:15" ht="24" x14ac:dyDescent="0.25">
      <c r="A483" s="222"/>
      <c r="B483" s="1016"/>
      <c r="C483" s="1047"/>
      <c r="D483" s="1016"/>
      <c r="E483" s="1016"/>
      <c r="F483" s="1000"/>
      <c r="G483" s="124" t="s">
        <v>1045</v>
      </c>
      <c r="H483" s="91" t="s">
        <v>1046</v>
      </c>
      <c r="I483" s="394" t="s">
        <v>2411</v>
      </c>
      <c r="J483" s="189" t="s">
        <v>1047</v>
      </c>
      <c r="K483" s="124" t="s">
        <v>203</v>
      </c>
      <c r="L483" s="138" t="s">
        <v>1048</v>
      </c>
      <c r="M483" s="132" t="str">
        <f>VLOOKUP(L483,CódigosRetorno!$A$2:$B$2080,2,FALSE)</f>
        <v>El dato ingresado como atributo @schemeAgencyName es incorrecto.</v>
      </c>
      <c r="N483" s="141" t="s">
        <v>9</v>
      </c>
      <c r="O483" s="210"/>
    </row>
    <row r="484" spans="1:15" ht="24" x14ac:dyDescent="0.25">
      <c r="A484" s="222"/>
      <c r="B484" s="1016"/>
      <c r="C484" s="1047"/>
      <c r="D484" s="1016"/>
      <c r="E484" s="1016"/>
      <c r="F484" s="1001" t="s">
        <v>295</v>
      </c>
      <c r="G484" s="1014" t="s">
        <v>296</v>
      </c>
      <c r="H484" s="996" t="s">
        <v>1787</v>
      </c>
      <c r="I484" s="1067">
        <v>1</v>
      </c>
      <c r="J484" s="189" t="s">
        <v>1788</v>
      </c>
      <c r="K484" s="138" t="s">
        <v>6</v>
      </c>
      <c r="L484" s="140" t="s">
        <v>1789</v>
      </c>
      <c r="M484" s="132" t="str">
        <f>VLOOKUP(L484,CódigosRetorno!$A$2:$B$2080,2,FALSE)</f>
        <v>PaidAmount: monto anticipado por documento debe ser mayor a cero.</v>
      </c>
      <c r="N484" s="131" t="s">
        <v>9</v>
      </c>
      <c r="O484" s="210"/>
    </row>
    <row r="485" spans="1:15" ht="24" x14ac:dyDescent="0.25">
      <c r="A485" s="222"/>
      <c r="B485" s="1016"/>
      <c r="C485" s="1047"/>
      <c r="D485" s="1016"/>
      <c r="E485" s="1016"/>
      <c r="F485" s="1002"/>
      <c r="G485" s="1018"/>
      <c r="H485" s="997"/>
      <c r="I485" s="1069"/>
      <c r="J485" s="189" t="s">
        <v>1790</v>
      </c>
      <c r="K485" s="138" t="s">
        <v>6</v>
      </c>
      <c r="L485" s="140" t="s">
        <v>1791</v>
      </c>
      <c r="M485" s="132" t="str">
        <f>VLOOKUP(L485,CódigosRetorno!$A$2:$B$2080,2,FALSE)</f>
        <v>Si consigna montos de anticipo debe informar el Total de Anticipos</v>
      </c>
      <c r="N485" s="131" t="s">
        <v>9</v>
      </c>
      <c r="O485" s="210"/>
    </row>
    <row r="486" spans="1:15" ht="36" x14ac:dyDescent="0.25">
      <c r="A486" s="222"/>
      <c r="B486" s="1016"/>
      <c r="C486" s="1047"/>
      <c r="D486" s="1016"/>
      <c r="E486" s="1016"/>
      <c r="F486" s="131" t="s">
        <v>141</v>
      </c>
      <c r="G486" s="124" t="s">
        <v>303</v>
      </c>
      <c r="H486" s="91" t="s">
        <v>1353</v>
      </c>
      <c r="I486" s="394" t="s">
        <v>2411</v>
      </c>
      <c r="J486" s="582" t="s">
        <v>1376</v>
      </c>
      <c r="K486" s="138" t="s">
        <v>6</v>
      </c>
      <c r="L486" s="140" t="s">
        <v>939</v>
      </c>
      <c r="M486" s="132" t="str">
        <f>VLOOKUP(L486,CódigosRetorno!$A$2:$B$2080,2,FALSE)</f>
        <v>La moneda debe ser la misma en todo el documento. Salvo las percepciones que sólo son en moneda nacional</v>
      </c>
      <c r="N486" s="131" t="s">
        <v>1080</v>
      </c>
      <c r="O486" s="210"/>
    </row>
    <row r="487" spans="1:15" ht="24" x14ac:dyDescent="0.25">
      <c r="A487" s="222"/>
      <c r="B487" s="1016"/>
      <c r="C487" s="1047"/>
      <c r="D487" s="1016"/>
      <c r="E487" s="1016"/>
      <c r="F487" s="131" t="s">
        <v>174</v>
      </c>
      <c r="G487" s="131" t="s">
        <v>175</v>
      </c>
      <c r="H487" s="132" t="s">
        <v>1792</v>
      </c>
      <c r="I487" s="394" t="s">
        <v>2411</v>
      </c>
      <c r="J487" s="189" t="s">
        <v>181</v>
      </c>
      <c r="K487" s="124" t="s">
        <v>9</v>
      </c>
      <c r="L487" s="138" t="s">
        <v>9</v>
      </c>
      <c r="M487" s="132" t="str">
        <f>VLOOKUP(L487,CódigosRetorno!$A$2:$B$2080,2,FALSE)</f>
        <v>-</v>
      </c>
      <c r="N487" s="131" t="s">
        <v>9</v>
      </c>
      <c r="O487" s="210"/>
    </row>
    <row r="488" spans="1:15" ht="48" x14ac:dyDescent="0.25">
      <c r="A488" s="222"/>
      <c r="B488" s="1016"/>
      <c r="C488" s="1047"/>
      <c r="D488" s="1016"/>
      <c r="E488" s="1016"/>
      <c r="F488" s="1000" t="s">
        <v>1777</v>
      </c>
      <c r="G488" s="1016" t="s">
        <v>280</v>
      </c>
      <c r="H488" s="1047" t="s">
        <v>1793</v>
      </c>
      <c r="I488" s="1065">
        <v>1</v>
      </c>
      <c r="J488" s="189" t="s">
        <v>1794</v>
      </c>
      <c r="K488" s="138" t="s">
        <v>6</v>
      </c>
      <c r="L488" s="140" t="s">
        <v>1795</v>
      </c>
      <c r="M488" s="132" t="str">
        <f>VLOOKUP(L488,CódigosRetorno!$A$2:$B$2080,2,FALSE)</f>
        <v>No existe información del Monto Anticipado para el comprobante que se realizo el anticipo</v>
      </c>
      <c r="N488" s="131" t="s">
        <v>9</v>
      </c>
      <c r="O488" s="210"/>
    </row>
    <row r="489" spans="1:15" ht="48" x14ac:dyDescent="0.25">
      <c r="A489" s="222"/>
      <c r="B489" s="1016"/>
      <c r="C489" s="1047"/>
      <c r="D489" s="1016"/>
      <c r="E489" s="1016"/>
      <c r="F489" s="1000"/>
      <c r="G489" s="1016"/>
      <c r="H489" s="1047"/>
      <c r="I489" s="1065"/>
      <c r="J489" s="189" t="s">
        <v>1796</v>
      </c>
      <c r="K489" s="138" t="s">
        <v>6</v>
      </c>
      <c r="L489" s="140" t="s">
        <v>1797</v>
      </c>
      <c r="M489" s="132" t="str">
        <f>VLOOKUP(L489,CódigosRetorno!$A$2:$B$2080,2,FALSE)</f>
        <v>El comprobante contiene un identificador de pago repetido en los comprobantes que se realizo el anticipo</v>
      </c>
      <c r="N489" s="141" t="s">
        <v>9</v>
      </c>
      <c r="O489" s="210"/>
    </row>
    <row r="490" spans="1:15" ht="24" x14ac:dyDescent="0.25">
      <c r="A490" s="222"/>
      <c r="B490" s="1016"/>
      <c r="C490" s="1047"/>
      <c r="D490" s="1016"/>
      <c r="E490" s="1016"/>
      <c r="F490" s="1000"/>
      <c r="G490" s="1016"/>
      <c r="H490" s="1047"/>
      <c r="I490" s="1065"/>
      <c r="J490" s="189" t="s">
        <v>1798</v>
      </c>
      <c r="K490" s="138" t="s">
        <v>6</v>
      </c>
      <c r="L490" s="140" t="s">
        <v>1799</v>
      </c>
      <c r="M490" s="132" t="str">
        <f>VLOOKUP(L490,CódigosRetorno!$A$2:$B$2080,2,FALSE)</f>
        <v>Falta identificador del pago del comprobante para relacionarlo con el monto de  anticipo</v>
      </c>
      <c r="N490" s="141" t="s">
        <v>9</v>
      </c>
      <c r="O490" s="210"/>
    </row>
    <row r="491" spans="1:15" ht="24" x14ac:dyDescent="0.25">
      <c r="A491" s="222"/>
      <c r="B491" s="1016"/>
      <c r="C491" s="1047"/>
      <c r="D491" s="1016"/>
      <c r="E491" s="1016"/>
      <c r="F491" s="1000"/>
      <c r="G491" s="124" t="s">
        <v>1785</v>
      </c>
      <c r="H491" s="91" t="s">
        <v>1068</v>
      </c>
      <c r="I491" s="394" t="s">
        <v>2411</v>
      </c>
      <c r="J491" s="189" t="s">
        <v>1786</v>
      </c>
      <c r="K491" s="124" t="s">
        <v>203</v>
      </c>
      <c r="L491" s="138" t="s">
        <v>1070</v>
      </c>
      <c r="M491" s="132" t="str">
        <f>VLOOKUP(L491,CódigosRetorno!$A$2:$B$2080,2,FALSE)</f>
        <v>El dato ingresado como atributo @listName es incorrecto.</v>
      </c>
      <c r="N491" s="141" t="s">
        <v>9</v>
      </c>
      <c r="O491" s="210"/>
    </row>
    <row r="492" spans="1:15" ht="24" x14ac:dyDescent="0.25">
      <c r="A492" s="222"/>
      <c r="B492" s="1016"/>
      <c r="C492" s="1047"/>
      <c r="D492" s="1016"/>
      <c r="E492" s="1016"/>
      <c r="F492" s="1000"/>
      <c r="G492" s="124" t="s">
        <v>1045</v>
      </c>
      <c r="H492" s="91" t="s">
        <v>1065</v>
      </c>
      <c r="I492" s="394" t="s">
        <v>2411</v>
      </c>
      <c r="J492" s="189" t="s">
        <v>1047</v>
      </c>
      <c r="K492" s="138" t="s">
        <v>203</v>
      </c>
      <c r="L492" s="140" t="s">
        <v>1066</v>
      </c>
      <c r="M492" s="132" t="str">
        <f>VLOOKUP(L492,CódigosRetorno!$A$2:$B$2080,2,FALSE)</f>
        <v>El dato ingresado como atributo @listAgencyName es incorrecto.</v>
      </c>
      <c r="N492" s="141" t="s">
        <v>9</v>
      </c>
      <c r="O492" s="210"/>
    </row>
    <row r="493" spans="1:15" ht="84" x14ac:dyDescent="0.25">
      <c r="A493" s="222"/>
      <c r="B493" s="1016"/>
      <c r="C493" s="1047"/>
      <c r="D493" s="1016"/>
      <c r="E493" s="1016"/>
      <c r="F493" s="1000" t="s">
        <v>159</v>
      </c>
      <c r="G493" s="1016" t="s">
        <v>160</v>
      </c>
      <c r="H493" s="1047" t="s">
        <v>1800</v>
      </c>
      <c r="I493" s="1065">
        <v>1</v>
      </c>
      <c r="J493" s="582" t="s">
        <v>1801</v>
      </c>
      <c r="K493" s="138" t="s">
        <v>6</v>
      </c>
      <c r="L493" s="140" t="s">
        <v>1802</v>
      </c>
      <c r="M493" s="132" t="str">
        <f>VLOOKUP(L493,CódigosRetorno!$A$2:$B$2080,2,FALSE)</f>
        <v>El dato ingresado debe indicar SERIE-CORRELATIVO del documento que se realizo el anticipo.</v>
      </c>
      <c r="N493" s="141" t="s">
        <v>9</v>
      </c>
      <c r="O493" s="210"/>
    </row>
    <row r="494" spans="1:15" ht="84" x14ac:dyDescent="0.25">
      <c r="A494" s="222"/>
      <c r="B494" s="1016"/>
      <c r="C494" s="1047"/>
      <c r="D494" s="1016"/>
      <c r="E494" s="1016"/>
      <c r="F494" s="1000"/>
      <c r="G494" s="1016"/>
      <c r="H494" s="1047"/>
      <c r="I494" s="1065"/>
      <c r="J494" s="582" t="s">
        <v>1803</v>
      </c>
      <c r="K494" s="138" t="s">
        <v>6</v>
      </c>
      <c r="L494" s="140" t="s">
        <v>1802</v>
      </c>
      <c r="M494" s="132" t="str">
        <f>VLOOKUP(L494,CódigosRetorno!$A$2:$B$2080,2,FALSE)</f>
        <v>El dato ingresado debe indicar SERIE-CORRELATIVO del documento que se realizo el anticipo.</v>
      </c>
      <c r="N494" s="141" t="s">
        <v>9</v>
      </c>
      <c r="O494" s="210"/>
    </row>
    <row r="495" spans="1:15" ht="36" x14ac:dyDescent="0.25">
      <c r="A495" s="222"/>
      <c r="B495" s="1016"/>
      <c r="C495" s="1047"/>
      <c r="D495" s="1016"/>
      <c r="E495" s="1016"/>
      <c r="F495" s="125" t="s">
        <v>325</v>
      </c>
      <c r="G495" s="129" t="s">
        <v>1260</v>
      </c>
      <c r="H495" s="133" t="s">
        <v>1804</v>
      </c>
      <c r="I495" s="322">
        <v>1</v>
      </c>
      <c r="J495" s="189" t="s">
        <v>1805</v>
      </c>
      <c r="K495" s="138" t="s">
        <v>6</v>
      </c>
      <c r="L495" s="140" t="s">
        <v>1806</v>
      </c>
      <c r="M495" s="132" t="str">
        <f>VLOOKUP(L495,CódigosRetorno!$A$2:$B$2080,2,FALSE)</f>
        <v>Código de documento de referencia debe ser 02 o 03.</v>
      </c>
      <c r="N495" s="131" t="s">
        <v>1264</v>
      </c>
      <c r="O495" s="210"/>
    </row>
    <row r="496" spans="1:15" ht="24" x14ac:dyDescent="0.25">
      <c r="A496" s="222"/>
      <c r="B496" s="1016"/>
      <c r="C496" s="1047"/>
      <c r="D496" s="1016"/>
      <c r="E496" s="1016"/>
      <c r="F496" s="1000"/>
      <c r="G496" s="131" t="s">
        <v>1265</v>
      </c>
      <c r="H496" s="91" t="s">
        <v>1068</v>
      </c>
      <c r="I496" s="394" t="s">
        <v>2411</v>
      </c>
      <c r="J496" s="189" t="s">
        <v>1807</v>
      </c>
      <c r="K496" s="124" t="s">
        <v>203</v>
      </c>
      <c r="L496" s="138" t="s">
        <v>1070</v>
      </c>
      <c r="M496" s="132" t="str">
        <f>VLOOKUP(L496,CódigosRetorno!$A$2:$B$2080,2,FALSE)</f>
        <v>El dato ingresado como atributo @listName es incorrecto.</v>
      </c>
      <c r="N496" s="141" t="s">
        <v>9</v>
      </c>
      <c r="O496" s="210"/>
    </row>
    <row r="497" spans="1:15" ht="24" x14ac:dyDescent="0.25">
      <c r="A497" s="222"/>
      <c r="B497" s="1016"/>
      <c r="C497" s="1047"/>
      <c r="D497" s="1016"/>
      <c r="E497" s="1016"/>
      <c r="F497" s="1000"/>
      <c r="G497" s="141" t="s">
        <v>1045</v>
      </c>
      <c r="H497" s="91" t="s">
        <v>1065</v>
      </c>
      <c r="I497" s="394" t="s">
        <v>2411</v>
      </c>
      <c r="J497" s="189" t="s">
        <v>1047</v>
      </c>
      <c r="K497" s="138" t="s">
        <v>203</v>
      </c>
      <c r="L497" s="140" t="s">
        <v>1066</v>
      </c>
      <c r="M497" s="132" t="str">
        <f>VLOOKUP(L497,CódigosRetorno!$A$2:$B$2080,2,FALSE)</f>
        <v>El dato ingresado como atributo @listAgencyName es incorrecto.</v>
      </c>
      <c r="N497" s="141" t="s">
        <v>9</v>
      </c>
      <c r="O497" s="210"/>
    </row>
    <row r="498" spans="1:15" ht="48" x14ac:dyDescent="0.25">
      <c r="A498" s="222"/>
      <c r="B498" s="1016"/>
      <c r="C498" s="1047"/>
      <c r="D498" s="1016"/>
      <c r="E498" s="1016"/>
      <c r="F498" s="1000"/>
      <c r="G498" s="141" t="s">
        <v>1266</v>
      </c>
      <c r="H498" s="91" t="s">
        <v>1072</v>
      </c>
      <c r="I498" s="394" t="s">
        <v>2411</v>
      </c>
      <c r="J498" s="189" t="s">
        <v>1267</v>
      </c>
      <c r="K498" s="138" t="s">
        <v>203</v>
      </c>
      <c r="L498" s="140" t="s">
        <v>1074</v>
      </c>
      <c r="M498" s="132" t="str">
        <f>VLOOKUP(L498,CódigosRetorno!$A$2:$B$2080,2,FALSE)</f>
        <v>El dato ingresado como atributo @listURI es incorrecto.</v>
      </c>
      <c r="N498" s="141" t="s">
        <v>9</v>
      </c>
      <c r="O498" s="210"/>
    </row>
    <row r="499" spans="1:15" ht="36" x14ac:dyDescent="0.25">
      <c r="A499" s="222"/>
      <c r="B499" s="1016"/>
      <c r="C499" s="1047"/>
      <c r="D499" s="1016"/>
      <c r="E499" s="1016"/>
      <c r="F499" s="1001" t="s">
        <v>1808</v>
      </c>
      <c r="G499" s="1014" t="s">
        <v>184</v>
      </c>
      <c r="H499" s="996" t="s">
        <v>1809</v>
      </c>
      <c r="I499" s="1067">
        <v>1</v>
      </c>
      <c r="J499" s="189" t="s">
        <v>1810</v>
      </c>
      <c r="K499" s="138" t="s">
        <v>6</v>
      </c>
      <c r="L499" s="140" t="s">
        <v>1811</v>
      </c>
      <c r="M499" s="132" t="str">
        <f>VLOOKUP(L499,CódigosRetorno!$A$2:$B$2080,2,FALSE)</f>
        <v>Debe consignar Numero de RUC del emisor del comprobante de anticipo</v>
      </c>
      <c r="N499" s="141" t="s">
        <v>9</v>
      </c>
      <c r="O499" s="210"/>
    </row>
    <row r="500" spans="1:15" ht="36" x14ac:dyDescent="0.25">
      <c r="A500" s="222"/>
      <c r="B500" s="1016"/>
      <c r="C500" s="1047"/>
      <c r="D500" s="1016"/>
      <c r="E500" s="1016"/>
      <c r="F500" s="1010"/>
      <c r="G500" s="1015"/>
      <c r="H500" s="1078"/>
      <c r="I500" s="1068"/>
      <c r="J500" s="189" t="s">
        <v>1812</v>
      </c>
      <c r="K500" s="138" t="s">
        <v>6</v>
      </c>
      <c r="L500" s="140" t="s">
        <v>1813</v>
      </c>
      <c r="M500" s="132" t="str">
        <f>VLOOKUP(L500,CódigosRetorno!$A$2:$B$2080,2,FALSE)</f>
        <v>RUC que emitio documento de anticipo no existe.</v>
      </c>
      <c r="N500" s="131" t="s">
        <v>253</v>
      </c>
      <c r="O500" s="210"/>
    </row>
    <row r="501" spans="1:15" ht="96" x14ac:dyDescent="0.25">
      <c r="A501" s="222"/>
      <c r="B501" s="1016"/>
      <c r="C501" s="1047"/>
      <c r="D501" s="1016"/>
      <c r="E501" s="1016"/>
      <c r="F501" s="1010"/>
      <c r="G501" s="1015"/>
      <c r="H501" s="1078"/>
      <c r="I501" s="1068"/>
      <c r="J501" s="189" t="s">
        <v>1814</v>
      </c>
      <c r="K501" s="124" t="s">
        <v>6</v>
      </c>
      <c r="L501" s="138" t="s">
        <v>1815</v>
      </c>
      <c r="M501" s="132" t="str">
        <f>VLOOKUP(L501,CódigosRetorno!$A$2:$B$2080,2,FALSE)</f>
        <v>El comprobante que se realizo el anticipo no existe</v>
      </c>
      <c r="N501" s="131" t="s">
        <v>840</v>
      </c>
      <c r="O501" s="210"/>
    </row>
    <row r="502" spans="1:15" ht="96" x14ac:dyDescent="0.25">
      <c r="A502" s="222"/>
      <c r="B502" s="1016"/>
      <c r="C502" s="1047"/>
      <c r="D502" s="1016"/>
      <c r="E502" s="1016"/>
      <c r="F502" s="1002"/>
      <c r="G502" s="1018"/>
      <c r="H502" s="1079"/>
      <c r="I502" s="1069"/>
      <c r="J502" s="189" t="s">
        <v>1816</v>
      </c>
      <c r="K502" s="564" t="s">
        <v>6</v>
      </c>
      <c r="L502" s="138" t="s">
        <v>1817</v>
      </c>
      <c r="M502" s="132" t="str">
        <f>VLOOKUP(L502,CódigosRetorno!$A$2:$B$2080,2,FALSE)</f>
        <v>El comprobante que se realizo el anticipo no se encuentra autorizado</v>
      </c>
      <c r="N502" s="131" t="s">
        <v>172</v>
      </c>
      <c r="O502" s="210"/>
    </row>
    <row r="503" spans="1:15" ht="48" x14ac:dyDescent="0.25">
      <c r="A503" s="222"/>
      <c r="B503" s="1016"/>
      <c r="C503" s="1047"/>
      <c r="D503" s="1016"/>
      <c r="E503" s="1016"/>
      <c r="F503" s="131" t="s">
        <v>1213</v>
      </c>
      <c r="G503" s="124" t="s">
        <v>193</v>
      </c>
      <c r="H503" s="132" t="s">
        <v>1818</v>
      </c>
      <c r="I503" s="394">
        <v>1</v>
      </c>
      <c r="J503" s="189" t="s">
        <v>1819</v>
      </c>
      <c r="K503" s="138" t="s">
        <v>6</v>
      </c>
      <c r="L503" s="140" t="s">
        <v>1820</v>
      </c>
      <c r="M503" s="132" t="str">
        <f>VLOOKUP(L503,CódigosRetorno!$A$2:$B$2080,2,FALSE)</f>
        <v>El tipo documento del emisor que realiza el anticipo debe ser 6 del catalogo de tipo de documento.</v>
      </c>
      <c r="N503" s="131" t="s">
        <v>1821</v>
      </c>
      <c r="O503" s="210"/>
    </row>
    <row r="504" spans="1:15" ht="24" x14ac:dyDescent="0.25">
      <c r="A504" s="222"/>
      <c r="B504" s="1016"/>
      <c r="C504" s="1047"/>
      <c r="D504" s="1016"/>
      <c r="E504" s="1016"/>
      <c r="F504" s="1000"/>
      <c r="G504" s="141" t="s">
        <v>1112</v>
      </c>
      <c r="H504" s="88" t="s">
        <v>1113</v>
      </c>
      <c r="I504" s="394" t="s">
        <v>2411</v>
      </c>
      <c r="J504" s="189" t="s">
        <v>1114</v>
      </c>
      <c r="K504" s="124" t="s">
        <v>203</v>
      </c>
      <c r="L504" s="138" t="s">
        <v>1115</v>
      </c>
      <c r="M504" s="132" t="str">
        <f>VLOOKUP(L504,CódigosRetorno!$A$2:$B$2080,2,FALSE)</f>
        <v>El dato ingresado como atributo @schemeName es incorrecto.</v>
      </c>
      <c r="N504" s="141" t="s">
        <v>9</v>
      </c>
      <c r="O504" s="210"/>
    </row>
    <row r="505" spans="1:15" ht="24" x14ac:dyDescent="0.25">
      <c r="A505" s="222"/>
      <c r="B505" s="1016"/>
      <c r="C505" s="1047"/>
      <c r="D505" s="1016"/>
      <c r="E505" s="1016"/>
      <c r="F505" s="1000"/>
      <c r="G505" s="141" t="s">
        <v>1045</v>
      </c>
      <c r="H505" s="88" t="s">
        <v>1046</v>
      </c>
      <c r="I505" s="394" t="s">
        <v>2411</v>
      </c>
      <c r="J505" s="189" t="s">
        <v>1047</v>
      </c>
      <c r="K505" s="124" t="s">
        <v>203</v>
      </c>
      <c r="L505" s="138" t="s">
        <v>1048</v>
      </c>
      <c r="M505" s="132" t="str">
        <f>VLOOKUP(L505,CódigosRetorno!$A$2:$B$2080,2,FALSE)</f>
        <v>El dato ingresado como atributo @schemeAgencyName es incorrecto.</v>
      </c>
      <c r="N505" s="141" t="s">
        <v>9</v>
      </c>
      <c r="O505" s="210"/>
    </row>
    <row r="506" spans="1:15" ht="48" x14ac:dyDescent="0.25">
      <c r="A506" s="222"/>
      <c r="B506" s="1016"/>
      <c r="C506" s="1047"/>
      <c r="D506" s="1016"/>
      <c r="E506" s="1016"/>
      <c r="F506" s="1000"/>
      <c r="G506" s="141" t="s">
        <v>1822</v>
      </c>
      <c r="H506" s="88" t="s">
        <v>1117</v>
      </c>
      <c r="I506" s="394" t="s">
        <v>2411</v>
      </c>
      <c r="J506" s="189" t="s">
        <v>1118</v>
      </c>
      <c r="K506" s="138" t="s">
        <v>203</v>
      </c>
      <c r="L506" s="140" t="s">
        <v>1119</v>
      </c>
      <c r="M506" s="132" t="str">
        <f>VLOOKUP(L506,CódigosRetorno!$A$2:$B$2080,2,FALSE)</f>
        <v>El dato ingresado como atributo @schemeURI es incorrecto.</v>
      </c>
      <c r="N506" s="141" t="s">
        <v>9</v>
      </c>
      <c r="O506" s="210"/>
    </row>
    <row r="507" spans="1:15" ht="36" x14ac:dyDescent="0.25">
      <c r="A507" s="222"/>
      <c r="B507" s="1016">
        <f>B479+1</f>
        <v>66</v>
      </c>
      <c r="C507" s="1047" t="s">
        <v>1823</v>
      </c>
      <c r="D507" s="1016"/>
      <c r="E507" s="1016" t="s">
        <v>179</v>
      </c>
      <c r="F507" s="1001" t="s">
        <v>295</v>
      </c>
      <c r="G507" s="1001" t="s">
        <v>296</v>
      </c>
      <c r="H507" s="996" t="s">
        <v>1824</v>
      </c>
      <c r="I507" s="1067">
        <v>1</v>
      </c>
      <c r="J507" s="582" t="s">
        <v>1825</v>
      </c>
      <c r="K507" s="138" t="s">
        <v>6</v>
      </c>
      <c r="L507" s="140" t="s">
        <v>1826</v>
      </c>
      <c r="M507" s="132" t="str">
        <f>VLOOKUP(L507,CódigosRetorno!$A$2:$B$2080,2,FALSE)</f>
        <v>Total de anticipos diferente a los montos anticipados por documento.</v>
      </c>
      <c r="N507" s="131" t="s">
        <v>9</v>
      </c>
      <c r="O507" s="210"/>
    </row>
    <row r="508" spans="1:15" ht="60" x14ac:dyDescent="0.25">
      <c r="A508" s="222"/>
      <c r="B508" s="1016"/>
      <c r="C508" s="1047"/>
      <c r="D508" s="1016"/>
      <c r="E508" s="1016"/>
      <c r="F508" s="1002"/>
      <c r="G508" s="1002"/>
      <c r="H508" s="997"/>
      <c r="I508" s="1069"/>
      <c r="J508" s="582" t="s">
        <v>1827</v>
      </c>
      <c r="K508" s="138" t="s">
        <v>6</v>
      </c>
      <c r="L508" s="140" t="s">
        <v>1828</v>
      </c>
      <c r="M508" s="132" t="str">
        <f>VLOOKUP(L508,CódigosRetorno!$A$2:$B$2080,2,FALSE)</f>
        <v>Si se informa 'Total de anticipos' debe consignar los descuentos globales por anticipo con monto mayor a cero</v>
      </c>
      <c r="N508" s="131" t="s">
        <v>9</v>
      </c>
      <c r="O508" s="210"/>
    </row>
    <row r="509" spans="1:15" ht="36" x14ac:dyDescent="0.25">
      <c r="A509" s="222"/>
      <c r="B509" s="1016"/>
      <c r="C509" s="1047"/>
      <c r="D509" s="1016"/>
      <c r="E509" s="1016"/>
      <c r="F509" s="131" t="s">
        <v>141</v>
      </c>
      <c r="G509" s="124" t="s">
        <v>303</v>
      </c>
      <c r="H509" s="91" t="s">
        <v>1353</v>
      </c>
      <c r="I509" s="394">
        <v>1</v>
      </c>
      <c r="J509" s="582" t="s">
        <v>1376</v>
      </c>
      <c r="K509" s="138" t="s">
        <v>6</v>
      </c>
      <c r="L509" s="140" t="s">
        <v>939</v>
      </c>
      <c r="M509" s="132" t="str">
        <f>VLOOKUP(L509,CódigosRetorno!$A$2:$B$2080,2,FALSE)</f>
        <v>La moneda debe ser la misma en todo el documento. Salvo las percepciones que sólo son en moneda nacional</v>
      </c>
      <c r="N509" s="131" t="s">
        <v>1080</v>
      </c>
      <c r="O509" s="210"/>
    </row>
    <row r="510" spans="1:15" x14ac:dyDescent="0.25">
      <c r="A510" s="222"/>
      <c r="B510" s="163" t="s">
        <v>1857</v>
      </c>
      <c r="C510" s="164"/>
      <c r="D510" s="187"/>
      <c r="E510" s="157"/>
      <c r="F510" s="158" t="s">
        <v>9</v>
      </c>
      <c r="G510" s="158" t="s">
        <v>9</v>
      </c>
      <c r="H510" s="159" t="s">
        <v>9</v>
      </c>
      <c r="I510" s="570"/>
      <c r="J510" s="581" t="s">
        <v>9</v>
      </c>
      <c r="K510" s="161" t="s">
        <v>9</v>
      </c>
      <c r="L510" s="166" t="s">
        <v>9</v>
      </c>
      <c r="M510" s="419" t="str">
        <f>VLOOKUP(L510,CódigosRetorno!$A$2:$B$2080,2,FALSE)</f>
        <v>-</v>
      </c>
      <c r="N510" s="162" t="s">
        <v>9</v>
      </c>
      <c r="O510" s="210"/>
    </row>
    <row r="511" spans="1:15" ht="36" x14ac:dyDescent="0.25">
      <c r="A511" s="222"/>
      <c r="B511" s="1000" t="s">
        <v>8045</v>
      </c>
      <c r="C511" s="1047" t="s">
        <v>1858</v>
      </c>
      <c r="D511" s="1016" t="s">
        <v>324</v>
      </c>
      <c r="E511" s="1016" t="s">
        <v>179</v>
      </c>
      <c r="F511" s="138" t="s">
        <v>218</v>
      </c>
      <c r="G511" s="124" t="s">
        <v>1327</v>
      </c>
      <c r="H511" s="132" t="s">
        <v>1859</v>
      </c>
      <c r="I511" s="119">
        <v>1</v>
      </c>
      <c r="J511" s="189" t="s">
        <v>1329</v>
      </c>
      <c r="K511" s="124" t="s">
        <v>203</v>
      </c>
      <c r="L511" s="138" t="s">
        <v>1330</v>
      </c>
      <c r="M511" s="132" t="str">
        <f>VLOOKUP(L511,CódigosRetorno!$A$2:$B$2080,2,FALSE)</f>
        <v>No existe información en el nombre del concepto.</v>
      </c>
      <c r="N511" s="131" t="s">
        <v>9</v>
      </c>
      <c r="O511" s="210"/>
    </row>
    <row r="512" spans="1:15" ht="36" x14ac:dyDescent="0.25">
      <c r="A512" s="222"/>
      <c r="B512" s="1000"/>
      <c r="C512" s="1047"/>
      <c r="D512" s="1016"/>
      <c r="E512" s="1016"/>
      <c r="F512" s="138" t="s">
        <v>655</v>
      </c>
      <c r="G512" s="124" t="s">
        <v>1327</v>
      </c>
      <c r="H512" s="134" t="s">
        <v>1860</v>
      </c>
      <c r="I512" s="119">
        <v>1</v>
      </c>
      <c r="J512" s="189" t="s">
        <v>181</v>
      </c>
      <c r="K512" s="124" t="s">
        <v>9</v>
      </c>
      <c r="L512" s="138" t="s">
        <v>9</v>
      </c>
      <c r="M512" s="132" t="str">
        <f>VLOOKUP(L512,CódigosRetorno!$A$2:$B$2080,2,FALSE)</f>
        <v>-</v>
      </c>
      <c r="N512" s="131" t="s">
        <v>1332</v>
      </c>
      <c r="O512" s="210"/>
    </row>
    <row r="513" spans="1:15" ht="24" x14ac:dyDescent="0.25">
      <c r="A513" s="222"/>
      <c r="B513" s="1000"/>
      <c r="C513" s="1047"/>
      <c r="D513" s="1016"/>
      <c r="E513" s="1016"/>
      <c r="F513" s="1016"/>
      <c r="G513" s="131" t="s">
        <v>1333</v>
      </c>
      <c r="H513" s="132" t="s">
        <v>1068</v>
      </c>
      <c r="I513" s="394" t="s">
        <v>2411</v>
      </c>
      <c r="J513" s="189" t="s">
        <v>1334</v>
      </c>
      <c r="K513" s="124" t="s">
        <v>203</v>
      </c>
      <c r="L513" s="138" t="s">
        <v>1070</v>
      </c>
      <c r="M513" s="132" t="str">
        <f>VLOOKUP(L513,CódigosRetorno!$A$2:$B$2080,2,FALSE)</f>
        <v>El dato ingresado como atributo @listName es incorrecto.</v>
      </c>
      <c r="N513" s="141" t="s">
        <v>9</v>
      </c>
      <c r="O513" s="210"/>
    </row>
    <row r="514" spans="1:15" ht="24" x14ac:dyDescent="0.25">
      <c r="A514" s="222"/>
      <c r="B514" s="1000"/>
      <c r="C514" s="1047"/>
      <c r="D514" s="1016"/>
      <c r="E514" s="1016"/>
      <c r="F514" s="1016"/>
      <c r="G514" s="131" t="s">
        <v>1045</v>
      </c>
      <c r="H514" s="132" t="s">
        <v>1065</v>
      </c>
      <c r="I514" s="394" t="s">
        <v>2411</v>
      </c>
      <c r="J514" s="189" t="s">
        <v>1047</v>
      </c>
      <c r="K514" s="138" t="s">
        <v>203</v>
      </c>
      <c r="L514" s="140" t="s">
        <v>1066</v>
      </c>
      <c r="M514" s="132" t="str">
        <f>VLOOKUP(L514,CódigosRetorno!$A$2:$B$2080,2,FALSE)</f>
        <v>El dato ingresado como atributo @listAgencyName es incorrecto.</v>
      </c>
      <c r="N514" s="141" t="s">
        <v>9</v>
      </c>
      <c r="O514" s="210"/>
    </row>
    <row r="515" spans="1:15" ht="48" x14ac:dyDescent="0.25">
      <c r="A515" s="222"/>
      <c r="B515" s="1000"/>
      <c r="C515" s="1047"/>
      <c r="D515" s="1016"/>
      <c r="E515" s="1016"/>
      <c r="F515" s="1016"/>
      <c r="G515" s="141" t="s">
        <v>1335</v>
      </c>
      <c r="H515" s="328" t="s">
        <v>1072</v>
      </c>
      <c r="I515" s="322" t="s">
        <v>2411</v>
      </c>
      <c r="J515" s="189" t="s">
        <v>1336</v>
      </c>
      <c r="K515" s="138" t="s">
        <v>203</v>
      </c>
      <c r="L515" s="140" t="s">
        <v>1074</v>
      </c>
      <c r="M515" s="132" t="str">
        <f>VLOOKUP(L515,CódigosRetorno!$A$2:$B$2080,2,FALSE)</f>
        <v>El dato ingresado como atributo @listURI es incorrecto.</v>
      </c>
      <c r="N515" s="141" t="s">
        <v>9</v>
      </c>
      <c r="O515" s="210"/>
    </row>
    <row r="516" spans="1:15" ht="36" x14ac:dyDescent="0.25">
      <c r="A516" s="222"/>
      <c r="B516" s="1000"/>
      <c r="C516" s="1047"/>
      <c r="D516" s="1016"/>
      <c r="E516" s="1016"/>
      <c r="F516" s="1071" t="s">
        <v>705</v>
      </c>
      <c r="G516" s="1067"/>
      <c r="H516" s="1038" t="s">
        <v>1861</v>
      </c>
      <c r="I516" s="1080">
        <v>1</v>
      </c>
      <c r="J516" s="189" t="s">
        <v>1862</v>
      </c>
      <c r="K516" s="124" t="s">
        <v>6</v>
      </c>
      <c r="L516" s="138" t="s">
        <v>1339</v>
      </c>
      <c r="M516" s="132" t="str">
        <f>VLOOKUP(L516,CódigosRetorno!$A$2:$B$2080,2,FALSE)</f>
        <v>El XML no contiene tag o no existe información del valor del concepto por linea.</v>
      </c>
      <c r="N516" s="131" t="s">
        <v>9</v>
      </c>
      <c r="O516" s="210"/>
    </row>
    <row r="517" spans="1:15" ht="36" x14ac:dyDescent="0.25">
      <c r="A517" s="222"/>
      <c r="B517" s="1000"/>
      <c r="C517" s="1047"/>
      <c r="D517" s="1016"/>
      <c r="E517" s="1082"/>
      <c r="F517" s="1072"/>
      <c r="G517" s="1068"/>
      <c r="H517" s="1039"/>
      <c r="I517" s="1081"/>
      <c r="J517" s="189" t="s">
        <v>1863</v>
      </c>
      <c r="K517" s="124" t="s">
        <v>203</v>
      </c>
      <c r="L517" s="138" t="s">
        <v>1864</v>
      </c>
      <c r="M517" s="132" t="str">
        <f>VLOOKUP(L517,CódigosRetorno!$A$2:$B$2080,2,FALSE)</f>
        <v>El dato ingresado como valor del concepto de la linea no cumple con el formato establecido.</v>
      </c>
      <c r="N517" s="131" t="s">
        <v>9</v>
      </c>
      <c r="O517" s="210"/>
    </row>
    <row r="518" spans="1:15" ht="36" x14ac:dyDescent="0.25">
      <c r="A518" s="222"/>
      <c r="B518" s="1000"/>
      <c r="C518" s="1047"/>
      <c r="D518" s="1016"/>
      <c r="E518" s="1082"/>
      <c r="F518" s="206" t="s">
        <v>705</v>
      </c>
      <c r="G518" s="54"/>
      <c r="H518" s="316" t="s">
        <v>1865</v>
      </c>
      <c r="I518" s="575"/>
      <c r="J518" s="189" t="s">
        <v>1866</v>
      </c>
      <c r="K518" s="124" t="s">
        <v>203</v>
      </c>
      <c r="L518" s="138" t="s">
        <v>1864</v>
      </c>
      <c r="M518" s="132" t="str">
        <f>VLOOKUP(L518,CódigosRetorno!$A$2:$B$2080,2,FALSE)</f>
        <v>El dato ingresado como valor del concepto de la linea no cumple con el formato establecido.</v>
      </c>
      <c r="N518" s="131" t="s">
        <v>9</v>
      </c>
      <c r="O518" s="210"/>
    </row>
    <row r="519" spans="1:15" ht="36" x14ac:dyDescent="0.25">
      <c r="A519" s="222"/>
      <c r="B519" s="1000"/>
      <c r="C519" s="1047"/>
      <c r="D519" s="1016"/>
      <c r="E519" s="1082"/>
      <c r="F519" s="206" t="s">
        <v>295</v>
      </c>
      <c r="G519" s="54"/>
      <c r="H519" s="316" t="s">
        <v>1867</v>
      </c>
      <c r="I519" s="575"/>
      <c r="J519" s="189" t="s">
        <v>1868</v>
      </c>
      <c r="K519" s="124" t="s">
        <v>203</v>
      </c>
      <c r="L519" s="138" t="s">
        <v>1864</v>
      </c>
      <c r="M519" s="132" t="str">
        <f>VLOOKUP(L519,CódigosRetorno!$A$2:$B$2080,2,FALSE)</f>
        <v>El dato ingresado como valor del concepto de la linea no cumple con el formato establecido.</v>
      </c>
      <c r="N519" s="131" t="s">
        <v>9</v>
      </c>
      <c r="O519" s="210"/>
    </row>
    <row r="520" spans="1:15" ht="36" x14ac:dyDescent="0.25">
      <c r="A520" s="222"/>
      <c r="B520" s="1000"/>
      <c r="C520" s="1047"/>
      <c r="D520" s="1016"/>
      <c r="E520" s="1082"/>
      <c r="F520" s="206" t="s">
        <v>1213</v>
      </c>
      <c r="G520" s="54" t="s">
        <v>193</v>
      </c>
      <c r="H520" s="316" t="s">
        <v>1869</v>
      </c>
      <c r="I520" s="575"/>
      <c r="J520" s="189" t="s">
        <v>1870</v>
      </c>
      <c r="K520" s="124" t="s">
        <v>203</v>
      </c>
      <c r="L520" s="138" t="s">
        <v>1864</v>
      </c>
      <c r="M520" s="132" t="str">
        <f>VLOOKUP(L520,CódigosRetorno!$A$2:$B$2080,2,FALSE)</f>
        <v>El dato ingresado como valor del concepto de la linea no cumple con el formato establecido.</v>
      </c>
      <c r="N520" s="131" t="s">
        <v>1821</v>
      </c>
      <c r="O520" s="210"/>
    </row>
    <row r="521" spans="1:15" ht="36" x14ac:dyDescent="0.25">
      <c r="A521" s="222"/>
      <c r="B521" s="1000"/>
      <c r="C521" s="1047"/>
      <c r="D521" s="1016"/>
      <c r="E521" s="1082"/>
      <c r="F521" s="206" t="s">
        <v>1127</v>
      </c>
      <c r="G521" s="54"/>
      <c r="H521" s="316" t="s">
        <v>1871</v>
      </c>
      <c r="I521" s="575"/>
      <c r="J521" s="189" t="s">
        <v>1872</v>
      </c>
      <c r="K521" s="124" t="s">
        <v>203</v>
      </c>
      <c r="L521" s="138" t="s">
        <v>1864</v>
      </c>
      <c r="M521" s="132" t="str">
        <f>VLOOKUP(L521,CódigosRetorno!$A$2:$B$2080,2,FALSE)</f>
        <v>El dato ingresado como valor del concepto de la linea no cumple con el formato establecido.</v>
      </c>
      <c r="N521" s="131" t="s">
        <v>9</v>
      </c>
      <c r="O521" s="210"/>
    </row>
    <row r="522" spans="1:15" ht="36" x14ac:dyDescent="0.25">
      <c r="A522" s="222"/>
      <c r="B522" s="1000"/>
      <c r="C522" s="1047"/>
      <c r="D522" s="1016"/>
      <c r="E522" s="1082"/>
      <c r="F522" s="206" t="s">
        <v>211</v>
      </c>
      <c r="G522" s="54" t="s">
        <v>212</v>
      </c>
      <c r="H522" s="316" t="s">
        <v>1873</v>
      </c>
      <c r="I522" s="575"/>
      <c r="J522" s="189" t="s">
        <v>1874</v>
      </c>
      <c r="K522" s="124" t="s">
        <v>203</v>
      </c>
      <c r="L522" s="138" t="s">
        <v>1864</v>
      </c>
      <c r="M522" s="132" t="str">
        <f>VLOOKUP(L522,CódigosRetorno!$A$2:$B$2080,2,FALSE)</f>
        <v>El dato ingresado como valor del concepto de la linea no cumple con el formato establecido.</v>
      </c>
      <c r="N522" s="131" t="s">
        <v>1140</v>
      </c>
      <c r="O522" s="210"/>
    </row>
    <row r="523" spans="1:15" ht="36" x14ac:dyDescent="0.25">
      <c r="A523" s="222"/>
      <c r="B523" s="1000"/>
      <c r="C523" s="1047"/>
      <c r="D523" s="1016"/>
      <c r="E523" s="1082"/>
      <c r="F523" s="206" t="s">
        <v>1127</v>
      </c>
      <c r="G523" s="54"/>
      <c r="H523" s="316" t="s">
        <v>1875</v>
      </c>
      <c r="I523" s="575"/>
      <c r="J523" s="189" t="s">
        <v>1876</v>
      </c>
      <c r="K523" s="124" t="s">
        <v>203</v>
      </c>
      <c r="L523" s="138" t="s">
        <v>1864</v>
      </c>
      <c r="M523" s="132" t="str">
        <f>VLOOKUP(L523,CódigosRetorno!$A$2:$B$2080,2,FALSE)</f>
        <v>El dato ingresado como valor del concepto de la linea no cumple con el formato establecido.</v>
      </c>
      <c r="N523" s="131" t="s">
        <v>9</v>
      </c>
      <c r="O523" s="210"/>
    </row>
    <row r="524" spans="1:15" ht="36" x14ac:dyDescent="0.25">
      <c r="A524" s="222"/>
      <c r="B524" s="1000"/>
      <c r="C524" s="1047"/>
      <c r="D524" s="1016"/>
      <c r="E524" s="1082"/>
      <c r="F524" s="206" t="s">
        <v>211</v>
      </c>
      <c r="G524" s="54" t="s">
        <v>212</v>
      </c>
      <c r="H524" s="316" t="s">
        <v>1877</v>
      </c>
      <c r="I524" s="575"/>
      <c r="J524" s="189" t="s">
        <v>1878</v>
      </c>
      <c r="K524" s="124" t="s">
        <v>203</v>
      </c>
      <c r="L524" s="138" t="s">
        <v>1864</v>
      </c>
      <c r="M524" s="132" t="str">
        <f>VLOOKUP(L524,CódigosRetorno!$A$2:$B$2080,2,FALSE)</f>
        <v>El dato ingresado como valor del concepto de la linea no cumple con el formato establecido.</v>
      </c>
      <c r="N524" s="131" t="s">
        <v>1140</v>
      </c>
      <c r="O524" s="210"/>
    </row>
    <row r="525" spans="1:15" ht="36" x14ac:dyDescent="0.25">
      <c r="A525" s="222"/>
      <c r="B525" s="1000"/>
      <c r="C525" s="1047"/>
      <c r="D525" s="1016"/>
      <c r="E525" s="1082"/>
      <c r="F525" s="320" t="s">
        <v>1127</v>
      </c>
      <c r="G525" s="383"/>
      <c r="H525" s="317" t="s">
        <v>1879</v>
      </c>
      <c r="I525" s="576"/>
      <c r="J525" s="189" t="s">
        <v>1880</v>
      </c>
      <c r="K525" s="124" t="s">
        <v>203</v>
      </c>
      <c r="L525" s="138" t="s">
        <v>1864</v>
      </c>
      <c r="M525" s="132" t="str">
        <f>VLOOKUP(L525,CódigosRetorno!$A$2:$B$2080,2,FALSE)</f>
        <v>El dato ingresado como valor del concepto de la linea no cumple con el formato establecido.</v>
      </c>
      <c r="N525" s="131" t="s">
        <v>9</v>
      </c>
      <c r="O525" s="210"/>
    </row>
    <row r="526" spans="1:15" ht="36" x14ac:dyDescent="0.25">
      <c r="A526" s="222"/>
      <c r="B526" s="1000">
        <v>102</v>
      </c>
      <c r="C526" s="1047" t="s">
        <v>1881</v>
      </c>
      <c r="D526" s="1016" t="s">
        <v>324</v>
      </c>
      <c r="E526" s="1016" t="s">
        <v>179</v>
      </c>
      <c r="F526" s="320" t="s">
        <v>218</v>
      </c>
      <c r="G526" s="130" t="s">
        <v>1327</v>
      </c>
      <c r="H526" s="315" t="s">
        <v>1859</v>
      </c>
      <c r="I526" s="576">
        <v>1</v>
      </c>
      <c r="J526" s="189" t="s">
        <v>1329</v>
      </c>
      <c r="K526" s="124" t="s">
        <v>203</v>
      </c>
      <c r="L526" s="138" t="s">
        <v>1330</v>
      </c>
      <c r="M526" s="132" t="str">
        <f>VLOOKUP(L526,CódigosRetorno!$A$2:$B$2080,2,FALSE)</f>
        <v>No existe información en el nombre del concepto.</v>
      </c>
      <c r="N526" s="131" t="s">
        <v>9</v>
      </c>
      <c r="O526" s="210"/>
    </row>
    <row r="527" spans="1:15" ht="36" x14ac:dyDescent="0.25">
      <c r="A527" s="222"/>
      <c r="B527" s="1000"/>
      <c r="C527" s="1047"/>
      <c r="D527" s="1016"/>
      <c r="E527" s="1016"/>
      <c r="F527" s="138" t="s">
        <v>655</v>
      </c>
      <c r="G527" s="124" t="s">
        <v>1327</v>
      </c>
      <c r="H527" s="134" t="s">
        <v>1860</v>
      </c>
      <c r="I527" s="119">
        <v>1</v>
      </c>
      <c r="J527" s="189" t="s">
        <v>181</v>
      </c>
      <c r="K527" s="124" t="s">
        <v>9</v>
      </c>
      <c r="L527" s="138" t="s">
        <v>9</v>
      </c>
      <c r="M527" s="132" t="str">
        <f>VLOOKUP(L527,CódigosRetorno!$A$2:$B$2080,2,FALSE)</f>
        <v>-</v>
      </c>
      <c r="N527" s="131"/>
      <c r="O527" s="210"/>
    </row>
    <row r="528" spans="1:15" ht="24" x14ac:dyDescent="0.25">
      <c r="A528" s="222"/>
      <c r="B528" s="1000"/>
      <c r="C528" s="1047"/>
      <c r="D528" s="1016"/>
      <c r="E528" s="1016"/>
      <c r="F528" s="1016"/>
      <c r="G528" s="131" t="s">
        <v>1333</v>
      </c>
      <c r="H528" s="132" t="s">
        <v>1068</v>
      </c>
      <c r="I528" s="394" t="s">
        <v>2411</v>
      </c>
      <c r="J528" s="189" t="s">
        <v>1334</v>
      </c>
      <c r="K528" s="124" t="s">
        <v>203</v>
      </c>
      <c r="L528" s="138" t="s">
        <v>1070</v>
      </c>
      <c r="M528" s="132" t="str">
        <f>VLOOKUP(L528,CódigosRetorno!$A$2:$B$2080,2,FALSE)</f>
        <v>El dato ingresado como atributo @listName es incorrecto.</v>
      </c>
      <c r="N528" s="141" t="s">
        <v>9</v>
      </c>
      <c r="O528" s="210"/>
    </row>
    <row r="529" spans="1:15" ht="24" x14ac:dyDescent="0.25">
      <c r="A529" s="222"/>
      <c r="B529" s="1000"/>
      <c r="C529" s="1047"/>
      <c r="D529" s="1016"/>
      <c r="E529" s="1016"/>
      <c r="F529" s="1016"/>
      <c r="G529" s="131" t="s">
        <v>1045</v>
      </c>
      <c r="H529" s="132" t="s">
        <v>1065</v>
      </c>
      <c r="I529" s="394" t="s">
        <v>2411</v>
      </c>
      <c r="J529" s="189" t="s">
        <v>1047</v>
      </c>
      <c r="K529" s="138" t="s">
        <v>203</v>
      </c>
      <c r="L529" s="140" t="s">
        <v>1066</v>
      </c>
      <c r="M529" s="132" t="str">
        <f>VLOOKUP(L529,CódigosRetorno!$A$2:$B$2080,2,FALSE)</f>
        <v>El dato ingresado como atributo @listAgencyName es incorrecto.</v>
      </c>
      <c r="N529" s="141" t="s">
        <v>9</v>
      </c>
      <c r="O529" s="210"/>
    </row>
    <row r="530" spans="1:15" ht="48" x14ac:dyDescent="0.25">
      <c r="A530" s="222"/>
      <c r="B530" s="1000"/>
      <c r="C530" s="1047"/>
      <c r="D530" s="1016"/>
      <c r="E530" s="1016"/>
      <c r="F530" s="1016"/>
      <c r="G530" s="141" t="s">
        <v>1335</v>
      </c>
      <c r="H530" s="91" t="s">
        <v>1072</v>
      </c>
      <c r="I530" s="394" t="s">
        <v>2411</v>
      </c>
      <c r="J530" s="189" t="s">
        <v>1336</v>
      </c>
      <c r="K530" s="138" t="s">
        <v>203</v>
      </c>
      <c r="L530" s="140" t="s">
        <v>1074</v>
      </c>
      <c r="M530" s="132" t="str">
        <f>VLOOKUP(L530,CódigosRetorno!$A$2:$B$2080,2,FALSE)</f>
        <v>El dato ingresado como atributo @listURI es incorrecto.</v>
      </c>
      <c r="N530" s="141" t="s">
        <v>9</v>
      </c>
      <c r="O530" s="210"/>
    </row>
    <row r="531" spans="1:15" ht="36" x14ac:dyDescent="0.25">
      <c r="A531" s="222"/>
      <c r="B531" s="1000"/>
      <c r="C531" s="1047"/>
      <c r="D531" s="1016"/>
      <c r="E531" s="1016"/>
      <c r="F531" s="124" t="s">
        <v>174</v>
      </c>
      <c r="G531" s="124" t="s">
        <v>175</v>
      </c>
      <c r="H531" s="132" t="s">
        <v>1882</v>
      </c>
      <c r="I531" s="119">
        <v>1</v>
      </c>
      <c r="J531" s="189" t="s">
        <v>1883</v>
      </c>
      <c r="K531" s="124" t="s">
        <v>6</v>
      </c>
      <c r="L531" s="138" t="s">
        <v>1884</v>
      </c>
      <c r="M531" s="132" t="str">
        <f>VLOOKUP(L531,CódigosRetorno!$A$2:$B$2080,2,FALSE)</f>
        <v>El XML no contiene tag de la fecha del concepto por linea.</v>
      </c>
      <c r="N531" s="141" t="s">
        <v>9</v>
      </c>
      <c r="O531" s="210"/>
    </row>
    <row r="532" spans="1:15" ht="36" x14ac:dyDescent="0.25">
      <c r="A532" s="222"/>
      <c r="B532" s="1000">
        <f>B526+1</f>
        <v>103</v>
      </c>
      <c r="C532" s="1047" t="s">
        <v>1885</v>
      </c>
      <c r="D532" s="1016" t="s">
        <v>324</v>
      </c>
      <c r="E532" s="1016" t="s">
        <v>179</v>
      </c>
      <c r="F532" s="131" t="s">
        <v>218</v>
      </c>
      <c r="G532" s="124" t="s">
        <v>1327</v>
      </c>
      <c r="H532" s="132" t="s">
        <v>1859</v>
      </c>
      <c r="I532" s="119">
        <v>1</v>
      </c>
      <c r="J532" s="189" t="s">
        <v>1329</v>
      </c>
      <c r="K532" s="124" t="s">
        <v>203</v>
      </c>
      <c r="L532" s="138" t="s">
        <v>1330</v>
      </c>
      <c r="M532" s="132" t="str">
        <f>VLOOKUP(L532,CódigosRetorno!$A$2:$B$2080,2,FALSE)</f>
        <v>No existe información en el nombre del concepto.</v>
      </c>
      <c r="N532" s="131" t="s">
        <v>9</v>
      </c>
      <c r="O532" s="210"/>
    </row>
    <row r="533" spans="1:15" ht="36" x14ac:dyDescent="0.25">
      <c r="A533" s="222"/>
      <c r="B533" s="1000"/>
      <c r="C533" s="1047"/>
      <c r="D533" s="1016"/>
      <c r="E533" s="1016"/>
      <c r="F533" s="138" t="s">
        <v>655</v>
      </c>
      <c r="G533" s="124" t="s">
        <v>1327</v>
      </c>
      <c r="H533" s="134" t="s">
        <v>1860</v>
      </c>
      <c r="I533" s="119">
        <v>1</v>
      </c>
      <c r="J533" s="189" t="s">
        <v>181</v>
      </c>
      <c r="K533" s="124" t="s">
        <v>9</v>
      </c>
      <c r="L533" s="138" t="s">
        <v>9</v>
      </c>
      <c r="M533" s="132" t="str">
        <f>VLOOKUP(L533,CódigosRetorno!$A$2:$B$2080,2,FALSE)</f>
        <v>-</v>
      </c>
      <c r="N533" s="131" t="s">
        <v>1332</v>
      </c>
      <c r="O533" s="210"/>
    </row>
    <row r="534" spans="1:15" ht="24" x14ac:dyDescent="0.25">
      <c r="A534" s="222"/>
      <c r="B534" s="1000"/>
      <c r="C534" s="1047"/>
      <c r="D534" s="1016"/>
      <c r="E534" s="1016"/>
      <c r="F534" s="1070"/>
      <c r="G534" s="131" t="s">
        <v>1333</v>
      </c>
      <c r="H534" s="132" t="s">
        <v>1068</v>
      </c>
      <c r="I534" s="394" t="s">
        <v>2411</v>
      </c>
      <c r="J534" s="189" t="s">
        <v>1334</v>
      </c>
      <c r="K534" s="124" t="s">
        <v>203</v>
      </c>
      <c r="L534" s="138" t="s">
        <v>1070</v>
      </c>
      <c r="M534" s="132" t="str">
        <f>VLOOKUP(L534,CódigosRetorno!$A$2:$B$2080,2,FALSE)</f>
        <v>El dato ingresado como atributo @listName es incorrecto.</v>
      </c>
      <c r="N534" s="141" t="s">
        <v>9</v>
      </c>
      <c r="O534" s="210"/>
    </row>
    <row r="535" spans="1:15" ht="24" x14ac:dyDescent="0.25">
      <c r="A535" s="222"/>
      <c r="B535" s="1000"/>
      <c r="C535" s="1047"/>
      <c r="D535" s="1016"/>
      <c r="E535" s="1016"/>
      <c r="F535" s="1070"/>
      <c r="G535" s="131" t="s">
        <v>1045</v>
      </c>
      <c r="H535" s="132" t="s">
        <v>1065</v>
      </c>
      <c r="I535" s="394" t="s">
        <v>2411</v>
      </c>
      <c r="J535" s="189" t="s">
        <v>1047</v>
      </c>
      <c r="K535" s="138" t="s">
        <v>203</v>
      </c>
      <c r="L535" s="140" t="s">
        <v>1066</v>
      </c>
      <c r="M535" s="132" t="str">
        <f>VLOOKUP(L535,CódigosRetorno!$A$2:$B$2080,2,FALSE)</f>
        <v>El dato ingresado como atributo @listAgencyName es incorrecto.</v>
      </c>
      <c r="N535" s="141" t="s">
        <v>9</v>
      </c>
      <c r="O535" s="210"/>
    </row>
    <row r="536" spans="1:15" ht="48" x14ac:dyDescent="0.25">
      <c r="A536" s="222"/>
      <c r="B536" s="1000"/>
      <c r="C536" s="1047"/>
      <c r="D536" s="1016"/>
      <c r="E536" s="1016"/>
      <c r="F536" s="1070"/>
      <c r="G536" s="141" t="s">
        <v>1335</v>
      </c>
      <c r="H536" s="91" t="s">
        <v>1072</v>
      </c>
      <c r="I536" s="394" t="s">
        <v>2411</v>
      </c>
      <c r="J536" s="189" t="s">
        <v>1336</v>
      </c>
      <c r="K536" s="138" t="s">
        <v>203</v>
      </c>
      <c r="L536" s="140" t="s">
        <v>1074</v>
      </c>
      <c r="M536" s="132" t="str">
        <f>VLOOKUP(L536,CódigosRetorno!$A$2:$B$2080,2,FALSE)</f>
        <v>El dato ingresado como atributo @listURI es incorrecto.</v>
      </c>
      <c r="N536" s="141" t="s">
        <v>9</v>
      </c>
      <c r="O536" s="210"/>
    </row>
    <row r="537" spans="1:15" ht="36" x14ac:dyDescent="0.25">
      <c r="A537" s="222"/>
      <c r="B537" s="1000"/>
      <c r="C537" s="1047"/>
      <c r="D537" s="1016"/>
      <c r="E537" s="1016"/>
      <c r="F537" s="138" t="s">
        <v>758</v>
      </c>
      <c r="G537" s="138" t="s">
        <v>695</v>
      </c>
      <c r="H537" s="132" t="s">
        <v>1886</v>
      </c>
      <c r="I537" s="119">
        <v>1</v>
      </c>
      <c r="J537" s="189" t="s">
        <v>1887</v>
      </c>
      <c r="K537" s="124" t="s">
        <v>6</v>
      </c>
      <c r="L537" s="138" t="s">
        <v>1888</v>
      </c>
      <c r="M537" s="132" t="str">
        <f>VLOOKUP(L537,CódigosRetorno!$A$2:$B$2080,2,FALSE)</f>
        <v>El XML no contiene tag de la Hora del concepto por linea.</v>
      </c>
      <c r="N537" s="141" t="s">
        <v>9</v>
      </c>
      <c r="O537" s="210"/>
    </row>
    <row r="538" spans="1:15" x14ac:dyDescent="0.25">
      <c r="A538" s="222"/>
      <c r="B538" s="430" t="s">
        <v>1889</v>
      </c>
      <c r="C538" s="431"/>
      <c r="D538" s="434"/>
      <c r="E538" s="425"/>
      <c r="F538" s="432" t="s">
        <v>9</v>
      </c>
      <c r="G538" s="432" t="s">
        <v>9</v>
      </c>
      <c r="H538" s="433" t="s">
        <v>9</v>
      </c>
      <c r="I538" s="572"/>
      <c r="J538" s="440" t="s">
        <v>9</v>
      </c>
      <c r="K538" s="421" t="s">
        <v>9</v>
      </c>
      <c r="L538" s="428" t="s">
        <v>9</v>
      </c>
      <c r="M538" s="419" t="str">
        <f>VLOOKUP(L538,CódigosRetorno!$A$2:$B$2080,2,FALSE)</f>
        <v>-</v>
      </c>
      <c r="N538" s="418" t="s">
        <v>9</v>
      </c>
      <c r="O538" s="210"/>
    </row>
    <row r="539" spans="1:15" ht="36" x14ac:dyDescent="0.25">
      <c r="A539" s="222"/>
      <c r="B539" s="1014">
        <f>B532+1</f>
        <v>104</v>
      </c>
      <c r="C539" s="996" t="s">
        <v>1890</v>
      </c>
      <c r="D539" s="1014" t="s">
        <v>60</v>
      </c>
      <c r="E539" s="1001" t="s">
        <v>179</v>
      </c>
      <c r="F539" s="1086" t="s">
        <v>174</v>
      </c>
      <c r="G539" s="1086" t="s">
        <v>1891</v>
      </c>
      <c r="H539" s="1083" t="s">
        <v>1892</v>
      </c>
      <c r="I539" s="1080" t="s">
        <v>2411</v>
      </c>
      <c r="J539" s="189" t="s">
        <v>1893</v>
      </c>
      <c r="K539" s="138" t="s">
        <v>6</v>
      </c>
      <c r="L539" s="140" t="s">
        <v>1894</v>
      </c>
      <c r="M539" s="132" t="str">
        <f>VLOOKUP(L539,CódigosRetorno!$A$2:$B$2080,2,FALSE)</f>
        <v>El XML no contiene el tag o no existe información del Codigo de BBSS de detracción para el tipo de operación.</v>
      </c>
      <c r="N539" s="131" t="s">
        <v>9</v>
      </c>
      <c r="O539" s="210"/>
    </row>
    <row r="540" spans="1:15" ht="36" x14ac:dyDescent="0.25">
      <c r="A540" s="222"/>
      <c r="B540" s="1015"/>
      <c r="C540" s="1011"/>
      <c r="D540" s="1015"/>
      <c r="E540" s="1010"/>
      <c r="F540" s="1087"/>
      <c r="G540" s="1087"/>
      <c r="H540" s="1084"/>
      <c r="I540" s="1085"/>
      <c r="J540" s="189" t="s">
        <v>1895</v>
      </c>
      <c r="K540" s="138" t="s">
        <v>6</v>
      </c>
      <c r="L540" s="140" t="s">
        <v>1896</v>
      </c>
      <c r="M540" s="132" t="str">
        <f>VLOOKUP(L540,CódigosRetorno!$A$2:$B$2080,2,FALSE)</f>
        <v>El XML contiene información de codigo de bien y servicio de detracción que no corresponde al tipo de operación.</v>
      </c>
      <c r="N540" s="131" t="s">
        <v>9</v>
      </c>
      <c r="O540" s="210"/>
    </row>
    <row r="541" spans="1:15" ht="36" x14ac:dyDescent="0.25">
      <c r="A541" s="222"/>
      <c r="B541" s="1015"/>
      <c r="C541" s="1011"/>
      <c r="D541" s="1015"/>
      <c r="E541" s="1010"/>
      <c r="F541" s="1071" t="s">
        <v>141</v>
      </c>
      <c r="G541" s="1001" t="s">
        <v>1897</v>
      </c>
      <c r="H541" s="996" t="s">
        <v>1898</v>
      </c>
      <c r="I541" s="1067" t="s">
        <v>2411</v>
      </c>
      <c r="J541" s="189" t="s">
        <v>1899</v>
      </c>
      <c r="K541" s="124" t="s">
        <v>6</v>
      </c>
      <c r="L541" s="138" t="s">
        <v>1894</v>
      </c>
      <c r="M541" s="132" t="str">
        <f>VLOOKUP(L541,CódigosRetorno!$A$2:$B$2080,2,FALSE)</f>
        <v>El XML no contiene el tag o no existe información del Codigo de BBSS de detracción para el tipo de operación.</v>
      </c>
      <c r="N541" s="141" t="s">
        <v>9</v>
      </c>
      <c r="O541" s="210"/>
    </row>
    <row r="542" spans="1:15" ht="36" x14ac:dyDescent="0.25">
      <c r="A542" s="222"/>
      <c r="B542" s="1015"/>
      <c r="C542" s="1011"/>
      <c r="D542" s="1015"/>
      <c r="E542" s="1010"/>
      <c r="F542" s="1072"/>
      <c r="G542" s="1010"/>
      <c r="H542" s="1011"/>
      <c r="I542" s="1068"/>
      <c r="J542" s="189" t="s">
        <v>1900</v>
      </c>
      <c r="K542" s="124" t="s">
        <v>6</v>
      </c>
      <c r="L542" s="138" t="s">
        <v>1901</v>
      </c>
      <c r="M542" s="132" t="str">
        <f>VLOOKUP(L542,CódigosRetorno!$A$2:$B$2080,2,FALSE)</f>
        <v>El codigo de bien o servicio sujeto a detracción no existe en el listado.</v>
      </c>
      <c r="N542" s="131" t="s">
        <v>1902</v>
      </c>
      <c r="O542" s="210"/>
    </row>
    <row r="543" spans="1:15" ht="48" x14ac:dyDescent="0.25">
      <c r="A543" s="222"/>
      <c r="B543" s="1015"/>
      <c r="C543" s="1011"/>
      <c r="D543" s="1015"/>
      <c r="E543" s="1010"/>
      <c r="F543" s="1072"/>
      <c r="G543" s="1010"/>
      <c r="H543" s="1011"/>
      <c r="I543" s="1068"/>
      <c r="J543" s="189" t="s">
        <v>1903</v>
      </c>
      <c r="K543" s="124" t="s">
        <v>6</v>
      </c>
      <c r="L543" s="138" t="s">
        <v>1904</v>
      </c>
      <c r="M543" s="132" t="str">
        <f>VLOOKUP(L543,CódigosRetorno!$A$2:$B$2080,2,FALSE)</f>
        <v>El dato ingresado como codigo de BBSS de detracción no corresponde al valor esperado.</v>
      </c>
      <c r="N543" s="141" t="s">
        <v>9</v>
      </c>
      <c r="O543" s="210"/>
    </row>
    <row r="544" spans="1:15" ht="48" x14ac:dyDescent="0.25">
      <c r="A544" s="222"/>
      <c r="B544" s="1015"/>
      <c r="C544" s="1011"/>
      <c r="D544" s="1015"/>
      <c r="E544" s="1010"/>
      <c r="F544" s="1072"/>
      <c r="G544" s="1010"/>
      <c r="H544" s="1011"/>
      <c r="I544" s="1068"/>
      <c r="J544" s="189" t="s">
        <v>1905</v>
      </c>
      <c r="K544" s="124" t="s">
        <v>6</v>
      </c>
      <c r="L544" s="138" t="s">
        <v>1904</v>
      </c>
      <c r="M544" s="132" t="str">
        <f>VLOOKUP(L544,CódigosRetorno!$A$2:$B$2080,2,FALSE)</f>
        <v>El dato ingresado como codigo de BBSS de detracción no corresponde al valor esperado.</v>
      </c>
      <c r="N544" s="141" t="s">
        <v>9</v>
      </c>
      <c r="O544" s="210"/>
    </row>
    <row r="545" spans="1:15" ht="48" x14ac:dyDescent="0.25">
      <c r="A545" s="222"/>
      <c r="B545" s="1015"/>
      <c r="C545" s="1011"/>
      <c r="D545" s="1015"/>
      <c r="E545" s="1010"/>
      <c r="F545" s="1073"/>
      <c r="G545" s="1002"/>
      <c r="H545" s="997"/>
      <c r="I545" s="1069"/>
      <c r="J545" s="189" t="s">
        <v>1906</v>
      </c>
      <c r="K545" s="124" t="s">
        <v>6</v>
      </c>
      <c r="L545" s="138" t="s">
        <v>1904</v>
      </c>
      <c r="M545" s="132" t="str">
        <f>VLOOKUP(L545,CódigosRetorno!$A$2:$B$2080,2,FALSE)</f>
        <v>El dato ingresado como codigo de BBSS de detracción no corresponde al valor esperado.</v>
      </c>
      <c r="N545" s="141" t="s">
        <v>9</v>
      </c>
      <c r="O545" s="210"/>
    </row>
    <row r="546" spans="1:15" ht="24" x14ac:dyDescent="0.25">
      <c r="A546" s="222"/>
      <c r="B546" s="1015"/>
      <c r="C546" s="1011"/>
      <c r="D546" s="1015"/>
      <c r="E546" s="1010"/>
      <c r="F546" s="1071"/>
      <c r="G546" s="131" t="s">
        <v>1907</v>
      </c>
      <c r="H546" s="132" t="s">
        <v>1113</v>
      </c>
      <c r="I546" s="394" t="s">
        <v>2411</v>
      </c>
      <c r="J546" s="189" t="s">
        <v>1908</v>
      </c>
      <c r="K546" s="124" t="s">
        <v>203</v>
      </c>
      <c r="L546" s="138" t="s">
        <v>1115</v>
      </c>
      <c r="M546" s="132" t="str">
        <f>VLOOKUP(L546,CódigosRetorno!$A$2:$B$2080,2,FALSE)</f>
        <v>El dato ingresado como atributo @schemeName es incorrecto.</v>
      </c>
      <c r="N546" s="141" t="s">
        <v>9</v>
      </c>
      <c r="O546" s="210"/>
    </row>
    <row r="547" spans="1:15" ht="24" x14ac:dyDescent="0.25">
      <c r="A547" s="222"/>
      <c r="B547" s="1015"/>
      <c r="C547" s="1011"/>
      <c r="D547" s="1015"/>
      <c r="E547" s="1010"/>
      <c r="F547" s="1072"/>
      <c r="G547" s="131" t="s">
        <v>1045</v>
      </c>
      <c r="H547" s="132" t="s">
        <v>1046</v>
      </c>
      <c r="I547" s="394" t="s">
        <v>2411</v>
      </c>
      <c r="J547" s="189" t="s">
        <v>1047</v>
      </c>
      <c r="K547" s="124" t="s">
        <v>203</v>
      </c>
      <c r="L547" s="138" t="s">
        <v>1048</v>
      </c>
      <c r="M547" s="132" t="str">
        <f>VLOOKUP(L547,CódigosRetorno!$A$2:$B$2080,2,FALSE)</f>
        <v>El dato ingresado como atributo @schemeAgencyName es incorrecto.</v>
      </c>
      <c r="N547" s="141" t="s">
        <v>9</v>
      </c>
      <c r="O547" s="210"/>
    </row>
    <row r="548" spans="1:15" ht="48" x14ac:dyDescent="0.25">
      <c r="A548" s="222"/>
      <c r="B548" s="1018"/>
      <c r="C548" s="997"/>
      <c r="D548" s="1018"/>
      <c r="E548" s="1002"/>
      <c r="F548" s="1073"/>
      <c r="G548" s="131" t="s">
        <v>1909</v>
      </c>
      <c r="H548" s="91" t="s">
        <v>1117</v>
      </c>
      <c r="I548" s="394" t="s">
        <v>2411</v>
      </c>
      <c r="J548" s="189" t="s">
        <v>1910</v>
      </c>
      <c r="K548" s="138" t="s">
        <v>203</v>
      </c>
      <c r="L548" s="140" t="s">
        <v>1119</v>
      </c>
      <c r="M548" s="132" t="str">
        <f>VLOOKUP(L548,CódigosRetorno!$A$2:$B$2080,2,FALSE)</f>
        <v>El dato ingresado como atributo @schemeURI es incorrecto.</v>
      </c>
      <c r="N548" s="141" t="s">
        <v>9</v>
      </c>
      <c r="O548" s="210"/>
    </row>
    <row r="549" spans="1:15" ht="36" x14ac:dyDescent="0.25">
      <c r="A549" s="222"/>
      <c r="B549" s="1001">
        <f>B539+1</f>
        <v>105</v>
      </c>
      <c r="C549" s="996" t="s">
        <v>1911</v>
      </c>
      <c r="D549" s="1014" t="s">
        <v>60</v>
      </c>
      <c r="E549" s="1014" t="s">
        <v>179</v>
      </c>
      <c r="F549" s="138" t="s">
        <v>338</v>
      </c>
      <c r="G549" s="141" t="s">
        <v>1891</v>
      </c>
      <c r="H549" s="132" t="s">
        <v>1912</v>
      </c>
      <c r="I549" s="394" t="s">
        <v>2411</v>
      </c>
      <c r="J549" s="189" t="s">
        <v>1913</v>
      </c>
      <c r="K549" s="138" t="s">
        <v>6</v>
      </c>
      <c r="L549" s="140" t="s">
        <v>1914</v>
      </c>
      <c r="M549" s="132" t="str">
        <f>VLOOKUP(L549,CódigosRetorno!$A$2:$B$2080,2,FALSE)</f>
        <v>El xml no contiene el tag o no existe información en el nro de cuenta de detracción</v>
      </c>
      <c r="N549" s="131" t="s">
        <v>9</v>
      </c>
      <c r="O549" s="210"/>
    </row>
    <row r="550" spans="1:15" ht="24" x14ac:dyDescent="0.25">
      <c r="A550" s="222"/>
      <c r="B550" s="1010"/>
      <c r="C550" s="1011"/>
      <c r="D550" s="1015"/>
      <c r="E550" s="1015"/>
      <c r="F550" s="138" t="s">
        <v>218</v>
      </c>
      <c r="G550" s="131"/>
      <c r="H550" s="132" t="s">
        <v>1915</v>
      </c>
      <c r="I550" s="394" t="s">
        <v>2411</v>
      </c>
      <c r="J550" s="189" t="s">
        <v>1916</v>
      </c>
      <c r="K550" s="124" t="s">
        <v>6</v>
      </c>
      <c r="L550" s="138" t="s">
        <v>1914</v>
      </c>
      <c r="M550" s="132" t="str">
        <f>VLOOKUP(L550,CódigosRetorno!$A$2:$B$2080,2,FALSE)</f>
        <v>El xml no contiene el tag o no existe información en el nro de cuenta de detracción</v>
      </c>
      <c r="N550" s="131" t="s">
        <v>9</v>
      </c>
      <c r="O550" s="210"/>
    </row>
    <row r="551" spans="1:15" ht="36" x14ac:dyDescent="0.25">
      <c r="A551" s="222"/>
      <c r="B551" s="1010"/>
      <c r="C551" s="1011"/>
      <c r="D551" s="1015"/>
      <c r="E551" s="1015"/>
      <c r="F551" s="138" t="s">
        <v>141</v>
      </c>
      <c r="G551" s="131" t="s">
        <v>1917</v>
      </c>
      <c r="H551" s="132" t="s">
        <v>1918</v>
      </c>
      <c r="I551" s="394"/>
      <c r="J551" s="189" t="s">
        <v>1919</v>
      </c>
      <c r="K551" s="124" t="s">
        <v>6</v>
      </c>
      <c r="L551" s="138" t="s">
        <v>1920</v>
      </c>
      <c r="M551" s="132" t="str">
        <f>VLOOKUP(L551,CódigosRetorno!$A$2:$B$2080,2,FALSE)</f>
        <v>El dato ingreso como Forma de Pago o Medio de Pago no corresponde al valor esperado (catalogo nro 59)</v>
      </c>
      <c r="N551" s="131" t="s">
        <v>1921</v>
      </c>
      <c r="O551" s="210"/>
    </row>
    <row r="552" spans="1:15" ht="24" x14ac:dyDescent="0.25">
      <c r="A552" s="222"/>
      <c r="B552" s="1010"/>
      <c r="C552" s="1011"/>
      <c r="D552" s="1015"/>
      <c r="E552" s="1015"/>
      <c r="F552" s="1071"/>
      <c r="G552" s="131" t="s">
        <v>1922</v>
      </c>
      <c r="H552" s="132" t="s">
        <v>1068</v>
      </c>
      <c r="I552" s="394" t="s">
        <v>2411</v>
      </c>
      <c r="J552" s="189" t="s">
        <v>1923</v>
      </c>
      <c r="K552" s="124" t="s">
        <v>203</v>
      </c>
      <c r="L552" s="138" t="s">
        <v>1070</v>
      </c>
      <c r="M552" s="132" t="str">
        <f>VLOOKUP(L552,CódigosRetorno!$A$2:$B$2080,2,FALSE)</f>
        <v>El dato ingresado como atributo @listName es incorrecto.</v>
      </c>
      <c r="N552" s="141" t="s">
        <v>9</v>
      </c>
      <c r="O552" s="210"/>
    </row>
    <row r="553" spans="1:15" ht="24" x14ac:dyDescent="0.25">
      <c r="A553" s="222"/>
      <c r="B553" s="1010"/>
      <c r="C553" s="1011"/>
      <c r="D553" s="1015"/>
      <c r="E553" s="1015"/>
      <c r="F553" s="1072"/>
      <c r="G553" s="131" t="s">
        <v>1045</v>
      </c>
      <c r="H553" s="132" t="s">
        <v>1065</v>
      </c>
      <c r="I553" s="394" t="s">
        <v>2411</v>
      </c>
      <c r="J553" s="189" t="s">
        <v>1047</v>
      </c>
      <c r="K553" s="138" t="s">
        <v>203</v>
      </c>
      <c r="L553" s="140" t="s">
        <v>1066</v>
      </c>
      <c r="M553" s="132" t="str">
        <f>VLOOKUP(L553,CódigosRetorno!$A$2:$B$2080,2,FALSE)</f>
        <v>El dato ingresado como atributo @listAgencyName es incorrecto.</v>
      </c>
      <c r="N553" s="141" t="s">
        <v>9</v>
      </c>
      <c r="O553" s="210"/>
    </row>
    <row r="554" spans="1:15" ht="48" x14ac:dyDescent="0.25">
      <c r="A554" s="222"/>
      <c r="B554" s="1002"/>
      <c r="C554" s="997"/>
      <c r="D554" s="1018"/>
      <c r="E554" s="1018"/>
      <c r="F554" s="1073"/>
      <c r="G554" s="141" t="s">
        <v>1924</v>
      </c>
      <c r="H554" s="91" t="s">
        <v>1072</v>
      </c>
      <c r="I554" s="394" t="s">
        <v>2411</v>
      </c>
      <c r="J554" s="189" t="s">
        <v>1925</v>
      </c>
      <c r="K554" s="138" t="s">
        <v>203</v>
      </c>
      <c r="L554" s="140" t="s">
        <v>1074</v>
      </c>
      <c r="M554" s="132" t="str">
        <f>VLOOKUP(L554,CódigosRetorno!$A$2:$B$2080,2,FALSE)</f>
        <v>El dato ingresado como atributo @listURI es incorrecto.</v>
      </c>
      <c r="N554" s="141" t="s">
        <v>9</v>
      </c>
      <c r="O554" s="210"/>
    </row>
    <row r="555" spans="1:15" ht="24" x14ac:dyDescent="0.25">
      <c r="A555" s="222"/>
      <c r="B555" s="1000">
        <f>B549+1</f>
        <v>106</v>
      </c>
      <c r="C555" s="995" t="s">
        <v>1926</v>
      </c>
      <c r="D555" s="1016" t="s">
        <v>60</v>
      </c>
      <c r="E555" s="1016" t="s">
        <v>179</v>
      </c>
      <c r="F555" s="1070" t="s">
        <v>295</v>
      </c>
      <c r="G555" s="1000" t="s">
        <v>296</v>
      </c>
      <c r="H555" s="996" t="s">
        <v>1927</v>
      </c>
      <c r="I555" s="1065">
        <v>1</v>
      </c>
      <c r="J555" s="189" t="s">
        <v>1928</v>
      </c>
      <c r="K555" s="124" t="s">
        <v>6</v>
      </c>
      <c r="L555" s="77" t="s">
        <v>1929</v>
      </c>
      <c r="M555" s="132" t="str">
        <f>VLOOKUP(L555,CódigosRetorno!$A$2:$B$2080,2,FALSE)</f>
        <v>El xml no contiene el tag o no existe información en el monto de detraccion</v>
      </c>
      <c r="N555" s="141" t="s">
        <v>9</v>
      </c>
      <c r="O555" s="210"/>
    </row>
    <row r="556" spans="1:15" ht="36" x14ac:dyDescent="0.25">
      <c r="A556" s="222"/>
      <c r="B556" s="1000"/>
      <c r="C556" s="995"/>
      <c r="D556" s="1016"/>
      <c r="E556" s="1016"/>
      <c r="F556" s="1070"/>
      <c r="G556" s="1000"/>
      <c r="H556" s="997"/>
      <c r="I556" s="1065"/>
      <c r="J556" s="189" t="s">
        <v>1751</v>
      </c>
      <c r="K556" s="124" t="s">
        <v>6</v>
      </c>
      <c r="L556" s="77" t="s">
        <v>1930</v>
      </c>
      <c r="M556" s="132" t="str">
        <f>VLOOKUP(L556,CódigosRetorno!$A$2:$B$2080,2,FALSE)</f>
        <v>El dato ingresado en monto de detraccion no cumple con el formato establecido</v>
      </c>
      <c r="N556" s="141" t="s">
        <v>9</v>
      </c>
      <c r="O556" s="210"/>
    </row>
    <row r="557" spans="1:15" ht="36" x14ac:dyDescent="0.25">
      <c r="A557" s="222"/>
      <c r="B557" s="1000"/>
      <c r="C557" s="995"/>
      <c r="D557" s="1016"/>
      <c r="E557" s="1016"/>
      <c r="F557" s="1070"/>
      <c r="G557" s="1000"/>
      <c r="H557" s="403" t="s">
        <v>1353</v>
      </c>
      <c r="I557" s="385">
        <v>1</v>
      </c>
      <c r="J557" s="189" t="s">
        <v>1931</v>
      </c>
      <c r="K557" s="124" t="s">
        <v>6</v>
      </c>
      <c r="L557" s="138" t="s">
        <v>1932</v>
      </c>
      <c r="M557" s="132" t="str">
        <f>VLOOKUP(L557,CódigosRetorno!$A$2:$B$2080,2,FALSE)</f>
        <v>La moneda del monto de la detracción debe ser PEN</v>
      </c>
      <c r="N557" s="141" t="s">
        <v>9</v>
      </c>
      <c r="O557" s="210"/>
    </row>
    <row r="558" spans="1:15" ht="24" x14ac:dyDescent="0.25">
      <c r="A558" s="222"/>
      <c r="B558" s="1000"/>
      <c r="C558" s="995"/>
      <c r="D558" s="1016"/>
      <c r="E558" s="1016"/>
      <c r="F558" s="138" t="s">
        <v>1406</v>
      </c>
      <c r="G558" s="131" t="s">
        <v>1933</v>
      </c>
      <c r="H558" s="132" t="s">
        <v>1934</v>
      </c>
      <c r="I558" s="394">
        <v>1</v>
      </c>
      <c r="J558" s="189" t="s">
        <v>181</v>
      </c>
      <c r="K558" s="124" t="s">
        <v>9</v>
      </c>
      <c r="L558" s="138" t="s">
        <v>9</v>
      </c>
      <c r="M558" s="132" t="str">
        <f>VLOOKUP(L558,CódigosRetorno!$A$2:$B$2080,2,FALSE)</f>
        <v>-</v>
      </c>
      <c r="N558" s="195" t="s">
        <v>9</v>
      </c>
      <c r="O558" s="210"/>
    </row>
    <row r="559" spans="1:15" x14ac:dyDescent="0.25">
      <c r="A559" s="222"/>
      <c r="B559" s="430" t="s">
        <v>1935</v>
      </c>
      <c r="C559" s="424"/>
      <c r="D559" s="420"/>
      <c r="E559" s="420"/>
      <c r="F559" s="421"/>
      <c r="G559" s="418"/>
      <c r="H559" s="419"/>
      <c r="I559" s="394"/>
      <c r="J559" s="440"/>
      <c r="K559" s="421" t="s">
        <v>9</v>
      </c>
      <c r="L559" s="428" t="s">
        <v>9</v>
      </c>
      <c r="M559" s="419" t="str">
        <f>VLOOKUP(L559,CódigosRetorno!$A$2:$B$2080,2,FALSE)</f>
        <v>-</v>
      </c>
      <c r="N559" s="418"/>
      <c r="O559" s="210"/>
    </row>
    <row r="560" spans="1:15" ht="36" x14ac:dyDescent="0.25">
      <c r="A560" s="222"/>
      <c r="B560" s="1000" t="s">
        <v>1936</v>
      </c>
      <c r="C560" s="1047" t="s">
        <v>1937</v>
      </c>
      <c r="D560" s="1016" t="s">
        <v>324</v>
      </c>
      <c r="E560" s="1016" t="s">
        <v>179</v>
      </c>
      <c r="F560" s="138" t="s">
        <v>218</v>
      </c>
      <c r="G560" s="131"/>
      <c r="H560" s="132" t="s">
        <v>1859</v>
      </c>
      <c r="I560" s="394">
        <v>1</v>
      </c>
      <c r="J560" s="189" t="s">
        <v>1329</v>
      </c>
      <c r="K560" s="124" t="s">
        <v>203</v>
      </c>
      <c r="L560" s="138" t="s">
        <v>1330</v>
      </c>
      <c r="M560" s="132" t="str">
        <f>VLOOKUP(L560,CódigosRetorno!$A$2:$B$2080,2,FALSE)</f>
        <v>No existe información en el nombre del concepto.</v>
      </c>
      <c r="N560" s="141" t="s">
        <v>9</v>
      </c>
      <c r="O560" s="210"/>
    </row>
    <row r="561" spans="1:15" ht="36" x14ac:dyDescent="0.25">
      <c r="A561" s="222"/>
      <c r="B561" s="1000"/>
      <c r="C561" s="1047"/>
      <c r="D561" s="1016"/>
      <c r="E561" s="1016"/>
      <c r="F561" s="1071" t="s">
        <v>655</v>
      </c>
      <c r="G561" s="1071" t="s">
        <v>1327</v>
      </c>
      <c r="H561" s="1088" t="s">
        <v>1860</v>
      </c>
      <c r="I561" s="1091">
        <v>1</v>
      </c>
      <c r="J561" s="189" t="s">
        <v>1938</v>
      </c>
      <c r="K561" s="124" t="s">
        <v>6</v>
      </c>
      <c r="L561" s="138" t="s">
        <v>1939</v>
      </c>
      <c r="M561" s="132" t="str">
        <f>VLOOKUP(L561,CódigosRetorno!$A$2:$B$2080,2,FALSE)</f>
        <v>El XML no contiene el tag de matricula de embarcación en Detracciones para recursos hidrobiologicos.</v>
      </c>
      <c r="N561" s="141" t="s">
        <v>9</v>
      </c>
      <c r="O561" s="210"/>
    </row>
    <row r="562" spans="1:15" ht="36" x14ac:dyDescent="0.25">
      <c r="A562" s="222"/>
      <c r="B562" s="1000"/>
      <c r="C562" s="1047"/>
      <c r="D562" s="1016"/>
      <c r="E562" s="1016"/>
      <c r="F562" s="1072"/>
      <c r="G562" s="1072"/>
      <c r="H562" s="1089"/>
      <c r="I562" s="1092"/>
      <c r="J562" s="189" t="s">
        <v>1940</v>
      </c>
      <c r="K562" s="124" t="s">
        <v>6</v>
      </c>
      <c r="L562" s="138" t="s">
        <v>1941</v>
      </c>
      <c r="M562" s="132" t="str">
        <f>VLOOKUP(L562,CódigosRetorno!$A$2:$B$2080,2,FALSE)</f>
        <v>El XML no contiene el tag de nombre de embarcación en Detracciones para recursos hidrobiologicos.</v>
      </c>
      <c r="N562" s="141" t="s">
        <v>9</v>
      </c>
      <c r="O562" s="210"/>
    </row>
    <row r="563" spans="1:15" ht="36" x14ac:dyDescent="0.25">
      <c r="A563" s="222"/>
      <c r="B563" s="1000"/>
      <c r="C563" s="1047"/>
      <c r="D563" s="1016"/>
      <c r="E563" s="1016"/>
      <c r="F563" s="1072"/>
      <c r="G563" s="1072"/>
      <c r="H563" s="1089"/>
      <c r="I563" s="1092"/>
      <c r="J563" s="189" t="s">
        <v>1942</v>
      </c>
      <c r="K563" s="124" t="s">
        <v>6</v>
      </c>
      <c r="L563" s="138" t="s">
        <v>1943</v>
      </c>
      <c r="M563" s="132" t="str">
        <f>VLOOKUP(L563,CódigosRetorno!$A$2:$B$2080,2,FALSE)</f>
        <v>El XML no contiene el tag de tipo de especie vendidas en Detracciones para recursos hidrobiologicos.</v>
      </c>
      <c r="N563" s="141" t="s">
        <v>9</v>
      </c>
      <c r="O563" s="210"/>
    </row>
    <row r="564" spans="1:15" ht="24" x14ac:dyDescent="0.25">
      <c r="A564" s="222"/>
      <c r="B564" s="1000"/>
      <c r="C564" s="1047"/>
      <c r="D564" s="1016"/>
      <c r="E564" s="1016"/>
      <c r="F564" s="1073"/>
      <c r="G564" s="1073"/>
      <c r="H564" s="1090"/>
      <c r="I564" s="1093"/>
      <c r="J564" s="189" t="s">
        <v>1944</v>
      </c>
      <c r="K564" s="124" t="s">
        <v>6</v>
      </c>
      <c r="L564" s="138" t="s">
        <v>1945</v>
      </c>
      <c r="M564" s="132" t="str">
        <f>VLOOKUP(L564,CódigosRetorno!$A$2:$B$2080,2,FALSE)</f>
        <v>El XML no contiene el tag de lugar de descarga en Detracciones para recursos hidrobiologicos.</v>
      </c>
      <c r="N564" s="141" t="s">
        <v>9</v>
      </c>
      <c r="O564" s="210"/>
    </row>
    <row r="565" spans="1:15" ht="24" x14ac:dyDescent="0.25">
      <c r="A565" s="222"/>
      <c r="B565" s="1000"/>
      <c r="C565" s="1047"/>
      <c r="D565" s="1016"/>
      <c r="E565" s="1016"/>
      <c r="F565" s="1070"/>
      <c r="G565" s="131" t="s">
        <v>1333</v>
      </c>
      <c r="H565" s="132" t="s">
        <v>1068</v>
      </c>
      <c r="I565" s="394" t="s">
        <v>2411</v>
      </c>
      <c r="J565" s="189" t="s">
        <v>1334</v>
      </c>
      <c r="K565" s="124" t="s">
        <v>203</v>
      </c>
      <c r="L565" s="138" t="s">
        <v>1070</v>
      </c>
      <c r="M565" s="132" t="str">
        <f>VLOOKUP(L565,CódigosRetorno!$A$2:$B$2080,2,FALSE)</f>
        <v>El dato ingresado como atributo @listName es incorrecto.</v>
      </c>
      <c r="N565" s="141" t="s">
        <v>9</v>
      </c>
      <c r="O565" s="210"/>
    </row>
    <row r="566" spans="1:15" ht="24" x14ac:dyDescent="0.25">
      <c r="A566" s="222"/>
      <c r="B566" s="1000"/>
      <c r="C566" s="1047"/>
      <c r="D566" s="1016"/>
      <c r="E566" s="1016"/>
      <c r="F566" s="1070"/>
      <c r="G566" s="131" t="s">
        <v>1045</v>
      </c>
      <c r="H566" s="132" t="s">
        <v>1065</v>
      </c>
      <c r="I566" s="394" t="s">
        <v>2411</v>
      </c>
      <c r="J566" s="189" t="s">
        <v>1047</v>
      </c>
      <c r="K566" s="138" t="s">
        <v>203</v>
      </c>
      <c r="L566" s="140" t="s">
        <v>1066</v>
      </c>
      <c r="M566" s="132" t="str">
        <f>VLOOKUP(L566,CódigosRetorno!$A$2:$B$2080,2,FALSE)</f>
        <v>El dato ingresado como atributo @listAgencyName es incorrecto.</v>
      </c>
      <c r="N566" s="141" t="s">
        <v>9</v>
      </c>
      <c r="O566" s="210"/>
    </row>
    <row r="567" spans="1:15" ht="48" x14ac:dyDescent="0.25">
      <c r="A567" s="222"/>
      <c r="B567" s="1000"/>
      <c r="C567" s="1047"/>
      <c r="D567" s="1016"/>
      <c r="E567" s="1016"/>
      <c r="F567" s="1070"/>
      <c r="G567" s="141" t="s">
        <v>1335</v>
      </c>
      <c r="H567" s="91" t="s">
        <v>1072</v>
      </c>
      <c r="I567" s="394" t="s">
        <v>2411</v>
      </c>
      <c r="J567" s="189" t="s">
        <v>1336</v>
      </c>
      <c r="K567" s="138" t="s">
        <v>203</v>
      </c>
      <c r="L567" s="140" t="s">
        <v>1074</v>
      </c>
      <c r="M567" s="132" t="str">
        <f>VLOOKUP(L567,CódigosRetorno!$A$2:$B$2080,2,FALSE)</f>
        <v>El dato ingresado como atributo @listURI es incorrecto.</v>
      </c>
      <c r="N567" s="141" t="s">
        <v>9</v>
      </c>
      <c r="O567" s="210"/>
    </row>
    <row r="568" spans="1:15" ht="24" x14ac:dyDescent="0.25">
      <c r="A568" s="222"/>
      <c r="B568" s="1000"/>
      <c r="C568" s="1047"/>
      <c r="D568" s="1016" t="s">
        <v>324</v>
      </c>
      <c r="E568" s="1016" t="s">
        <v>179</v>
      </c>
      <c r="F568" s="1070" t="s">
        <v>1946</v>
      </c>
      <c r="G568" s="1070" t="s">
        <v>1947</v>
      </c>
      <c r="H568" s="1047" t="s">
        <v>1948</v>
      </c>
      <c r="I568" s="1065">
        <v>1</v>
      </c>
      <c r="J568" s="189" t="s">
        <v>1949</v>
      </c>
      <c r="K568" s="124" t="s">
        <v>6</v>
      </c>
      <c r="L568" s="138" t="s">
        <v>1339</v>
      </c>
      <c r="M568" s="132" t="str">
        <f>VLOOKUP(L568,CódigosRetorno!$A$2:$B$2080,2,FALSE)</f>
        <v>El XML no contiene tag o no existe información del valor del concepto por linea.</v>
      </c>
      <c r="N568" s="141" t="s">
        <v>9</v>
      </c>
      <c r="O568" s="210"/>
    </row>
    <row r="569" spans="1:15" ht="72" x14ac:dyDescent="0.25">
      <c r="A569" s="222"/>
      <c r="B569" s="1000"/>
      <c r="C569" s="1047"/>
      <c r="D569" s="1016"/>
      <c r="E569" s="1016"/>
      <c r="F569" s="1070"/>
      <c r="G569" s="1070"/>
      <c r="H569" s="1047"/>
      <c r="I569" s="1065"/>
      <c r="J569" s="189" t="s">
        <v>1950</v>
      </c>
      <c r="K569" s="124" t="s">
        <v>203</v>
      </c>
      <c r="L569" s="138" t="s">
        <v>1864</v>
      </c>
      <c r="M569" s="132" t="str">
        <f>VLOOKUP(L569,CódigosRetorno!$A$2:$B$2080,2,FALSE)</f>
        <v>El dato ingresado como valor del concepto de la linea no cumple con el formato establecido.</v>
      </c>
      <c r="N569" s="141" t="s">
        <v>9</v>
      </c>
      <c r="O569" s="210"/>
    </row>
    <row r="570" spans="1:15" ht="72" x14ac:dyDescent="0.25">
      <c r="A570" s="222"/>
      <c r="B570" s="1000"/>
      <c r="C570" s="1047"/>
      <c r="D570" s="1016"/>
      <c r="E570" s="1016"/>
      <c r="F570" s="1070"/>
      <c r="G570" s="1070"/>
      <c r="H570" s="1047"/>
      <c r="I570" s="1065"/>
      <c r="J570" s="189" t="s">
        <v>1951</v>
      </c>
      <c r="K570" s="124" t="s">
        <v>203</v>
      </c>
      <c r="L570" s="138" t="s">
        <v>1864</v>
      </c>
      <c r="M570" s="132" t="str">
        <f>VLOOKUP(L570,CódigosRetorno!$A$2:$B$2080,2,FALSE)</f>
        <v>El dato ingresado como valor del concepto de la linea no cumple con el formato establecido.</v>
      </c>
      <c r="N570" s="141" t="s">
        <v>9</v>
      </c>
      <c r="O570" s="210"/>
    </row>
    <row r="571" spans="1:15" ht="72" x14ac:dyDescent="0.25">
      <c r="A571" s="222"/>
      <c r="B571" s="1000"/>
      <c r="C571" s="1047"/>
      <c r="D571" s="1016"/>
      <c r="E571" s="1016"/>
      <c r="F571" s="1070"/>
      <c r="G571" s="1070"/>
      <c r="H571" s="1047"/>
      <c r="I571" s="1065"/>
      <c r="J571" s="189" t="s">
        <v>1952</v>
      </c>
      <c r="K571" s="124" t="s">
        <v>203</v>
      </c>
      <c r="L571" s="138" t="s">
        <v>1864</v>
      </c>
      <c r="M571" s="132" t="str">
        <f>VLOOKUP(L571,CódigosRetorno!$A$2:$B$2080,2,FALSE)</f>
        <v>El dato ingresado como valor del concepto de la linea no cumple con el formato establecido.</v>
      </c>
      <c r="N571" s="141" t="s">
        <v>9</v>
      </c>
      <c r="O571" s="210"/>
    </row>
    <row r="572" spans="1:15" ht="72" x14ac:dyDescent="0.25">
      <c r="A572" s="222"/>
      <c r="B572" s="1000"/>
      <c r="C572" s="1047"/>
      <c r="D572" s="1016"/>
      <c r="E572" s="1016"/>
      <c r="F572" s="1070"/>
      <c r="G572" s="1070"/>
      <c r="H572" s="1047"/>
      <c r="I572" s="1065"/>
      <c r="J572" s="189" t="s">
        <v>1953</v>
      </c>
      <c r="K572" s="124" t="s">
        <v>203</v>
      </c>
      <c r="L572" s="138" t="s">
        <v>1864</v>
      </c>
      <c r="M572" s="132" t="str">
        <f>VLOOKUP(L572,CódigosRetorno!$A$2:$B$2080,2,FALSE)</f>
        <v>El dato ingresado como valor del concepto de la linea no cumple con el formato establecido.</v>
      </c>
      <c r="N572" s="141" t="s">
        <v>9</v>
      </c>
      <c r="O572" s="210"/>
    </row>
    <row r="573" spans="1:15" ht="36" x14ac:dyDescent="0.25">
      <c r="A573" s="222"/>
      <c r="B573" s="1000">
        <v>111</v>
      </c>
      <c r="C573" s="1047" t="s">
        <v>1954</v>
      </c>
      <c r="D573" s="1016" t="s">
        <v>324</v>
      </c>
      <c r="E573" s="1016" t="s">
        <v>179</v>
      </c>
      <c r="F573" s="138" t="s">
        <v>218</v>
      </c>
      <c r="G573" s="131"/>
      <c r="H573" s="132" t="s">
        <v>1859</v>
      </c>
      <c r="I573" s="394">
        <v>1</v>
      </c>
      <c r="J573" s="189" t="s">
        <v>1329</v>
      </c>
      <c r="K573" s="124" t="s">
        <v>203</v>
      </c>
      <c r="L573" s="138" t="s">
        <v>1330</v>
      </c>
      <c r="M573" s="132" t="str">
        <f>VLOOKUP(L573,CódigosRetorno!$A$2:$B$2080,2,FALSE)</f>
        <v>No existe información en el nombre del concepto.</v>
      </c>
      <c r="N573" s="141" t="s">
        <v>9</v>
      </c>
      <c r="O573" s="210"/>
    </row>
    <row r="574" spans="1:15" ht="36" x14ac:dyDescent="0.25">
      <c r="A574" s="222"/>
      <c r="B574" s="1000"/>
      <c r="C574" s="1047"/>
      <c r="D574" s="1016"/>
      <c r="E574" s="1016"/>
      <c r="F574" s="138" t="s">
        <v>655</v>
      </c>
      <c r="G574" s="124" t="s">
        <v>1327</v>
      </c>
      <c r="H574" s="132" t="s">
        <v>1860</v>
      </c>
      <c r="I574" s="394">
        <v>1</v>
      </c>
      <c r="J574" s="189" t="s">
        <v>1955</v>
      </c>
      <c r="K574" s="124" t="s">
        <v>6</v>
      </c>
      <c r="L574" s="138" t="s">
        <v>1956</v>
      </c>
      <c r="M574" s="132" t="str">
        <f>VLOOKUP(L574,CódigosRetorno!$A$2:$B$2080,2,FALSE)</f>
        <v>El XML no contiene el tag de cantidad de especies vendidas en Detracciones para recursos hidrobiologicos.</v>
      </c>
      <c r="N574" s="141" t="s">
        <v>9</v>
      </c>
      <c r="O574" s="210"/>
    </row>
    <row r="575" spans="1:15" ht="24" x14ac:dyDescent="0.25">
      <c r="A575" s="222"/>
      <c r="B575" s="1000"/>
      <c r="C575" s="1047"/>
      <c r="D575" s="1016"/>
      <c r="E575" s="1016"/>
      <c r="F575" s="1071"/>
      <c r="G575" s="131" t="s">
        <v>1333</v>
      </c>
      <c r="H575" s="132" t="s">
        <v>1068</v>
      </c>
      <c r="I575" s="394" t="s">
        <v>2411</v>
      </c>
      <c r="J575" s="189" t="s">
        <v>1334</v>
      </c>
      <c r="K575" s="124" t="s">
        <v>203</v>
      </c>
      <c r="L575" s="138" t="s">
        <v>1070</v>
      </c>
      <c r="M575" s="132" t="str">
        <f>VLOOKUP(L575,CódigosRetorno!$A$2:$B$2080,2,FALSE)</f>
        <v>El dato ingresado como atributo @listName es incorrecto.</v>
      </c>
      <c r="N575" s="141" t="s">
        <v>9</v>
      </c>
      <c r="O575" s="210"/>
    </row>
    <row r="576" spans="1:15" ht="24" x14ac:dyDescent="0.25">
      <c r="A576" s="222"/>
      <c r="B576" s="1000"/>
      <c r="C576" s="1047"/>
      <c r="D576" s="1016"/>
      <c r="E576" s="1016"/>
      <c r="F576" s="1072"/>
      <c r="G576" s="131" t="s">
        <v>1045</v>
      </c>
      <c r="H576" s="132" t="s">
        <v>1065</v>
      </c>
      <c r="I576" s="394" t="s">
        <v>2411</v>
      </c>
      <c r="J576" s="189" t="s">
        <v>1047</v>
      </c>
      <c r="K576" s="138" t="s">
        <v>203</v>
      </c>
      <c r="L576" s="140" t="s">
        <v>1066</v>
      </c>
      <c r="M576" s="132" t="str">
        <f>VLOOKUP(L576,CódigosRetorno!$A$2:$B$2080,2,FALSE)</f>
        <v>El dato ingresado como atributo @listAgencyName es incorrecto.</v>
      </c>
      <c r="N576" s="141" t="s">
        <v>9</v>
      </c>
      <c r="O576" s="210"/>
    </row>
    <row r="577" spans="1:15" ht="48" x14ac:dyDescent="0.25">
      <c r="A577" s="222"/>
      <c r="B577" s="1000"/>
      <c r="C577" s="1047"/>
      <c r="D577" s="1016"/>
      <c r="E577" s="1016"/>
      <c r="F577" s="1073"/>
      <c r="G577" s="141" t="s">
        <v>1335</v>
      </c>
      <c r="H577" s="91" t="s">
        <v>1072</v>
      </c>
      <c r="I577" s="394" t="s">
        <v>2411</v>
      </c>
      <c r="J577" s="189" t="s">
        <v>1336</v>
      </c>
      <c r="K577" s="138" t="s">
        <v>203</v>
      </c>
      <c r="L577" s="140" t="s">
        <v>1074</v>
      </c>
      <c r="M577" s="132" t="str">
        <f>VLOOKUP(L577,CódigosRetorno!$A$2:$B$2080,2,FALSE)</f>
        <v>El dato ingresado como atributo @listURI es incorrecto.</v>
      </c>
      <c r="N577" s="141" t="s">
        <v>9</v>
      </c>
      <c r="O577" s="210"/>
    </row>
    <row r="578" spans="1:15" ht="24" x14ac:dyDescent="0.25">
      <c r="A578" s="222"/>
      <c r="B578" s="1000"/>
      <c r="C578" s="1047"/>
      <c r="D578" s="1016"/>
      <c r="E578" s="1016"/>
      <c r="F578" s="1070" t="s">
        <v>295</v>
      </c>
      <c r="G578" s="1070" t="s">
        <v>296</v>
      </c>
      <c r="H578" s="1047" t="s">
        <v>1957</v>
      </c>
      <c r="I578" s="1065">
        <v>1</v>
      </c>
      <c r="J578" s="189" t="s">
        <v>1958</v>
      </c>
      <c r="K578" s="124" t="s">
        <v>6</v>
      </c>
      <c r="L578" s="138" t="s">
        <v>1959</v>
      </c>
      <c r="M578" s="132" t="str">
        <f>VLOOKUP(L578,CódigosRetorno!$A$2:$B$2080,2,FALSE)</f>
        <v>El XML no contiene tag de la cantidad del concepto por linea.</v>
      </c>
      <c r="N578" s="131" t="s">
        <v>9</v>
      </c>
      <c r="O578" s="210"/>
    </row>
    <row r="579" spans="1:15" ht="36" x14ac:dyDescent="0.25">
      <c r="A579" s="222"/>
      <c r="B579" s="1000"/>
      <c r="C579" s="1047"/>
      <c r="D579" s="1016"/>
      <c r="E579" s="1016"/>
      <c r="F579" s="1070"/>
      <c r="G579" s="1070"/>
      <c r="H579" s="1047"/>
      <c r="I579" s="1065"/>
      <c r="J579" s="189" t="s">
        <v>1960</v>
      </c>
      <c r="K579" s="124" t="s">
        <v>203</v>
      </c>
      <c r="L579" s="138" t="s">
        <v>1961</v>
      </c>
      <c r="M579" s="132" t="str">
        <f>VLOOKUP(L579,CódigosRetorno!$A$2:$B$2080,2,FALSE)</f>
        <v>El dato ingresado como cantidad del concepto de la linea no cumple con el formato establecido.</v>
      </c>
      <c r="N579" s="141" t="s">
        <v>9</v>
      </c>
      <c r="O579" s="210"/>
    </row>
    <row r="580" spans="1:15" ht="36" x14ac:dyDescent="0.25">
      <c r="A580" s="222"/>
      <c r="B580" s="1000"/>
      <c r="C580" s="1047"/>
      <c r="D580" s="1016"/>
      <c r="E580" s="1016"/>
      <c r="F580" s="138" t="s">
        <v>1274</v>
      </c>
      <c r="G580" s="138" t="s">
        <v>1962</v>
      </c>
      <c r="H580" s="91" t="s">
        <v>1963</v>
      </c>
      <c r="I580" s="394">
        <v>1</v>
      </c>
      <c r="J580" s="189" t="s">
        <v>1964</v>
      </c>
      <c r="K580" s="124" t="s">
        <v>6</v>
      </c>
      <c r="L580" s="138" t="s">
        <v>1965</v>
      </c>
      <c r="M580" s="132" t="str">
        <f>VLOOKUP(L580,CódigosRetorno!$A$2:$B$2080,2,FALSE)</f>
        <v>El dato ingresado como unidad de medida de cantidad de especie vendidas no corresponde al valor esperado.</v>
      </c>
      <c r="N580" s="131" t="s">
        <v>9</v>
      </c>
      <c r="O580" s="210"/>
    </row>
    <row r="581" spans="1:15" ht="36" x14ac:dyDescent="0.25">
      <c r="A581" s="222"/>
      <c r="B581" s="1000">
        <f>B573+1</f>
        <v>112</v>
      </c>
      <c r="C581" s="1047" t="s">
        <v>1966</v>
      </c>
      <c r="D581" s="1016" t="s">
        <v>324</v>
      </c>
      <c r="E581" s="1016" t="s">
        <v>179</v>
      </c>
      <c r="F581" s="138" t="s">
        <v>218</v>
      </c>
      <c r="G581" s="131"/>
      <c r="H581" s="132" t="s">
        <v>1859</v>
      </c>
      <c r="I581" s="394">
        <v>1</v>
      </c>
      <c r="J581" s="189" t="s">
        <v>1329</v>
      </c>
      <c r="K581" s="124" t="s">
        <v>203</v>
      </c>
      <c r="L581" s="138" t="s">
        <v>1330</v>
      </c>
      <c r="M581" s="132" t="str">
        <f>VLOOKUP(L581,CódigosRetorno!$A$2:$B$2080,2,FALSE)</f>
        <v>No existe información en el nombre del concepto.</v>
      </c>
      <c r="N581" s="141" t="s">
        <v>9</v>
      </c>
      <c r="O581" s="210"/>
    </row>
    <row r="582" spans="1:15" ht="36" x14ac:dyDescent="0.25">
      <c r="A582" s="222"/>
      <c r="B582" s="1000"/>
      <c r="C582" s="1047"/>
      <c r="D582" s="1016"/>
      <c r="E582" s="1016"/>
      <c r="F582" s="138" t="s">
        <v>655</v>
      </c>
      <c r="G582" s="124" t="s">
        <v>1327</v>
      </c>
      <c r="H582" s="132" t="s">
        <v>1860</v>
      </c>
      <c r="I582" s="394">
        <v>1</v>
      </c>
      <c r="J582" s="189" t="s">
        <v>1967</v>
      </c>
      <c r="K582" s="124" t="s">
        <v>6</v>
      </c>
      <c r="L582" s="138" t="s">
        <v>1968</v>
      </c>
      <c r="M582" s="132" t="str">
        <f>VLOOKUP(L582,CódigosRetorno!$A$2:$B$2080,2,FALSE)</f>
        <v>El XML no contiene el tag de fecha de descarga en Detracciones para recursos hidrobiologicos.</v>
      </c>
      <c r="N582" s="141" t="s">
        <v>1969</v>
      </c>
      <c r="O582" s="210"/>
    </row>
    <row r="583" spans="1:15" ht="24" x14ac:dyDescent="0.25">
      <c r="A583" s="222"/>
      <c r="B583" s="1000"/>
      <c r="C583" s="1047"/>
      <c r="D583" s="1016"/>
      <c r="E583" s="1016"/>
      <c r="F583" s="1070"/>
      <c r="G583" s="131" t="s">
        <v>1333</v>
      </c>
      <c r="H583" s="132" t="s">
        <v>1068</v>
      </c>
      <c r="I583" s="394" t="s">
        <v>2411</v>
      </c>
      <c r="J583" s="189" t="s">
        <v>1334</v>
      </c>
      <c r="K583" s="124" t="s">
        <v>203</v>
      </c>
      <c r="L583" s="138" t="s">
        <v>1070</v>
      </c>
      <c r="M583" s="132" t="str">
        <f>VLOOKUP(L583,CódigosRetorno!$A$2:$B$2080,2,FALSE)</f>
        <v>El dato ingresado como atributo @listName es incorrecto.</v>
      </c>
      <c r="N583" s="141" t="s">
        <v>9</v>
      </c>
      <c r="O583" s="210"/>
    </row>
    <row r="584" spans="1:15" ht="24" x14ac:dyDescent="0.25">
      <c r="A584" s="222"/>
      <c r="B584" s="1000"/>
      <c r="C584" s="1047"/>
      <c r="D584" s="1016"/>
      <c r="E584" s="1016"/>
      <c r="F584" s="1070"/>
      <c r="G584" s="131" t="s">
        <v>1045</v>
      </c>
      <c r="H584" s="132" t="s">
        <v>1065</v>
      </c>
      <c r="I584" s="394" t="s">
        <v>2411</v>
      </c>
      <c r="J584" s="189" t="s">
        <v>1047</v>
      </c>
      <c r="K584" s="138" t="s">
        <v>203</v>
      </c>
      <c r="L584" s="140" t="s">
        <v>1066</v>
      </c>
      <c r="M584" s="132" t="str">
        <f>VLOOKUP(L584,CódigosRetorno!$A$2:$B$2080,2,FALSE)</f>
        <v>El dato ingresado como atributo @listAgencyName es incorrecto.</v>
      </c>
      <c r="N584" s="141" t="s">
        <v>9</v>
      </c>
      <c r="O584" s="210"/>
    </row>
    <row r="585" spans="1:15" ht="48" x14ac:dyDescent="0.25">
      <c r="A585" s="222"/>
      <c r="B585" s="1000"/>
      <c r="C585" s="1047"/>
      <c r="D585" s="1016"/>
      <c r="E585" s="1016"/>
      <c r="F585" s="1070"/>
      <c r="G585" s="141" t="s">
        <v>1335</v>
      </c>
      <c r="H585" s="91" t="s">
        <v>1072</v>
      </c>
      <c r="I585" s="394" t="s">
        <v>2411</v>
      </c>
      <c r="J585" s="189" t="s">
        <v>1336</v>
      </c>
      <c r="K585" s="138" t="s">
        <v>203</v>
      </c>
      <c r="L585" s="140" t="s">
        <v>1074</v>
      </c>
      <c r="M585" s="132" t="str">
        <f>VLOOKUP(L585,CódigosRetorno!$A$2:$B$2080,2,FALSE)</f>
        <v>El dato ingresado como atributo @listURI es incorrecto.</v>
      </c>
      <c r="N585" s="141" t="s">
        <v>9</v>
      </c>
      <c r="O585" s="210"/>
    </row>
    <row r="586" spans="1:15" ht="36" x14ac:dyDescent="0.25">
      <c r="A586" s="222"/>
      <c r="B586" s="1000"/>
      <c r="C586" s="1047"/>
      <c r="D586" s="1016"/>
      <c r="E586" s="1016"/>
      <c r="F586" s="138" t="s">
        <v>174</v>
      </c>
      <c r="G586" s="138" t="s">
        <v>175</v>
      </c>
      <c r="H586" s="132" t="s">
        <v>1970</v>
      </c>
      <c r="I586" s="394">
        <v>1</v>
      </c>
      <c r="J586" s="189" t="s">
        <v>1971</v>
      </c>
      <c r="K586" s="124" t="s">
        <v>6</v>
      </c>
      <c r="L586" s="138" t="s">
        <v>1884</v>
      </c>
      <c r="M586" s="132" t="str">
        <f>VLOOKUP(L586,CódigosRetorno!$A$2:$B$2080,2,FALSE)</f>
        <v>El XML no contiene tag de la fecha del concepto por linea.</v>
      </c>
      <c r="N586" s="131" t="s">
        <v>9</v>
      </c>
      <c r="O586" s="210"/>
    </row>
    <row r="587" spans="1:15" x14ac:dyDescent="0.25">
      <c r="A587" s="222"/>
      <c r="B587" s="430" t="s">
        <v>1972</v>
      </c>
      <c r="C587" s="424"/>
      <c r="D587" s="441"/>
      <c r="E587" s="441"/>
      <c r="F587" s="442"/>
      <c r="G587" s="422" t="s">
        <v>9</v>
      </c>
      <c r="H587" s="443" t="s">
        <v>9</v>
      </c>
      <c r="I587" s="119" t="s">
        <v>9</v>
      </c>
      <c r="J587" s="589" t="s">
        <v>9</v>
      </c>
      <c r="K587" s="421" t="s">
        <v>9</v>
      </c>
      <c r="L587" s="428" t="s">
        <v>9</v>
      </c>
      <c r="M587" s="419" t="str">
        <f>VLOOKUP(L587,CódigosRetorno!$A$2:$B$2080,2,FALSE)</f>
        <v>-</v>
      </c>
      <c r="N587" s="418" t="s">
        <v>9</v>
      </c>
      <c r="O587" s="210"/>
    </row>
    <row r="588" spans="1:15" ht="36" x14ac:dyDescent="0.25">
      <c r="A588" s="222"/>
      <c r="B588" s="1000">
        <f>B581+1</f>
        <v>113</v>
      </c>
      <c r="C588" s="1047" t="s">
        <v>1973</v>
      </c>
      <c r="D588" s="1016" t="s">
        <v>324</v>
      </c>
      <c r="E588" s="1016" t="s">
        <v>179</v>
      </c>
      <c r="F588" s="1070" t="s">
        <v>211</v>
      </c>
      <c r="G588" s="1070" t="s">
        <v>212</v>
      </c>
      <c r="H588" s="1094" t="s">
        <v>1974</v>
      </c>
      <c r="I588" s="1065"/>
      <c r="J588" s="189" t="s">
        <v>1975</v>
      </c>
      <c r="K588" s="124" t="s">
        <v>6</v>
      </c>
      <c r="L588" s="138" t="s">
        <v>1976</v>
      </c>
      <c r="M588" s="132" t="str">
        <f>VLOOKUP(L588,CódigosRetorno!$A$2:$B$2080,2,FALSE)</f>
        <v>El XML no contiene el tag o no existe información del ubigeo de punto de origen en Detracciones - Servicio de transporte de carga.</v>
      </c>
      <c r="N588" s="131" t="s">
        <v>1140</v>
      </c>
      <c r="O588" s="210"/>
    </row>
    <row r="589" spans="1:15" ht="24" x14ac:dyDescent="0.25">
      <c r="A589" s="222"/>
      <c r="B589" s="1000"/>
      <c r="C589" s="1047"/>
      <c r="D589" s="1016"/>
      <c r="E589" s="1016"/>
      <c r="F589" s="1070"/>
      <c r="G589" s="1070"/>
      <c r="H589" s="1094"/>
      <c r="I589" s="1065"/>
      <c r="J589" s="189" t="s">
        <v>214</v>
      </c>
      <c r="K589" s="124" t="s">
        <v>203</v>
      </c>
      <c r="L589" s="138" t="s">
        <v>761</v>
      </c>
      <c r="M589" s="132" t="str">
        <f>VLOOKUP(L589,CódigosRetorno!$A$2:$B$2080,2,FALSE)</f>
        <v>Debe corresponder a algún valor válido establecido en el catálogo 13</v>
      </c>
      <c r="N589" s="131" t="s">
        <v>1140</v>
      </c>
      <c r="O589" s="210"/>
    </row>
    <row r="590" spans="1:15" ht="24" x14ac:dyDescent="0.25">
      <c r="A590" s="222"/>
      <c r="B590" s="1000"/>
      <c r="C590" s="1047"/>
      <c r="D590" s="1016"/>
      <c r="E590" s="1016"/>
      <c r="F590" s="1070"/>
      <c r="G590" s="138" t="s">
        <v>1141</v>
      </c>
      <c r="H590" s="90" t="s">
        <v>1046</v>
      </c>
      <c r="I590" s="394" t="s">
        <v>2411</v>
      </c>
      <c r="J590" s="189" t="s">
        <v>1142</v>
      </c>
      <c r="K590" s="124" t="s">
        <v>203</v>
      </c>
      <c r="L590" s="138" t="s">
        <v>1048</v>
      </c>
      <c r="M590" s="132" t="str">
        <f>VLOOKUP(L590,CódigosRetorno!$A$2:$B$2080,2,FALSE)</f>
        <v>El dato ingresado como atributo @schemeAgencyName es incorrecto.</v>
      </c>
      <c r="N590" s="131" t="s">
        <v>9</v>
      </c>
      <c r="O590" s="210"/>
    </row>
    <row r="591" spans="1:15" ht="24" x14ac:dyDescent="0.25">
      <c r="A591" s="222"/>
      <c r="B591" s="1000"/>
      <c r="C591" s="1047"/>
      <c r="D591" s="1016"/>
      <c r="E591" s="1016"/>
      <c r="F591" s="1070"/>
      <c r="G591" s="138" t="s">
        <v>1143</v>
      </c>
      <c r="H591" s="90" t="s">
        <v>1113</v>
      </c>
      <c r="I591" s="394" t="s">
        <v>2411</v>
      </c>
      <c r="J591" s="189" t="s">
        <v>1144</v>
      </c>
      <c r="K591" s="124" t="s">
        <v>203</v>
      </c>
      <c r="L591" s="138" t="s">
        <v>1115</v>
      </c>
      <c r="M591" s="132" t="str">
        <f>VLOOKUP(L591,CódigosRetorno!$A$2:$B$2080,2,FALSE)</f>
        <v>El dato ingresado como atributo @schemeName es incorrecto.</v>
      </c>
      <c r="N591" s="141" t="s">
        <v>9</v>
      </c>
      <c r="O591" s="210"/>
    </row>
    <row r="592" spans="1:15" ht="36" x14ac:dyDescent="0.25">
      <c r="A592" s="222"/>
      <c r="B592" s="1000"/>
      <c r="C592" s="1047"/>
      <c r="D592" s="1016"/>
      <c r="E592" s="1016"/>
      <c r="F592" s="1070" t="s">
        <v>1127</v>
      </c>
      <c r="G592" s="1070"/>
      <c r="H592" s="1094" t="s">
        <v>1977</v>
      </c>
      <c r="I592" s="1065">
        <v>1</v>
      </c>
      <c r="J592" s="189" t="s">
        <v>1978</v>
      </c>
      <c r="K592" s="124" t="s">
        <v>6</v>
      </c>
      <c r="L592" s="138" t="s">
        <v>1979</v>
      </c>
      <c r="M592" s="132" t="str">
        <f>VLOOKUP(L592,CódigosRetorno!$A$2:$B$2080,2,FALSE)</f>
        <v>El XML no contiene el tag o no existe información de la dirección del punto de origen en Detracciones - Servicio de transporte de carga.</v>
      </c>
      <c r="N592" s="131" t="s">
        <v>9</v>
      </c>
      <c r="O592" s="210"/>
    </row>
    <row r="593" spans="1:15" ht="60" x14ac:dyDescent="0.25">
      <c r="A593" s="222"/>
      <c r="B593" s="1000"/>
      <c r="C593" s="1047"/>
      <c r="D593" s="1016"/>
      <c r="E593" s="1016"/>
      <c r="F593" s="1070"/>
      <c r="G593" s="1070"/>
      <c r="H593" s="1094"/>
      <c r="I593" s="1065"/>
      <c r="J593" s="189" t="s">
        <v>1980</v>
      </c>
      <c r="K593" s="124" t="s">
        <v>203</v>
      </c>
      <c r="L593" s="77" t="s">
        <v>1162</v>
      </c>
      <c r="M593" s="132" t="str">
        <f>VLOOKUP(L593,CódigosRetorno!$A$2:$B$2080,2,FALSE)</f>
        <v>El dato ingresado como direccion completa y detallada no cumple con el formato establecido.</v>
      </c>
      <c r="N593" s="131" t="s">
        <v>9</v>
      </c>
      <c r="O593" s="210"/>
    </row>
    <row r="594" spans="1:15" ht="36" x14ac:dyDescent="0.25">
      <c r="A594" s="222"/>
      <c r="B594" s="1000">
        <f>B588+1</f>
        <v>114</v>
      </c>
      <c r="C594" s="1047" t="s">
        <v>1981</v>
      </c>
      <c r="D594" s="1016" t="s">
        <v>324</v>
      </c>
      <c r="E594" s="1016" t="s">
        <v>179</v>
      </c>
      <c r="F594" s="1070" t="s">
        <v>211</v>
      </c>
      <c r="G594" s="1070" t="s">
        <v>212</v>
      </c>
      <c r="H594" s="1094" t="s">
        <v>1982</v>
      </c>
      <c r="I594" s="1065">
        <v>1</v>
      </c>
      <c r="J594" s="189" t="s">
        <v>1978</v>
      </c>
      <c r="K594" s="124" t="s">
        <v>6</v>
      </c>
      <c r="L594" s="138" t="s">
        <v>1983</v>
      </c>
      <c r="M594" s="132" t="str">
        <f>VLOOKUP(L594,CódigosRetorno!$A$2:$B$2080,2,FALSE)</f>
        <v>El XML no contiene el tag o no existe información del ubigeo de punto de destino en Detracciones - Servicio de transporte de carga.</v>
      </c>
      <c r="N594" s="131" t="s">
        <v>1140</v>
      </c>
      <c r="O594" s="210"/>
    </row>
    <row r="595" spans="1:15" ht="24" x14ac:dyDescent="0.25">
      <c r="A595" s="222"/>
      <c r="B595" s="1000"/>
      <c r="C595" s="1047"/>
      <c r="D595" s="1016"/>
      <c r="E595" s="1016"/>
      <c r="F595" s="1070"/>
      <c r="G595" s="1070"/>
      <c r="H595" s="1094"/>
      <c r="I595" s="1065"/>
      <c r="J595" s="189" t="s">
        <v>214</v>
      </c>
      <c r="K595" s="124" t="s">
        <v>203</v>
      </c>
      <c r="L595" s="138" t="s">
        <v>761</v>
      </c>
      <c r="M595" s="132" t="str">
        <f>VLOOKUP(L595,CódigosRetorno!$A$2:$B$2080,2,FALSE)</f>
        <v>Debe corresponder a algún valor válido establecido en el catálogo 13</v>
      </c>
      <c r="N595" s="131" t="s">
        <v>1140</v>
      </c>
      <c r="O595" s="210"/>
    </row>
    <row r="596" spans="1:15" ht="24" x14ac:dyDescent="0.25">
      <c r="A596" s="222"/>
      <c r="B596" s="1000"/>
      <c r="C596" s="1047"/>
      <c r="D596" s="1016"/>
      <c r="E596" s="1016"/>
      <c r="F596" s="1070"/>
      <c r="G596" s="138" t="s">
        <v>1141</v>
      </c>
      <c r="H596" s="90" t="s">
        <v>1046</v>
      </c>
      <c r="I596" s="394" t="s">
        <v>2411</v>
      </c>
      <c r="J596" s="189" t="s">
        <v>1142</v>
      </c>
      <c r="K596" s="124" t="s">
        <v>203</v>
      </c>
      <c r="L596" s="138" t="s">
        <v>1048</v>
      </c>
      <c r="M596" s="132" t="str">
        <f>VLOOKUP(L596,CódigosRetorno!$A$2:$B$2080,2,FALSE)</f>
        <v>El dato ingresado como atributo @schemeAgencyName es incorrecto.</v>
      </c>
      <c r="N596" s="131" t="s">
        <v>9</v>
      </c>
      <c r="O596" s="210"/>
    </row>
    <row r="597" spans="1:15" ht="24" x14ac:dyDescent="0.25">
      <c r="A597" s="222"/>
      <c r="B597" s="1000"/>
      <c r="C597" s="1047"/>
      <c r="D597" s="1016"/>
      <c r="E597" s="1016"/>
      <c r="F597" s="1070"/>
      <c r="G597" s="138" t="s">
        <v>1143</v>
      </c>
      <c r="H597" s="90" t="s">
        <v>1113</v>
      </c>
      <c r="I597" s="394" t="s">
        <v>2411</v>
      </c>
      <c r="J597" s="189" t="s">
        <v>1144</v>
      </c>
      <c r="K597" s="124" t="s">
        <v>203</v>
      </c>
      <c r="L597" s="138" t="s">
        <v>1115</v>
      </c>
      <c r="M597" s="132" t="str">
        <f>VLOOKUP(L597,CódigosRetorno!$A$2:$B$2080,2,FALSE)</f>
        <v>El dato ingresado como atributo @schemeName es incorrecto.</v>
      </c>
      <c r="N597" s="141" t="s">
        <v>9</v>
      </c>
      <c r="O597" s="210"/>
    </row>
    <row r="598" spans="1:15" ht="36" x14ac:dyDescent="0.25">
      <c r="A598" s="222"/>
      <c r="B598" s="1000"/>
      <c r="C598" s="1047"/>
      <c r="D598" s="1016"/>
      <c r="E598" s="1016"/>
      <c r="F598" s="1070" t="s">
        <v>1127</v>
      </c>
      <c r="G598" s="1070"/>
      <c r="H598" s="1094" t="s">
        <v>1984</v>
      </c>
      <c r="I598" s="394">
        <v>1</v>
      </c>
      <c r="J598" s="189" t="s">
        <v>1985</v>
      </c>
      <c r="K598" s="124" t="s">
        <v>6</v>
      </c>
      <c r="L598" s="138" t="s">
        <v>1986</v>
      </c>
      <c r="M598" s="132" t="str">
        <f>VLOOKUP(L598,CódigosRetorno!$A$2:$B$2080,2,FALSE)</f>
        <v>El XML no contiene el tag o no existe información de la dirección del punto de destino en Detracciones - Servicio de transporte de carga.</v>
      </c>
      <c r="N598" s="131" t="s">
        <v>9</v>
      </c>
      <c r="O598" s="210"/>
    </row>
    <row r="599" spans="1:15" ht="60" x14ac:dyDescent="0.25">
      <c r="A599" s="222"/>
      <c r="B599" s="1000"/>
      <c r="C599" s="1047"/>
      <c r="D599" s="1016"/>
      <c r="E599" s="1016"/>
      <c r="F599" s="1070"/>
      <c r="G599" s="1070"/>
      <c r="H599" s="1094"/>
      <c r="I599" s="394">
        <v>1</v>
      </c>
      <c r="J599" s="189" t="s">
        <v>1161</v>
      </c>
      <c r="K599" s="124" t="s">
        <v>203</v>
      </c>
      <c r="L599" s="77" t="s">
        <v>1162</v>
      </c>
      <c r="M599" s="132" t="str">
        <f>VLOOKUP(L599,CódigosRetorno!$A$2:$B$2080,2,FALSE)</f>
        <v>El dato ingresado como direccion completa y detallada no cumple con el formato establecido.</v>
      </c>
      <c r="N599" s="131" t="s">
        <v>9</v>
      </c>
      <c r="O599" s="210"/>
    </row>
    <row r="600" spans="1:15" ht="36" x14ac:dyDescent="0.25">
      <c r="A600" s="222"/>
      <c r="B600" s="1000">
        <f>B594+1</f>
        <v>115</v>
      </c>
      <c r="C600" s="1047" t="s">
        <v>1987</v>
      </c>
      <c r="D600" s="1016" t="s">
        <v>324</v>
      </c>
      <c r="E600" s="1016" t="s">
        <v>179</v>
      </c>
      <c r="F600" s="1070" t="s">
        <v>1341</v>
      </c>
      <c r="G600" s="1095"/>
      <c r="H600" s="1047" t="s">
        <v>1988</v>
      </c>
      <c r="I600" s="1065">
        <v>1</v>
      </c>
      <c r="J600" s="189" t="s">
        <v>1978</v>
      </c>
      <c r="K600" s="138" t="s">
        <v>6</v>
      </c>
      <c r="L600" s="140" t="s">
        <v>1989</v>
      </c>
      <c r="M600" s="132" t="str">
        <f>VLOOKUP(L600,CódigosRetorno!$A$2:$B$2080,2,FALSE)</f>
        <v>El XML no contiene el tag o no existe información del Detalle del viaje en Detracciones - Servicio de transporte de carga.</v>
      </c>
      <c r="N600" s="131" t="s">
        <v>9</v>
      </c>
      <c r="O600" s="210"/>
    </row>
    <row r="601" spans="1:15" ht="60" x14ac:dyDescent="0.25">
      <c r="A601" s="222"/>
      <c r="B601" s="1000"/>
      <c r="C601" s="1047"/>
      <c r="D601" s="1016"/>
      <c r="E601" s="1016"/>
      <c r="F601" s="1070"/>
      <c r="G601" s="1095"/>
      <c r="H601" s="1047"/>
      <c r="I601" s="1065"/>
      <c r="J601" s="189" t="s">
        <v>1990</v>
      </c>
      <c r="K601" s="138" t="s">
        <v>203</v>
      </c>
      <c r="L601" s="140" t="s">
        <v>1991</v>
      </c>
      <c r="M601" s="132" t="str">
        <f>VLOOKUP(L601,CódigosRetorno!$A$2:$B$2080,2,FALSE)</f>
        <v>El dato ingresado como detalle del viaje no cumple con el formato establecido.</v>
      </c>
      <c r="N601" s="131" t="s">
        <v>9</v>
      </c>
      <c r="O601" s="210"/>
    </row>
    <row r="602" spans="1:15" ht="36" x14ac:dyDescent="0.25">
      <c r="A602" s="222"/>
      <c r="B602" s="1000">
        <f>B600+1</f>
        <v>116</v>
      </c>
      <c r="C602" s="995" t="s">
        <v>1992</v>
      </c>
      <c r="D602" s="1016" t="s">
        <v>324</v>
      </c>
      <c r="E602" s="1016" t="s">
        <v>179</v>
      </c>
      <c r="F602" s="138" t="s">
        <v>325</v>
      </c>
      <c r="G602" s="124" t="s">
        <v>1993</v>
      </c>
      <c r="H602" s="132" t="s">
        <v>1994</v>
      </c>
      <c r="I602" s="394">
        <v>1</v>
      </c>
      <c r="J602" s="189" t="s">
        <v>1995</v>
      </c>
      <c r="K602" s="124" t="s">
        <v>6</v>
      </c>
      <c r="L602" s="138" t="s">
        <v>1996</v>
      </c>
      <c r="M602" s="132" t="str">
        <f>VLOOKUP(L602,CódigosRetorno!$A$2:$B$2080,2,FALSE)</f>
        <v>Detracciones - Servicio de transporte de carga, debe tener un (y solo uno) Valor Referencial del Servicio de Transporte.</v>
      </c>
      <c r="N602" s="131" t="s">
        <v>9</v>
      </c>
      <c r="O602" s="210"/>
    </row>
    <row r="603" spans="1:15" ht="36" x14ac:dyDescent="0.25">
      <c r="A603" s="222"/>
      <c r="B603" s="1000"/>
      <c r="C603" s="995"/>
      <c r="D603" s="1016"/>
      <c r="E603" s="1016"/>
      <c r="F603" s="1070" t="s">
        <v>295</v>
      </c>
      <c r="G603" s="1016" t="s">
        <v>296</v>
      </c>
      <c r="H603" s="1047" t="s">
        <v>1997</v>
      </c>
      <c r="I603" s="1065">
        <v>1</v>
      </c>
      <c r="J603" s="189" t="s">
        <v>1985</v>
      </c>
      <c r="K603" s="124" t="s">
        <v>6</v>
      </c>
      <c r="L603" s="138" t="s">
        <v>1998</v>
      </c>
      <c r="M603" s="132" t="str">
        <f>VLOOKUP(L603,CódigosRetorno!$A$2:$B$2080,2,FALSE)</f>
        <v>El XML no contiene el tag o no existe información del monto del valor referencial en Detracciones - Servicios de transporte de carga.</v>
      </c>
      <c r="N603" s="131" t="s">
        <v>9</v>
      </c>
      <c r="O603" s="210"/>
    </row>
    <row r="604" spans="1:15" ht="36" x14ac:dyDescent="0.25">
      <c r="A604" s="222"/>
      <c r="B604" s="1000"/>
      <c r="C604" s="995"/>
      <c r="D604" s="1016"/>
      <c r="E604" s="1016"/>
      <c r="F604" s="1070"/>
      <c r="G604" s="1016"/>
      <c r="H604" s="1047"/>
      <c r="I604" s="1065"/>
      <c r="J604" s="189" t="s">
        <v>1999</v>
      </c>
      <c r="K604" s="124" t="s">
        <v>6</v>
      </c>
      <c r="L604" s="138" t="s">
        <v>2000</v>
      </c>
      <c r="M604" s="132" t="str">
        <f>VLOOKUP(L604,CódigosRetorno!$A$2:$B$2080,2,FALSE)</f>
        <v>El dato ingresado como monto valor referencial en Detracciones - Servicios de transporte de carga no cumple con el formato establecido.</v>
      </c>
      <c r="N604" s="131" t="s">
        <v>9</v>
      </c>
      <c r="O604" s="210"/>
    </row>
    <row r="605" spans="1:15" ht="24" x14ac:dyDescent="0.25">
      <c r="A605" s="222"/>
      <c r="B605" s="1000"/>
      <c r="C605" s="995"/>
      <c r="D605" s="1016"/>
      <c r="E605" s="1016"/>
      <c r="F605" s="320" t="s">
        <v>141</v>
      </c>
      <c r="G605" s="130" t="s">
        <v>303</v>
      </c>
      <c r="H605" s="403" t="s">
        <v>1353</v>
      </c>
      <c r="I605" s="385">
        <v>1</v>
      </c>
      <c r="J605" s="189" t="s">
        <v>2001</v>
      </c>
      <c r="K605" s="124" t="s">
        <v>6</v>
      </c>
      <c r="L605" s="138" t="s">
        <v>1932</v>
      </c>
      <c r="M605" s="132" t="str">
        <f>VLOOKUP(L605,CódigosRetorno!$A$2:$B$2080,2,FALSE)</f>
        <v>La moneda del monto de la detracción debe ser PEN</v>
      </c>
      <c r="N605" s="131" t="s">
        <v>9</v>
      </c>
      <c r="O605" s="210"/>
    </row>
    <row r="606" spans="1:15" ht="36" x14ac:dyDescent="0.25">
      <c r="A606" s="222"/>
      <c r="B606" s="1000">
        <f>B602+1</f>
        <v>117</v>
      </c>
      <c r="C606" s="1047" t="s">
        <v>2002</v>
      </c>
      <c r="D606" s="1016" t="s">
        <v>324</v>
      </c>
      <c r="E606" s="1016" t="s">
        <v>179</v>
      </c>
      <c r="F606" s="138" t="s">
        <v>325</v>
      </c>
      <c r="G606" s="124" t="s">
        <v>2003</v>
      </c>
      <c r="H606" s="132" t="s">
        <v>1994</v>
      </c>
      <c r="I606" s="394">
        <v>1</v>
      </c>
      <c r="J606" s="189" t="s">
        <v>2004</v>
      </c>
      <c r="K606" s="124" t="s">
        <v>6</v>
      </c>
      <c r="L606" s="138" t="s">
        <v>2005</v>
      </c>
      <c r="M606" s="132" t="str">
        <f>VLOOKUP(L606,CódigosRetorno!$A$2:$B$2080,2,FALSE)</f>
        <v>Detracciones - Servicio de transporte de carga, debe tener un (y solo uno) Valor Referencial sobre la carga efectiva.</v>
      </c>
      <c r="N606" s="131" t="s">
        <v>9</v>
      </c>
      <c r="O606" s="210"/>
    </row>
    <row r="607" spans="1:15" ht="36" x14ac:dyDescent="0.25">
      <c r="A607" s="222"/>
      <c r="B607" s="1000"/>
      <c r="C607" s="1047"/>
      <c r="D607" s="1016"/>
      <c r="E607" s="1016"/>
      <c r="F607" s="1070" t="s">
        <v>295</v>
      </c>
      <c r="G607" s="1016" t="s">
        <v>296</v>
      </c>
      <c r="H607" s="1047" t="s">
        <v>1997</v>
      </c>
      <c r="I607" s="1065">
        <v>1</v>
      </c>
      <c r="J607" s="189" t="s">
        <v>1985</v>
      </c>
      <c r="K607" s="124" t="s">
        <v>6</v>
      </c>
      <c r="L607" s="138" t="s">
        <v>1998</v>
      </c>
      <c r="M607" s="132" t="str">
        <f>VLOOKUP(L607,CódigosRetorno!$A$2:$B$2080,2,FALSE)</f>
        <v>El XML no contiene el tag o no existe información del monto del valor referencial en Detracciones - Servicios de transporte de carga.</v>
      </c>
      <c r="N607" s="131" t="s">
        <v>9</v>
      </c>
      <c r="O607" s="210"/>
    </row>
    <row r="608" spans="1:15" ht="36" x14ac:dyDescent="0.25">
      <c r="A608" s="222"/>
      <c r="B608" s="1000"/>
      <c r="C608" s="1047"/>
      <c r="D608" s="1016"/>
      <c r="E608" s="1016"/>
      <c r="F608" s="1070"/>
      <c r="G608" s="1016"/>
      <c r="H608" s="1047"/>
      <c r="I608" s="1065"/>
      <c r="J608" s="189" t="s">
        <v>2006</v>
      </c>
      <c r="K608" s="124" t="s">
        <v>6</v>
      </c>
      <c r="L608" s="138" t="s">
        <v>2000</v>
      </c>
      <c r="M608" s="132" t="str">
        <f>VLOOKUP(L608,CódigosRetorno!$A$2:$B$2080,2,FALSE)</f>
        <v>El dato ingresado como monto valor referencial en Detracciones - Servicios de transporte de carga no cumple con el formato establecido.</v>
      </c>
      <c r="N608" s="131" t="s">
        <v>9</v>
      </c>
      <c r="O608" s="210"/>
    </row>
    <row r="609" spans="1:15" ht="24" x14ac:dyDescent="0.25">
      <c r="A609" s="222"/>
      <c r="B609" s="1000"/>
      <c r="C609" s="1047"/>
      <c r="D609" s="1016"/>
      <c r="E609" s="1016"/>
      <c r="F609" s="320" t="s">
        <v>141</v>
      </c>
      <c r="G609" s="130" t="s">
        <v>303</v>
      </c>
      <c r="H609" s="403" t="s">
        <v>1353</v>
      </c>
      <c r="I609" s="385">
        <v>1</v>
      </c>
      <c r="J609" s="189" t="s">
        <v>2001</v>
      </c>
      <c r="K609" s="124" t="s">
        <v>6</v>
      </c>
      <c r="L609" s="138" t="s">
        <v>1932</v>
      </c>
      <c r="M609" s="132" t="str">
        <f>VLOOKUP(L609,CódigosRetorno!$A$2:$B$2080,2,FALSE)</f>
        <v>La moneda del monto de la detracción debe ser PEN</v>
      </c>
      <c r="N609" s="131" t="s">
        <v>9</v>
      </c>
      <c r="O609" s="210"/>
    </row>
    <row r="610" spans="1:15" ht="36" x14ac:dyDescent="0.25">
      <c r="A610" s="222"/>
      <c r="B610" s="1000">
        <f>B606+1</f>
        <v>118</v>
      </c>
      <c r="C610" s="1047" t="s">
        <v>2007</v>
      </c>
      <c r="D610" s="1016" t="s">
        <v>324</v>
      </c>
      <c r="E610" s="1016" t="s">
        <v>179</v>
      </c>
      <c r="F610" s="138" t="s">
        <v>325</v>
      </c>
      <c r="G610" s="124" t="s">
        <v>2008</v>
      </c>
      <c r="H610" s="132" t="s">
        <v>1994</v>
      </c>
      <c r="I610" s="394">
        <v>1</v>
      </c>
      <c r="J610" s="189" t="s">
        <v>2009</v>
      </c>
      <c r="K610" s="124" t="s">
        <v>6</v>
      </c>
      <c r="L610" s="138" t="s">
        <v>2010</v>
      </c>
      <c r="M610" s="132" t="str">
        <f>VLOOKUP(L610,CódigosRetorno!$A$2:$B$2080,2,FALSE)</f>
        <v>Detracciones - Servicio de transporte de carga, debe tener un (y solo uno) Valor Referencial sobre la carga util nominal.</v>
      </c>
      <c r="N610" s="131" t="s">
        <v>9</v>
      </c>
      <c r="O610" s="210"/>
    </row>
    <row r="611" spans="1:15" ht="36" x14ac:dyDescent="0.25">
      <c r="A611" s="222"/>
      <c r="B611" s="1000"/>
      <c r="C611" s="1047"/>
      <c r="D611" s="1016"/>
      <c r="E611" s="1016"/>
      <c r="F611" s="1070" t="s">
        <v>295</v>
      </c>
      <c r="G611" s="1016" t="s">
        <v>296</v>
      </c>
      <c r="H611" s="1047" t="s">
        <v>1997</v>
      </c>
      <c r="I611" s="1065">
        <v>1</v>
      </c>
      <c r="J611" s="189" t="s">
        <v>1985</v>
      </c>
      <c r="K611" s="124" t="s">
        <v>6</v>
      </c>
      <c r="L611" s="138" t="s">
        <v>1998</v>
      </c>
      <c r="M611" s="132" t="str">
        <f>VLOOKUP(L611,CódigosRetorno!$A$2:$B$2080,2,FALSE)</f>
        <v>El XML no contiene el tag o no existe información del monto del valor referencial en Detracciones - Servicios de transporte de carga.</v>
      </c>
      <c r="N611" s="131" t="s">
        <v>9</v>
      </c>
      <c r="O611" s="210"/>
    </row>
    <row r="612" spans="1:15" ht="36" x14ac:dyDescent="0.25">
      <c r="A612" s="222"/>
      <c r="B612" s="1000"/>
      <c r="C612" s="1047"/>
      <c r="D612" s="1016"/>
      <c r="E612" s="1016"/>
      <c r="F612" s="1070"/>
      <c r="G612" s="1016"/>
      <c r="H612" s="1047"/>
      <c r="I612" s="1065"/>
      <c r="J612" s="189" t="s">
        <v>1999</v>
      </c>
      <c r="K612" s="124" t="s">
        <v>6</v>
      </c>
      <c r="L612" s="138" t="s">
        <v>2000</v>
      </c>
      <c r="M612" s="132" t="str">
        <f>VLOOKUP(L612,CódigosRetorno!$A$2:$B$2080,2,FALSE)</f>
        <v>El dato ingresado como monto valor referencial en Detracciones - Servicios de transporte de carga no cumple con el formato establecido.</v>
      </c>
      <c r="N612" s="131" t="s">
        <v>9</v>
      </c>
      <c r="O612" s="210"/>
    </row>
    <row r="613" spans="1:15" ht="24" x14ac:dyDescent="0.25">
      <c r="A613" s="222"/>
      <c r="B613" s="1000"/>
      <c r="C613" s="1047"/>
      <c r="D613" s="1016"/>
      <c r="E613" s="1016"/>
      <c r="F613" s="320" t="s">
        <v>141</v>
      </c>
      <c r="G613" s="130" t="s">
        <v>303</v>
      </c>
      <c r="H613" s="403" t="s">
        <v>1353</v>
      </c>
      <c r="I613" s="385">
        <v>1</v>
      </c>
      <c r="J613" s="189" t="s">
        <v>2001</v>
      </c>
      <c r="K613" s="124" t="s">
        <v>6</v>
      </c>
      <c r="L613" s="138" t="s">
        <v>1932</v>
      </c>
      <c r="M613" s="132" t="str">
        <f>VLOOKUP(L613,CódigosRetorno!$A$2:$B$2080,2,FALSE)</f>
        <v>La moneda del monto de la detracción debe ser PEN</v>
      </c>
      <c r="N613" s="131" t="s">
        <v>9</v>
      </c>
      <c r="O613" s="210"/>
    </row>
    <row r="614" spans="1:15" x14ac:dyDescent="0.25">
      <c r="A614" s="222"/>
      <c r="B614" s="430" t="s">
        <v>2011</v>
      </c>
      <c r="C614" s="424"/>
      <c r="D614" s="420"/>
      <c r="E614" s="420"/>
      <c r="F614" s="421"/>
      <c r="G614" s="418"/>
      <c r="H614" s="424"/>
      <c r="I614" s="394"/>
      <c r="J614" s="440"/>
      <c r="K614" s="421" t="s">
        <v>9</v>
      </c>
      <c r="L614" s="428" t="s">
        <v>9</v>
      </c>
      <c r="M614" s="419" t="str">
        <f>VLOOKUP(L614,CódigosRetorno!$A$2:$B$2080,2,FALSE)</f>
        <v>-</v>
      </c>
      <c r="N614" s="418"/>
      <c r="O614" s="210"/>
    </row>
    <row r="615" spans="1:15" ht="36" x14ac:dyDescent="0.25">
      <c r="A615" s="222"/>
      <c r="B615" s="1000">
        <f>B610+1</f>
        <v>119</v>
      </c>
      <c r="C615" s="1047" t="s">
        <v>2012</v>
      </c>
      <c r="D615" s="1016" t="s">
        <v>324</v>
      </c>
      <c r="E615" s="1016" t="s">
        <v>179</v>
      </c>
      <c r="F615" s="138" t="s">
        <v>211</v>
      </c>
      <c r="G615" s="124" t="s">
        <v>212</v>
      </c>
      <c r="H615" s="134" t="s">
        <v>2013</v>
      </c>
      <c r="I615" s="394"/>
      <c r="J615" s="189" t="s">
        <v>2014</v>
      </c>
      <c r="K615" s="124" t="s">
        <v>203</v>
      </c>
      <c r="L615" s="138" t="s">
        <v>761</v>
      </c>
      <c r="M615" s="132" t="str">
        <f>VLOOKUP(L615,CódigosRetorno!$A$2:$B$2080,2,FALSE)</f>
        <v>Debe corresponder a algún valor válido establecido en el catálogo 13</v>
      </c>
      <c r="N615" s="131" t="s">
        <v>1140</v>
      </c>
      <c r="O615" s="210"/>
    </row>
    <row r="616" spans="1:15" ht="24" x14ac:dyDescent="0.25">
      <c r="A616" s="222"/>
      <c r="B616" s="1000"/>
      <c r="C616" s="1047"/>
      <c r="D616" s="1016"/>
      <c r="E616" s="1016"/>
      <c r="F616" s="1071"/>
      <c r="G616" s="131" t="s">
        <v>1141</v>
      </c>
      <c r="H616" s="139" t="s">
        <v>1046</v>
      </c>
      <c r="I616" s="394" t="s">
        <v>2411</v>
      </c>
      <c r="J616" s="189" t="s">
        <v>1142</v>
      </c>
      <c r="K616" s="124" t="s">
        <v>203</v>
      </c>
      <c r="L616" s="138" t="s">
        <v>1048</v>
      </c>
      <c r="M616" s="132" t="str">
        <f>VLOOKUP(L616,CódigosRetorno!$A$2:$B$2080,2,FALSE)</f>
        <v>El dato ingresado como atributo @schemeAgencyName es incorrecto.</v>
      </c>
      <c r="N616" s="131" t="s">
        <v>9</v>
      </c>
      <c r="O616" s="210"/>
    </row>
    <row r="617" spans="1:15" ht="24" x14ac:dyDescent="0.25">
      <c r="A617" s="222"/>
      <c r="B617" s="1000"/>
      <c r="C617" s="1047"/>
      <c r="D617" s="1016"/>
      <c r="E617" s="1016"/>
      <c r="F617" s="1073"/>
      <c r="G617" s="131" t="s">
        <v>1143</v>
      </c>
      <c r="H617" s="139" t="s">
        <v>1113</v>
      </c>
      <c r="I617" s="394" t="s">
        <v>2411</v>
      </c>
      <c r="J617" s="189" t="s">
        <v>1144</v>
      </c>
      <c r="K617" s="124" t="s">
        <v>203</v>
      </c>
      <c r="L617" s="138" t="s">
        <v>1115</v>
      </c>
      <c r="M617" s="132" t="str">
        <f>VLOOKUP(L617,CódigosRetorno!$A$2:$B$2080,2,FALSE)</f>
        <v>El dato ingresado como atributo @schemeName es incorrecto.</v>
      </c>
      <c r="N617" s="131" t="s">
        <v>9</v>
      </c>
      <c r="O617" s="210"/>
    </row>
    <row r="618" spans="1:15" ht="36" x14ac:dyDescent="0.25">
      <c r="A618" s="222"/>
      <c r="B618" s="1000"/>
      <c r="C618" s="1047"/>
      <c r="D618" s="1016"/>
      <c r="E618" s="1016"/>
      <c r="F618" s="320" t="s">
        <v>325</v>
      </c>
      <c r="G618" s="131" t="s">
        <v>1993</v>
      </c>
      <c r="H618" s="134" t="s">
        <v>2015</v>
      </c>
      <c r="I618" s="394"/>
      <c r="J618" s="189" t="s">
        <v>181</v>
      </c>
      <c r="K618" s="124" t="s">
        <v>9</v>
      </c>
      <c r="L618" s="138" t="s">
        <v>9</v>
      </c>
      <c r="M618" s="132" t="str">
        <f>VLOOKUP(L618,CódigosRetorno!$A$2:$B$2080,2,FALSE)</f>
        <v>-</v>
      </c>
      <c r="N618" s="141" t="s">
        <v>9</v>
      </c>
      <c r="O618" s="210"/>
    </row>
    <row r="619" spans="1:15" ht="36" x14ac:dyDescent="0.25">
      <c r="A619" s="222"/>
      <c r="B619" s="1000">
        <f>B615+1</f>
        <v>120</v>
      </c>
      <c r="C619" s="1047" t="s">
        <v>2016</v>
      </c>
      <c r="D619" s="1016" t="s">
        <v>324</v>
      </c>
      <c r="E619" s="1016" t="s">
        <v>179</v>
      </c>
      <c r="F619" s="138" t="s">
        <v>211</v>
      </c>
      <c r="G619" s="124" t="s">
        <v>212</v>
      </c>
      <c r="H619" s="134" t="s">
        <v>2017</v>
      </c>
      <c r="I619" s="394"/>
      <c r="J619" s="189" t="s">
        <v>2014</v>
      </c>
      <c r="K619" s="124" t="s">
        <v>203</v>
      </c>
      <c r="L619" s="138" t="s">
        <v>761</v>
      </c>
      <c r="M619" s="132" t="str">
        <f>VLOOKUP(L619,CódigosRetorno!$A$2:$B$2080,2,FALSE)</f>
        <v>Debe corresponder a algún valor válido establecido en el catálogo 13</v>
      </c>
      <c r="N619" s="131" t="s">
        <v>1140</v>
      </c>
      <c r="O619" s="210"/>
    </row>
    <row r="620" spans="1:15" ht="24" x14ac:dyDescent="0.25">
      <c r="A620" s="222"/>
      <c r="B620" s="1000"/>
      <c r="C620" s="1047"/>
      <c r="D620" s="1016"/>
      <c r="E620" s="1016"/>
      <c r="F620" s="1070"/>
      <c r="G620" s="131" t="s">
        <v>1141</v>
      </c>
      <c r="H620" s="139" t="s">
        <v>1046</v>
      </c>
      <c r="I620" s="394" t="s">
        <v>2411</v>
      </c>
      <c r="J620" s="189" t="s">
        <v>1142</v>
      </c>
      <c r="K620" s="124" t="s">
        <v>203</v>
      </c>
      <c r="L620" s="138" t="s">
        <v>1048</v>
      </c>
      <c r="M620" s="132" t="str">
        <f>VLOOKUP(L620,CódigosRetorno!$A$2:$B$2080,2,FALSE)</f>
        <v>El dato ingresado como atributo @schemeAgencyName es incorrecto.</v>
      </c>
      <c r="N620" s="131" t="s">
        <v>9</v>
      </c>
      <c r="O620" s="210"/>
    </row>
    <row r="621" spans="1:15" ht="24" x14ac:dyDescent="0.25">
      <c r="A621" s="222"/>
      <c r="B621" s="1000"/>
      <c r="C621" s="1047"/>
      <c r="D621" s="1016"/>
      <c r="E621" s="1016"/>
      <c r="F621" s="1070"/>
      <c r="G621" s="131" t="s">
        <v>1143</v>
      </c>
      <c r="H621" s="139" t="s">
        <v>1113</v>
      </c>
      <c r="I621" s="394" t="s">
        <v>2411</v>
      </c>
      <c r="J621" s="189" t="s">
        <v>1144</v>
      </c>
      <c r="K621" s="124" t="s">
        <v>203</v>
      </c>
      <c r="L621" s="138" t="s">
        <v>1115</v>
      </c>
      <c r="M621" s="132" t="str">
        <f>VLOOKUP(L621,CódigosRetorno!$A$2:$B$2080,2,FALSE)</f>
        <v>El dato ingresado como atributo @schemeName es incorrecto.</v>
      </c>
      <c r="N621" s="141" t="s">
        <v>9</v>
      </c>
      <c r="O621" s="210"/>
    </row>
    <row r="622" spans="1:15" ht="72" x14ac:dyDescent="0.25">
      <c r="A622" s="222"/>
      <c r="B622" s="1001">
        <f>B619+1</f>
        <v>121</v>
      </c>
      <c r="C622" s="996" t="s">
        <v>2018</v>
      </c>
      <c r="D622" s="1014" t="s">
        <v>324</v>
      </c>
      <c r="E622" s="1014" t="s">
        <v>179</v>
      </c>
      <c r="F622" s="138" t="s">
        <v>218</v>
      </c>
      <c r="G622" s="131"/>
      <c r="H622" s="134" t="s">
        <v>2019</v>
      </c>
      <c r="I622" s="394" t="s">
        <v>2411</v>
      </c>
      <c r="J622" s="189" t="s">
        <v>2020</v>
      </c>
      <c r="K622" s="124" t="s">
        <v>203</v>
      </c>
      <c r="L622" s="138" t="s">
        <v>2021</v>
      </c>
      <c r="M622" s="132" t="str">
        <f>VLOOKUP(L622,CódigosRetorno!$A$2:$B$2080,2,FALSE)</f>
        <v>El dato ingresado como descripcion del tramo no cumple con el formato establecido.</v>
      </c>
      <c r="N622" s="131" t="s">
        <v>9</v>
      </c>
      <c r="O622" s="210"/>
    </row>
    <row r="623" spans="1:15" ht="36" x14ac:dyDescent="0.25">
      <c r="A623" s="222"/>
      <c r="B623" s="1002"/>
      <c r="C623" s="997"/>
      <c r="D623" s="1018"/>
      <c r="E623" s="1018"/>
      <c r="F623" s="138" t="s">
        <v>1777</v>
      </c>
      <c r="G623" s="131" t="s">
        <v>280</v>
      </c>
      <c r="H623" s="134" t="s">
        <v>2022</v>
      </c>
      <c r="I623" s="394"/>
      <c r="J623" s="189" t="s">
        <v>181</v>
      </c>
      <c r="K623" s="124" t="s">
        <v>9</v>
      </c>
      <c r="L623" s="138" t="s">
        <v>9</v>
      </c>
      <c r="M623" s="132" t="str">
        <f>VLOOKUP(L623,CódigosRetorno!$A$2:$B$2080,2,FALSE)</f>
        <v>-</v>
      </c>
      <c r="N623" s="131" t="s">
        <v>9</v>
      </c>
      <c r="O623" s="210"/>
    </row>
    <row r="624" spans="1:15" ht="48" x14ac:dyDescent="0.25">
      <c r="A624" s="222"/>
      <c r="B624" s="1001">
        <f>B622+1</f>
        <v>122</v>
      </c>
      <c r="C624" s="996" t="s">
        <v>2023</v>
      </c>
      <c r="D624" s="1014" t="s">
        <v>324</v>
      </c>
      <c r="E624" s="1014" t="s">
        <v>179</v>
      </c>
      <c r="F624" s="138" t="s">
        <v>295</v>
      </c>
      <c r="G624" s="124" t="s">
        <v>296</v>
      </c>
      <c r="H624" s="134" t="s">
        <v>2024</v>
      </c>
      <c r="I624" s="394" t="s">
        <v>2411</v>
      </c>
      <c r="J624" s="189" t="s">
        <v>2025</v>
      </c>
      <c r="K624" s="124" t="s">
        <v>203</v>
      </c>
      <c r="L624" s="138" t="s">
        <v>2026</v>
      </c>
      <c r="M624" s="132" t="str">
        <f>VLOOKUP(L624,CódigosRetorno!$A$2:$B$2080,2,FALSE)</f>
        <v>El dato ingresado como valor refrencia del tramo virtual no cumple con el formato establecido.</v>
      </c>
      <c r="N624" s="131" t="s">
        <v>9</v>
      </c>
      <c r="O624" s="210"/>
    </row>
    <row r="625" spans="1:15" ht="24" x14ac:dyDescent="0.25">
      <c r="A625" s="222"/>
      <c r="B625" s="1002"/>
      <c r="C625" s="997"/>
      <c r="D625" s="1018"/>
      <c r="E625" s="1018"/>
      <c r="F625" s="320" t="s">
        <v>141</v>
      </c>
      <c r="G625" s="130" t="s">
        <v>303</v>
      </c>
      <c r="H625" s="403" t="s">
        <v>1353</v>
      </c>
      <c r="I625" s="385">
        <v>1</v>
      </c>
      <c r="J625" s="189" t="s">
        <v>2001</v>
      </c>
      <c r="K625" s="124" t="s">
        <v>6</v>
      </c>
      <c r="L625" s="138" t="s">
        <v>1932</v>
      </c>
      <c r="M625" s="132" t="str">
        <f>VLOOKUP(L625,CódigosRetorno!$A$2:$B$2080,2,FALSE)</f>
        <v>La moneda del monto de la detracción debe ser PEN</v>
      </c>
      <c r="N625" s="131" t="s">
        <v>9</v>
      </c>
      <c r="O625" s="210"/>
    </row>
    <row r="626" spans="1:15" x14ac:dyDescent="0.25">
      <c r="A626" s="222"/>
      <c r="B626" s="430" t="s">
        <v>2027</v>
      </c>
      <c r="C626" s="424"/>
      <c r="D626" s="420"/>
      <c r="E626" s="420"/>
      <c r="F626" s="421"/>
      <c r="G626" s="418"/>
      <c r="H626" s="424"/>
      <c r="I626" s="394"/>
      <c r="J626" s="440"/>
      <c r="K626" s="421" t="s">
        <v>9</v>
      </c>
      <c r="L626" s="428" t="s">
        <v>9</v>
      </c>
      <c r="M626" s="419" t="str">
        <f>VLOOKUP(L626,CódigosRetorno!$A$2:$B$2080,2,FALSE)</f>
        <v>-</v>
      </c>
      <c r="N626" s="422" t="s">
        <v>9</v>
      </c>
      <c r="O626" s="210"/>
    </row>
    <row r="627" spans="1:15" ht="72" x14ac:dyDescent="0.25">
      <c r="A627" s="222"/>
      <c r="B627" s="1000">
        <f>B624+1</f>
        <v>123</v>
      </c>
      <c r="C627" s="1047" t="s">
        <v>2028</v>
      </c>
      <c r="D627" s="1016" t="s">
        <v>324</v>
      </c>
      <c r="E627" s="1016" t="s">
        <v>179</v>
      </c>
      <c r="F627" s="138" t="s">
        <v>295</v>
      </c>
      <c r="G627" s="131" t="s">
        <v>2029</v>
      </c>
      <c r="H627" s="134" t="s">
        <v>2030</v>
      </c>
      <c r="I627" s="394"/>
      <c r="J627" s="189" t="s">
        <v>2031</v>
      </c>
      <c r="K627" s="124" t="s">
        <v>203</v>
      </c>
      <c r="L627" s="138" t="s">
        <v>2032</v>
      </c>
      <c r="M627" s="132" t="str">
        <f>VLOOKUP(L627,CódigosRetorno!$A$2:$B$2080,2,FALSE)</f>
        <v>El dato ingresado como configuración vehicular no cumple con el formato establecido.</v>
      </c>
      <c r="N627" s="131" t="s">
        <v>9</v>
      </c>
      <c r="O627" s="210"/>
    </row>
    <row r="628" spans="1:15" ht="24" x14ac:dyDescent="0.25">
      <c r="A628" s="222"/>
      <c r="B628" s="1000"/>
      <c r="C628" s="1047"/>
      <c r="D628" s="1016"/>
      <c r="E628" s="1016"/>
      <c r="F628" s="1071"/>
      <c r="G628" s="131" t="s">
        <v>2033</v>
      </c>
      <c r="H628" s="134" t="s">
        <v>1065</v>
      </c>
      <c r="I628" s="394" t="s">
        <v>2411</v>
      </c>
      <c r="J628" s="189" t="s">
        <v>2034</v>
      </c>
      <c r="K628" s="124" t="s">
        <v>203</v>
      </c>
      <c r="L628" s="138" t="s">
        <v>1066</v>
      </c>
      <c r="M628" s="132" t="str">
        <f>VLOOKUP(L628,CódigosRetorno!$A$2:$B$2080,2,FALSE)</f>
        <v>El dato ingresado como atributo @listAgencyName es incorrecto.</v>
      </c>
      <c r="N628" s="131" t="s">
        <v>9</v>
      </c>
      <c r="O628" s="210"/>
    </row>
    <row r="629" spans="1:15" ht="24" x14ac:dyDescent="0.25">
      <c r="A629" s="222"/>
      <c r="B629" s="1000"/>
      <c r="C629" s="1047"/>
      <c r="D629" s="1016"/>
      <c r="E629" s="1016"/>
      <c r="F629" s="1073"/>
      <c r="G629" s="131" t="s">
        <v>2035</v>
      </c>
      <c r="H629" s="134" t="s">
        <v>1068</v>
      </c>
      <c r="I629" s="394" t="s">
        <v>2411</v>
      </c>
      <c r="J629" s="189" t="s">
        <v>2036</v>
      </c>
      <c r="K629" s="124" t="s">
        <v>203</v>
      </c>
      <c r="L629" s="138" t="s">
        <v>1070</v>
      </c>
      <c r="M629" s="132" t="str">
        <f>VLOOKUP(L629,CódigosRetorno!$A$2:$B$2080,2,FALSE)</f>
        <v>El dato ingresado como atributo @listName es incorrecto.</v>
      </c>
      <c r="N629" s="141" t="s">
        <v>9</v>
      </c>
      <c r="O629" s="210"/>
    </row>
    <row r="630" spans="1:15" ht="48" x14ac:dyDescent="0.25">
      <c r="A630" s="222"/>
      <c r="B630" s="1000"/>
      <c r="C630" s="1047"/>
      <c r="D630" s="1016"/>
      <c r="E630" s="1016"/>
      <c r="F630" s="346" t="s">
        <v>325</v>
      </c>
      <c r="G630" s="195" t="s">
        <v>1993</v>
      </c>
      <c r="H630" s="347" t="s">
        <v>2030</v>
      </c>
      <c r="I630" s="394" t="s">
        <v>2411</v>
      </c>
      <c r="J630" s="189"/>
      <c r="K630" s="124"/>
      <c r="L630" s="138" t="s">
        <v>9</v>
      </c>
      <c r="M630" s="132" t="str">
        <f>VLOOKUP(L630,CódigosRetorno!$A$2:$B$2080,2,FALSE)</f>
        <v>-</v>
      </c>
      <c r="N630" s="141" t="s">
        <v>9</v>
      </c>
      <c r="O630" s="210"/>
    </row>
    <row r="631" spans="1:15" ht="48" x14ac:dyDescent="0.25">
      <c r="A631" s="222"/>
      <c r="B631" s="1000">
        <f>B627+1</f>
        <v>124</v>
      </c>
      <c r="C631" s="1047" t="s">
        <v>2037</v>
      </c>
      <c r="D631" s="1016" t="s">
        <v>324</v>
      </c>
      <c r="E631" s="1016" t="s">
        <v>179</v>
      </c>
      <c r="F631" s="138" t="s">
        <v>1314</v>
      </c>
      <c r="G631" s="131" t="s">
        <v>1993</v>
      </c>
      <c r="H631" s="134" t="s">
        <v>2038</v>
      </c>
      <c r="I631" s="394">
        <v>1</v>
      </c>
      <c r="J631" s="189" t="s">
        <v>2039</v>
      </c>
      <c r="K631" s="124" t="s">
        <v>203</v>
      </c>
      <c r="L631" s="138" t="s">
        <v>2040</v>
      </c>
      <c r="M631" s="132" t="str">
        <f>VLOOKUP(L631,CódigosRetorno!$A$2:$B$2080,2,FALSE)</f>
        <v>El dato ingresado como tipo de carga util es incorrecto.</v>
      </c>
      <c r="N631" s="131" t="s">
        <v>9</v>
      </c>
      <c r="O631" s="210"/>
    </row>
    <row r="632" spans="1:15" ht="24" x14ac:dyDescent="0.25">
      <c r="A632" s="222"/>
      <c r="B632" s="1000"/>
      <c r="C632" s="1047"/>
      <c r="D632" s="1016"/>
      <c r="E632" s="1016"/>
      <c r="F632" s="1070" t="s">
        <v>295</v>
      </c>
      <c r="G632" s="1000" t="s">
        <v>296</v>
      </c>
      <c r="H632" s="1047" t="s">
        <v>2041</v>
      </c>
      <c r="I632" s="1065">
        <v>1</v>
      </c>
      <c r="J632" s="189" t="s">
        <v>2042</v>
      </c>
      <c r="K632" s="124" t="s">
        <v>203</v>
      </c>
      <c r="L632" s="138" t="s">
        <v>2043</v>
      </c>
      <c r="M632" s="132" t="str">
        <f>VLOOKUP(L632,CódigosRetorno!$A$2:$B$2080,2,FALSE)</f>
        <v>El XML no contiene el tag o no existe información del valor de la carga en TM.</v>
      </c>
      <c r="N632" s="131" t="s">
        <v>9</v>
      </c>
      <c r="O632" s="210"/>
    </row>
    <row r="633" spans="1:15" ht="48" x14ac:dyDescent="0.25">
      <c r="A633" s="222"/>
      <c r="B633" s="1000"/>
      <c r="C633" s="1047"/>
      <c r="D633" s="1016"/>
      <c r="E633" s="1016"/>
      <c r="F633" s="1070"/>
      <c r="G633" s="1000"/>
      <c r="H633" s="1047"/>
      <c r="I633" s="1065"/>
      <c r="J633" s="189" t="s">
        <v>2025</v>
      </c>
      <c r="K633" s="124" t="s">
        <v>203</v>
      </c>
      <c r="L633" s="138" t="s">
        <v>2044</v>
      </c>
      <c r="M633" s="132" t="str">
        <f>VLOOKUP(L633,CódigosRetorno!$A$2:$B$2080,2,FALSE)</f>
        <v>El dato ingresado como valor de la carga en TM cumple con el formato establecido.</v>
      </c>
      <c r="N633" s="131" t="s">
        <v>9</v>
      </c>
      <c r="O633" s="210"/>
    </row>
    <row r="634" spans="1:15" ht="36" x14ac:dyDescent="0.25">
      <c r="A634" s="222"/>
      <c r="B634" s="1000"/>
      <c r="C634" s="1047"/>
      <c r="D634" s="1016"/>
      <c r="E634" s="1016"/>
      <c r="F634" s="138"/>
      <c r="G634" s="124" t="s">
        <v>1962</v>
      </c>
      <c r="H634" s="139" t="s">
        <v>1487</v>
      </c>
      <c r="I634" s="394">
        <v>1</v>
      </c>
      <c r="J634" s="189" t="s">
        <v>2045</v>
      </c>
      <c r="K634" s="124" t="s">
        <v>203</v>
      </c>
      <c r="L634" s="138" t="s">
        <v>2046</v>
      </c>
      <c r="M634" s="132" t="str">
        <f>VLOOKUP(L634,CódigosRetorno!$A$2:$B$2080,2,FALSE)</f>
        <v>El dato ingresado como unidad de medida de la carga  del vehiculo no corresponde al valor esperado.</v>
      </c>
      <c r="N634" s="131" t="s">
        <v>9</v>
      </c>
      <c r="O634" s="210"/>
    </row>
    <row r="635" spans="1:15" ht="48" x14ac:dyDescent="0.25">
      <c r="A635" s="222"/>
      <c r="B635" s="1000">
        <f>B631+1</f>
        <v>125</v>
      </c>
      <c r="C635" s="1047" t="s">
        <v>2047</v>
      </c>
      <c r="D635" s="1016" t="s">
        <v>324</v>
      </c>
      <c r="E635" s="1016" t="s">
        <v>179</v>
      </c>
      <c r="F635" s="138" t="s">
        <v>1314</v>
      </c>
      <c r="G635" s="131" t="s">
        <v>2003</v>
      </c>
      <c r="H635" s="134" t="s">
        <v>2048</v>
      </c>
      <c r="I635" s="394"/>
      <c r="J635" s="189" t="s">
        <v>2039</v>
      </c>
      <c r="K635" s="124" t="s">
        <v>203</v>
      </c>
      <c r="L635" s="138" t="s">
        <v>2040</v>
      </c>
      <c r="M635" s="132" t="str">
        <f>VLOOKUP(L635,CódigosRetorno!$A$2:$B$2080,2,FALSE)</f>
        <v>El dato ingresado como tipo de carga util es incorrecto.</v>
      </c>
      <c r="N635" s="131" t="s">
        <v>9</v>
      </c>
      <c r="O635" s="210"/>
    </row>
    <row r="636" spans="1:15" ht="24" x14ac:dyDescent="0.25">
      <c r="A636" s="222"/>
      <c r="B636" s="1000"/>
      <c r="C636" s="1047"/>
      <c r="D636" s="1016"/>
      <c r="E636" s="1016"/>
      <c r="F636" s="1070" t="s">
        <v>295</v>
      </c>
      <c r="G636" s="1000" t="s">
        <v>296</v>
      </c>
      <c r="H636" s="1047" t="s">
        <v>2041</v>
      </c>
      <c r="I636" s="1065"/>
      <c r="J636" s="189" t="s">
        <v>2042</v>
      </c>
      <c r="K636" s="124" t="s">
        <v>203</v>
      </c>
      <c r="L636" s="138" t="s">
        <v>2043</v>
      </c>
      <c r="M636" s="132" t="str">
        <f>VLOOKUP(L636,CódigosRetorno!$A$2:$B$2080,2,FALSE)</f>
        <v>El XML no contiene el tag o no existe información del valor de la carga en TM.</v>
      </c>
      <c r="N636" s="131" t="s">
        <v>9</v>
      </c>
      <c r="O636" s="210"/>
    </row>
    <row r="637" spans="1:15" ht="48" x14ac:dyDescent="0.25">
      <c r="A637" s="222"/>
      <c r="B637" s="1000"/>
      <c r="C637" s="1047"/>
      <c r="D637" s="1016"/>
      <c r="E637" s="1016"/>
      <c r="F637" s="1070"/>
      <c r="G637" s="1000"/>
      <c r="H637" s="1047"/>
      <c r="I637" s="1065"/>
      <c r="J637" s="189" t="s">
        <v>2025</v>
      </c>
      <c r="K637" s="124" t="s">
        <v>203</v>
      </c>
      <c r="L637" s="138" t="s">
        <v>2044</v>
      </c>
      <c r="M637" s="132" t="str">
        <f>VLOOKUP(L637,CódigosRetorno!$A$2:$B$2080,2,FALSE)</f>
        <v>El dato ingresado como valor de la carga en TM cumple con el formato establecido.</v>
      </c>
      <c r="N637" s="131" t="s">
        <v>9</v>
      </c>
      <c r="O637" s="210"/>
    </row>
    <row r="638" spans="1:15" ht="48" x14ac:dyDescent="0.25">
      <c r="A638" s="222"/>
      <c r="B638" s="1000"/>
      <c r="C638" s="1047"/>
      <c r="D638" s="1016"/>
      <c r="E638" s="1016"/>
      <c r="F638" s="138"/>
      <c r="G638" s="124" t="s">
        <v>1962</v>
      </c>
      <c r="H638" s="134" t="s">
        <v>2049</v>
      </c>
      <c r="I638" s="394">
        <v>1</v>
      </c>
      <c r="J638" s="189" t="s">
        <v>2045</v>
      </c>
      <c r="K638" s="124" t="s">
        <v>203</v>
      </c>
      <c r="L638" s="138" t="s">
        <v>2046</v>
      </c>
      <c r="M638" s="132" t="str">
        <f>VLOOKUP(L638,CódigosRetorno!$A$2:$B$2080,2,FALSE)</f>
        <v>El dato ingresado como unidad de medida de la carga  del vehiculo no corresponde al valor esperado.</v>
      </c>
      <c r="N638" s="131" t="s">
        <v>9</v>
      </c>
      <c r="O638" s="210"/>
    </row>
    <row r="639" spans="1:15" ht="48" x14ac:dyDescent="0.25">
      <c r="A639" s="222"/>
      <c r="B639" s="1001">
        <f>B635+1</f>
        <v>126</v>
      </c>
      <c r="C639" s="996" t="s">
        <v>2050</v>
      </c>
      <c r="D639" s="1014" t="s">
        <v>324</v>
      </c>
      <c r="E639" s="1014" t="s">
        <v>179</v>
      </c>
      <c r="F639" s="138" t="s">
        <v>1477</v>
      </c>
      <c r="G639" s="131" t="s">
        <v>2051</v>
      </c>
      <c r="H639" s="134" t="s">
        <v>2052</v>
      </c>
      <c r="I639" s="394"/>
      <c r="J639" s="189" t="s">
        <v>181</v>
      </c>
      <c r="K639" s="124" t="s">
        <v>9</v>
      </c>
      <c r="L639" s="138" t="s">
        <v>9</v>
      </c>
      <c r="M639" s="132" t="str">
        <f>VLOOKUP(L639,CódigosRetorno!$A$2:$B$2080,2,FALSE)</f>
        <v>-</v>
      </c>
      <c r="N639" s="131" t="s">
        <v>9</v>
      </c>
      <c r="O639" s="210"/>
    </row>
    <row r="640" spans="1:15" ht="24" x14ac:dyDescent="0.25">
      <c r="A640" s="222"/>
      <c r="B640" s="1002"/>
      <c r="C640" s="997"/>
      <c r="D640" s="1018"/>
      <c r="E640" s="1018"/>
      <c r="F640" s="320" t="s">
        <v>141</v>
      </c>
      <c r="G640" s="130" t="s">
        <v>303</v>
      </c>
      <c r="H640" s="403" t="s">
        <v>1353</v>
      </c>
      <c r="I640" s="385">
        <v>1</v>
      </c>
      <c r="J640" s="189" t="s">
        <v>2001</v>
      </c>
      <c r="K640" s="124" t="s">
        <v>6</v>
      </c>
      <c r="L640" s="138" t="s">
        <v>1932</v>
      </c>
      <c r="M640" s="132" t="str">
        <f>VLOOKUP(L640,CódigosRetorno!$A$2:$B$2080,2,FALSE)</f>
        <v>La moneda del monto de la detracción debe ser PEN</v>
      </c>
      <c r="N640" s="131" t="s">
        <v>9</v>
      </c>
      <c r="O640" s="210"/>
    </row>
    <row r="641" spans="1:15" ht="48" x14ac:dyDescent="0.25">
      <c r="A641" s="222"/>
      <c r="B641" s="1001">
        <f>B639+1</f>
        <v>127</v>
      </c>
      <c r="C641" s="996" t="s">
        <v>2053</v>
      </c>
      <c r="D641" s="1014" t="s">
        <v>324</v>
      </c>
      <c r="E641" s="1014" t="s">
        <v>179</v>
      </c>
      <c r="F641" s="138" t="s">
        <v>295</v>
      </c>
      <c r="G641" s="131" t="s">
        <v>296</v>
      </c>
      <c r="H641" s="134" t="s">
        <v>2054</v>
      </c>
      <c r="I641" s="394"/>
      <c r="J641" s="189" t="s">
        <v>2025</v>
      </c>
      <c r="K641" s="124" t="s">
        <v>203</v>
      </c>
      <c r="L641" s="138" t="s">
        <v>2055</v>
      </c>
      <c r="M641" s="132" t="str">
        <f>VLOOKUP(L641,CódigosRetorno!$A$2:$B$2080,2,FALSE)</f>
        <v>El dato ingresado como valor referencial de carga util nominal no cumple con el formato establecido.</v>
      </c>
      <c r="N641" s="131" t="s">
        <v>9</v>
      </c>
      <c r="O641" s="210"/>
    </row>
    <row r="642" spans="1:15" ht="24" x14ac:dyDescent="0.25">
      <c r="A642" s="222"/>
      <c r="B642" s="1002"/>
      <c r="C642" s="997"/>
      <c r="D642" s="1018"/>
      <c r="E642" s="1018"/>
      <c r="F642" s="320" t="s">
        <v>141</v>
      </c>
      <c r="G642" s="130" t="s">
        <v>303</v>
      </c>
      <c r="H642" s="403" t="s">
        <v>1353</v>
      </c>
      <c r="I642" s="385">
        <v>1</v>
      </c>
      <c r="J642" s="189" t="s">
        <v>2001</v>
      </c>
      <c r="K642" s="124" t="s">
        <v>6</v>
      </c>
      <c r="L642" s="138" t="s">
        <v>1932</v>
      </c>
      <c r="M642" s="132" t="str">
        <f>VLOOKUP(L642,CódigosRetorno!$A$2:$B$2080,2,FALSE)</f>
        <v>La moneda del monto de la detracción debe ser PEN</v>
      </c>
      <c r="N642" s="131" t="s">
        <v>9</v>
      </c>
      <c r="O642" s="210"/>
    </row>
    <row r="643" spans="1:15" ht="48" x14ac:dyDescent="0.25">
      <c r="A643" s="222"/>
      <c r="B643" s="131">
        <f>B641+1</f>
        <v>128</v>
      </c>
      <c r="C643" s="132" t="s">
        <v>2056</v>
      </c>
      <c r="D643" s="124" t="s">
        <v>324</v>
      </c>
      <c r="E643" s="124" t="s">
        <v>179</v>
      </c>
      <c r="F643" s="138" t="s">
        <v>2057</v>
      </c>
      <c r="G643" s="131" t="s">
        <v>2058</v>
      </c>
      <c r="H643" s="134" t="s">
        <v>2059</v>
      </c>
      <c r="I643" s="394"/>
      <c r="J643" s="189" t="s">
        <v>181</v>
      </c>
      <c r="K643" s="124" t="s">
        <v>9</v>
      </c>
      <c r="L643" s="138" t="s">
        <v>9</v>
      </c>
      <c r="M643" s="132" t="str">
        <f>VLOOKUP(L643,CódigosRetorno!$A$2:$B$2080,2,FALSE)</f>
        <v>-</v>
      </c>
      <c r="N643" s="131" t="s">
        <v>9</v>
      </c>
      <c r="O643" s="210"/>
    </row>
    <row r="644" spans="1:15" x14ac:dyDescent="0.25">
      <c r="A644" s="222"/>
      <c r="B644" s="430" t="s">
        <v>2060</v>
      </c>
      <c r="C644" s="431"/>
      <c r="D644" s="434"/>
      <c r="E644" s="425"/>
      <c r="F644" s="432" t="s">
        <v>9</v>
      </c>
      <c r="G644" s="432" t="s">
        <v>9</v>
      </c>
      <c r="H644" s="433" t="s">
        <v>9</v>
      </c>
      <c r="I644" s="572"/>
      <c r="J644" s="440" t="s">
        <v>9</v>
      </c>
      <c r="K644" s="421" t="s">
        <v>9</v>
      </c>
      <c r="L644" s="428" t="s">
        <v>9</v>
      </c>
      <c r="M644" s="419" t="str">
        <f>VLOOKUP(L644,CódigosRetorno!$A$2:$B$2080,2,FALSE)</f>
        <v>-</v>
      </c>
      <c r="N644" s="418" t="s">
        <v>9</v>
      </c>
      <c r="O644" s="210"/>
    </row>
    <row r="645" spans="1:15" ht="36" x14ac:dyDescent="0.25">
      <c r="A645" s="222"/>
      <c r="B645" s="1000" t="s">
        <v>8046</v>
      </c>
      <c r="C645" s="1047" t="s">
        <v>2061</v>
      </c>
      <c r="D645" s="1016" t="s">
        <v>324</v>
      </c>
      <c r="E645" s="1016" t="s">
        <v>179</v>
      </c>
      <c r="F645" s="138" t="s">
        <v>218</v>
      </c>
      <c r="G645" s="131"/>
      <c r="H645" s="132" t="s">
        <v>1859</v>
      </c>
      <c r="I645" s="119">
        <v>1</v>
      </c>
      <c r="J645" s="189" t="s">
        <v>1329</v>
      </c>
      <c r="K645" s="124" t="s">
        <v>203</v>
      </c>
      <c r="L645" s="138" t="s">
        <v>1330</v>
      </c>
      <c r="M645" s="132" t="str">
        <f>VLOOKUP(L645,CódigosRetorno!$A$2:$B$2080,2,FALSE)</f>
        <v>No existe información en el nombre del concepto.</v>
      </c>
      <c r="N645" s="141" t="s">
        <v>9</v>
      </c>
      <c r="O645" s="210"/>
    </row>
    <row r="646" spans="1:15" ht="36" x14ac:dyDescent="0.25">
      <c r="A646" s="222"/>
      <c r="B646" s="1000"/>
      <c r="C646" s="1047"/>
      <c r="D646" s="1016"/>
      <c r="E646" s="1016"/>
      <c r="F646" s="1070" t="s">
        <v>655</v>
      </c>
      <c r="G646" s="1016" t="s">
        <v>1327</v>
      </c>
      <c r="H646" s="1047" t="s">
        <v>1860</v>
      </c>
      <c r="I646" s="1098">
        <v>1</v>
      </c>
      <c r="J646" s="189" t="s">
        <v>2062</v>
      </c>
      <c r="K646" s="124" t="s">
        <v>6</v>
      </c>
      <c r="L646" s="138" t="s">
        <v>2063</v>
      </c>
      <c r="M646" s="132" t="str">
        <f>VLOOKUP(L646,CódigosRetorno!$A$2:$B$2080,2,FALSE)</f>
        <v>El XML no contiene el tag de numero de documentos del huesped.</v>
      </c>
      <c r="N646" s="141" t="s">
        <v>9</v>
      </c>
      <c r="O646" s="210"/>
    </row>
    <row r="647" spans="1:15" ht="36" x14ac:dyDescent="0.25">
      <c r="A647" s="222"/>
      <c r="B647" s="1000"/>
      <c r="C647" s="1047"/>
      <c r="D647" s="1016"/>
      <c r="E647" s="1016"/>
      <c r="F647" s="1070"/>
      <c r="G647" s="1016"/>
      <c r="H647" s="1047"/>
      <c r="I647" s="1098"/>
      <c r="J647" s="189" t="s">
        <v>2064</v>
      </c>
      <c r="K647" s="124" t="s">
        <v>6</v>
      </c>
      <c r="L647" s="138" t="s">
        <v>2065</v>
      </c>
      <c r="M647" s="132" t="str">
        <f>VLOOKUP(L647,CódigosRetorno!$A$2:$B$2080,2,FALSE)</f>
        <v>El XML no contiene el tag de tipo de documentos del huesped.</v>
      </c>
      <c r="N647" s="141" t="s">
        <v>9</v>
      </c>
      <c r="O647" s="210"/>
    </row>
    <row r="648" spans="1:15" ht="36" x14ac:dyDescent="0.25">
      <c r="A648" s="222"/>
      <c r="B648" s="1000"/>
      <c r="C648" s="1047"/>
      <c r="D648" s="1016"/>
      <c r="E648" s="1016"/>
      <c r="F648" s="1070"/>
      <c r="G648" s="1016"/>
      <c r="H648" s="1047"/>
      <c r="I648" s="1098"/>
      <c r="J648" s="189" t="s">
        <v>2066</v>
      </c>
      <c r="K648" s="124" t="s">
        <v>6</v>
      </c>
      <c r="L648" s="138" t="s">
        <v>2067</v>
      </c>
      <c r="M648" s="132" t="str">
        <f>VLOOKUP(L648,CódigosRetorno!$A$2:$B$2080,2,FALSE)</f>
        <v>El XML no contiene el tag de codigo de pais de emision del documento de identidad</v>
      </c>
      <c r="N648" s="141" t="s">
        <v>9</v>
      </c>
      <c r="O648" s="210"/>
    </row>
    <row r="649" spans="1:15" ht="36" x14ac:dyDescent="0.25">
      <c r="A649" s="222"/>
      <c r="B649" s="1000"/>
      <c r="C649" s="1047"/>
      <c r="D649" s="1016"/>
      <c r="E649" s="1016"/>
      <c r="F649" s="1070"/>
      <c r="G649" s="1016"/>
      <c r="H649" s="1047"/>
      <c r="I649" s="1098"/>
      <c r="J649" s="189" t="s">
        <v>2068</v>
      </c>
      <c r="K649" s="124" t="s">
        <v>6</v>
      </c>
      <c r="L649" s="138" t="s">
        <v>2069</v>
      </c>
      <c r="M649" s="132" t="str">
        <f>VLOOKUP(L649,CódigosRetorno!$A$2:$B$2080,2,FALSE)</f>
        <v>El XML no contiene el tag de apellidos y nombres del huesped.</v>
      </c>
      <c r="N649" s="141" t="s">
        <v>9</v>
      </c>
      <c r="O649" s="210"/>
    </row>
    <row r="650" spans="1:15" ht="36" x14ac:dyDescent="0.25">
      <c r="A650" s="222"/>
      <c r="B650" s="1000"/>
      <c r="C650" s="1047"/>
      <c r="D650" s="1016"/>
      <c r="E650" s="1016"/>
      <c r="F650" s="1070"/>
      <c r="G650" s="1016"/>
      <c r="H650" s="1047"/>
      <c r="I650" s="1098"/>
      <c r="J650" s="189" t="s">
        <v>2070</v>
      </c>
      <c r="K650" s="124" t="s">
        <v>6</v>
      </c>
      <c r="L650" s="138" t="s">
        <v>2071</v>
      </c>
      <c r="M650" s="132" t="str">
        <f>VLOOKUP(L650,CódigosRetorno!$A$2:$B$2080,2,FALSE)</f>
        <v>El XML no contiene el tag de codigo del pais de residencia.</v>
      </c>
      <c r="N650" s="141" t="s">
        <v>9</v>
      </c>
      <c r="O650" s="210"/>
    </row>
    <row r="651" spans="1:15" ht="24" x14ac:dyDescent="0.25">
      <c r="A651" s="222"/>
      <c r="B651" s="1000"/>
      <c r="C651" s="1047"/>
      <c r="D651" s="1016"/>
      <c r="E651" s="1016"/>
      <c r="F651" s="1070"/>
      <c r="G651" s="131" t="s">
        <v>1333</v>
      </c>
      <c r="H651" s="132" t="s">
        <v>1068</v>
      </c>
      <c r="I651" s="394" t="s">
        <v>2411</v>
      </c>
      <c r="J651" s="189" t="s">
        <v>1334</v>
      </c>
      <c r="K651" s="124" t="s">
        <v>203</v>
      </c>
      <c r="L651" s="138" t="s">
        <v>1070</v>
      </c>
      <c r="M651" s="132" t="str">
        <f>VLOOKUP(L651,CódigosRetorno!$A$2:$B$2080,2,FALSE)</f>
        <v>El dato ingresado como atributo @listName es incorrecto.</v>
      </c>
      <c r="N651" s="141" t="s">
        <v>9</v>
      </c>
      <c r="O651" s="210"/>
    </row>
    <row r="652" spans="1:15" ht="24" x14ac:dyDescent="0.25">
      <c r="A652" s="222"/>
      <c r="B652" s="1000"/>
      <c r="C652" s="1047"/>
      <c r="D652" s="1016"/>
      <c r="E652" s="1016"/>
      <c r="F652" s="1070"/>
      <c r="G652" s="131" t="s">
        <v>1045</v>
      </c>
      <c r="H652" s="132" t="s">
        <v>1065</v>
      </c>
      <c r="I652" s="394" t="s">
        <v>2411</v>
      </c>
      <c r="J652" s="189" t="s">
        <v>1047</v>
      </c>
      <c r="K652" s="138" t="s">
        <v>203</v>
      </c>
      <c r="L652" s="140" t="s">
        <v>1066</v>
      </c>
      <c r="M652" s="132" t="str">
        <f>VLOOKUP(L652,CódigosRetorno!$A$2:$B$2080,2,FALSE)</f>
        <v>El dato ingresado como atributo @listAgencyName es incorrecto.</v>
      </c>
      <c r="N652" s="141" t="s">
        <v>9</v>
      </c>
      <c r="O652" s="210"/>
    </row>
    <row r="653" spans="1:15" ht="48" x14ac:dyDescent="0.25">
      <c r="A653" s="222"/>
      <c r="B653" s="1000"/>
      <c r="C653" s="1047"/>
      <c r="D653" s="1016"/>
      <c r="E653" s="1016"/>
      <c r="F653" s="1070"/>
      <c r="G653" s="141" t="s">
        <v>1335</v>
      </c>
      <c r="H653" s="91" t="s">
        <v>1072</v>
      </c>
      <c r="I653" s="394" t="s">
        <v>2411</v>
      </c>
      <c r="J653" s="189" t="s">
        <v>1336</v>
      </c>
      <c r="K653" s="138" t="s">
        <v>203</v>
      </c>
      <c r="L653" s="140" t="s">
        <v>1074</v>
      </c>
      <c r="M653" s="132" t="str">
        <f>VLOOKUP(L653,CódigosRetorno!$A$2:$B$2080,2,FALSE)</f>
        <v>El dato ingresado como atributo @listURI es incorrecto.</v>
      </c>
      <c r="N653" s="141" t="s">
        <v>9</v>
      </c>
      <c r="O653" s="210"/>
    </row>
    <row r="654" spans="1:15" ht="24" x14ac:dyDescent="0.25">
      <c r="A654" s="222"/>
      <c r="B654" s="1000"/>
      <c r="C654" s="1047"/>
      <c r="D654" s="1016"/>
      <c r="E654" s="1016"/>
      <c r="F654" s="1070" t="s">
        <v>2072</v>
      </c>
      <c r="G654" s="1070" t="s">
        <v>2073</v>
      </c>
      <c r="H654" s="1047" t="s">
        <v>2074</v>
      </c>
      <c r="I654" s="1098">
        <v>1</v>
      </c>
      <c r="J654" s="189" t="s">
        <v>2075</v>
      </c>
      <c r="K654" s="124" t="s">
        <v>6</v>
      </c>
      <c r="L654" s="138" t="s">
        <v>1339</v>
      </c>
      <c r="M654" s="132" t="str">
        <f>VLOOKUP(L654,CódigosRetorno!$A$2:$B$2080,2,FALSE)</f>
        <v>El XML no contiene tag o no existe información del valor del concepto por linea.</v>
      </c>
      <c r="N654" s="131" t="s">
        <v>9</v>
      </c>
      <c r="O654" s="210"/>
    </row>
    <row r="655" spans="1:15" ht="24" x14ac:dyDescent="0.25">
      <c r="A655" s="222"/>
      <c r="B655" s="1000"/>
      <c r="C655" s="1047"/>
      <c r="D655" s="1016"/>
      <c r="E655" s="1016"/>
      <c r="F655" s="1070"/>
      <c r="G655" s="1070"/>
      <c r="H655" s="1047"/>
      <c r="I655" s="1098"/>
      <c r="J655" s="189" t="s">
        <v>2076</v>
      </c>
      <c r="K655" s="124" t="s">
        <v>203</v>
      </c>
      <c r="L655" s="138" t="s">
        <v>1864</v>
      </c>
      <c r="M655" s="132" t="str">
        <f>VLOOKUP(L655,CódigosRetorno!$A$2:$B$2080,2,FALSE)</f>
        <v>El dato ingresado como valor del concepto de la linea no cumple con el formato establecido.</v>
      </c>
      <c r="N655" s="131" t="s">
        <v>1821</v>
      </c>
      <c r="O655" s="210"/>
    </row>
    <row r="656" spans="1:15" ht="24" x14ac:dyDescent="0.25">
      <c r="A656" s="222"/>
      <c r="B656" s="1000"/>
      <c r="C656" s="1047"/>
      <c r="D656" s="1016"/>
      <c r="E656" s="1016"/>
      <c r="F656" s="1070"/>
      <c r="G656" s="1070"/>
      <c r="H656" s="1047"/>
      <c r="I656" s="1098"/>
      <c r="J656" s="189" t="s">
        <v>2077</v>
      </c>
      <c r="K656" s="124" t="s">
        <v>203</v>
      </c>
      <c r="L656" s="138" t="s">
        <v>1864</v>
      </c>
      <c r="M656" s="132" t="str">
        <f>VLOOKUP(L656,CódigosRetorno!$A$2:$B$2080,2,FALSE)</f>
        <v>El dato ingresado como valor del concepto de la linea no cumple con el formato establecido.</v>
      </c>
      <c r="N656" s="131" t="s">
        <v>1153</v>
      </c>
      <c r="O656" s="210"/>
    </row>
    <row r="657" spans="1:15" ht="24" x14ac:dyDescent="0.25">
      <c r="A657" s="222"/>
      <c r="B657" s="1000"/>
      <c r="C657" s="1047"/>
      <c r="D657" s="1016"/>
      <c r="E657" s="1016"/>
      <c r="F657" s="1070"/>
      <c r="G657" s="1070"/>
      <c r="H657" s="1047"/>
      <c r="I657" s="1098"/>
      <c r="J657" s="189" t="s">
        <v>2078</v>
      </c>
      <c r="K657" s="124" t="s">
        <v>203</v>
      </c>
      <c r="L657" s="138" t="s">
        <v>1864</v>
      </c>
      <c r="M657" s="132" t="str">
        <f>VLOOKUP(L657,CódigosRetorno!$A$2:$B$2080,2,FALSE)</f>
        <v>El dato ingresado como valor del concepto de la linea no cumple con el formato establecido.</v>
      </c>
      <c r="N657" s="131" t="s">
        <v>1153</v>
      </c>
      <c r="O657" s="210"/>
    </row>
    <row r="658" spans="1:15" ht="72" x14ac:dyDescent="0.25">
      <c r="A658" s="222"/>
      <c r="B658" s="1000"/>
      <c r="C658" s="1047"/>
      <c r="D658" s="1016"/>
      <c r="E658" s="1016"/>
      <c r="F658" s="1070"/>
      <c r="G658" s="1070"/>
      <c r="H658" s="1047"/>
      <c r="I658" s="1098"/>
      <c r="J658" s="189" t="s">
        <v>2079</v>
      </c>
      <c r="K658" s="124" t="s">
        <v>203</v>
      </c>
      <c r="L658" s="138" t="s">
        <v>1864</v>
      </c>
      <c r="M658" s="132" t="str">
        <f>VLOOKUP(L658,CódigosRetorno!$A$2:$B$2080,2,FALSE)</f>
        <v>El dato ingresado como valor del concepto de la linea no cumple con el formato establecido.</v>
      </c>
      <c r="N658" s="141" t="s">
        <v>9</v>
      </c>
      <c r="O658" s="210"/>
    </row>
    <row r="659" spans="1:15" ht="72" x14ac:dyDescent="0.25">
      <c r="A659" s="222"/>
      <c r="B659" s="1000"/>
      <c r="C659" s="1047"/>
      <c r="D659" s="1016"/>
      <c r="E659" s="1016"/>
      <c r="F659" s="1070"/>
      <c r="G659" s="1070"/>
      <c r="H659" s="1047"/>
      <c r="I659" s="1098"/>
      <c r="J659" s="189" t="s">
        <v>2080</v>
      </c>
      <c r="K659" s="124" t="s">
        <v>203</v>
      </c>
      <c r="L659" s="138" t="s">
        <v>1864</v>
      </c>
      <c r="M659" s="132" t="str">
        <f>VLOOKUP(L659,CódigosRetorno!$A$2:$B$2080,2,FALSE)</f>
        <v>El dato ingresado como valor del concepto de la linea no cumple con el formato establecido.</v>
      </c>
      <c r="N659" s="141" t="s">
        <v>9</v>
      </c>
      <c r="O659" s="210"/>
    </row>
    <row r="660" spans="1:15" ht="36" x14ac:dyDescent="0.25">
      <c r="A660" s="222"/>
      <c r="B660" s="1000" t="s">
        <v>8047</v>
      </c>
      <c r="C660" s="1047" t="s">
        <v>2081</v>
      </c>
      <c r="D660" s="1016" t="s">
        <v>324</v>
      </c>
      <c r="E660" s="1016" t="s">
        <v>179</v>
      </c>
      <c r="F660" s="138" t="s">
        <v>218</v>
      </c>
      <c r="G660" s="131"/>
      <c r="H660" s="132" t="s">
        <v>1859</v>
      </c>
      <c r="I660" s="119">
        <v>1</v>
      </c>
      <c r="J660" s="189" t="s">
        <v>1329</v>
      </c>
      <c r="K660" s="124" t="s">
        <v>203</v>
      </c>
      <c r="L660" s="138" t="s">
        <v>1330</v>
      </c>
      <c r="M660" s="132" t="str">
        <f>VLOOKUP(L660,CódigosRetorno!$A$2:$B$2080,2,FALSE)</f>
        <v>No existe información en el nombre del concepto.</v>
      </c>
      <c r="N660" s="141" t="s">
        <v>9</v>
      </c>
      <c r="O660" s="210"/>
    </row>
    <row r="661" spans="1:15" ht="36" x14ac:dyDescent="0.25">
      <c r="A661" s="222"/>
      <c r="B661" s="1000"/>
      <c r="C661" s="1047"/>
      <c r="D661" s="1016"/>
      <c r="E661" s="1016"/>
      <c r="F661" s="1070" t="s">
        <v>655</v>
      </c>
      <c r="G661" s="1016" t="s">
        <v>1327</v>
      </c>
      <c r="H661" s="1047" t="s">
        <v>1860</v>
      </c>
      <c r="I661" s="1081">
        <v>1</v>
      </c>
      <c r="J661" s="189" t="s">
        <v>2082</v>
      </c>
      <c r="K661" s="124" t="s">
        <v>6</v>
      </c>
      <c r="L661" s="138" t="s">
        <v>2083</v>
      </c>
      <c r="M661" s="132" t="str">
        <f>VLOOKUP(L661,CódigosRetorno!$A$2:$B$2080,2,FALSE)</f>
        <v>El XML no contiene el tag de fecha de ingreso del pais.</v>
      </c>
      <c r="N661" s="141" t="s">
        <v>9</v>
      </c>
      <c r="O661" s="210"/>
    </row>
    <row r="662" spans="1:15" ht="36" x14ac:dyDescent="0.25">
      <c r="A662" s="222"/>
      <c r="B662" s="1000"/>
      <c r="C662" s="1047"/>
      <c r="D662" s="1016"/>
      <c r="E662" s="1016"/>
      <c r="F662" s="1070"/>
      <c r="G662" s="1016"/>
      <c r="H662" s="1047"/>
      <c r="I662" s="1081"/>
      <c r="J662" s="189" t="s">
        <v>2084</v>
      </c>
      <c r="K662" s="124" t="s">
        <v>6</v>
      </c>
      <c r="L662" s="138" t="s">
        <v>2085</v>
      </c>
      <c r="M662" s="132" t="str">
        <f>VLOOKUP(L662,CódigosRetorno!$A$2:$B$2080,2,FALSE)</f>
        <v>El XML no contiene el tag de fecha de ingreso al establecimiento.</v>
      </c>
      <c r="N662" s="141" t="s">
        <v>9</v>
      </c>
      <c r="O662" s="210"/>
    </row>
    <row r="663" spans="1:15" ht="36" x14ac:dyDescent="0.25">
      <c r="A663" s="222"/>
      <c r="B663" s="1000"/>
      <c r="C663" s="1047"/>
      <c r="D663" s="1016"/>
      <c r="E663" s="1016"/>
      <c r="F663" s="1070"/>
      <c r="G663" s="1016"/>
      <c r="H663" s="1047"/>
      <c r="I663" s="1081"/>
      <c r="J663" s="189" t="s">
        <v>2086</v>
      </c>
      <c r="K663" s="124" t="s">
        <v>6</v>
      </c>
      <c r="L663" s="138" t="s">
        <v>2087</v>
      </c>
      <c r="M663" s="132" t="str">
        <f>VLOOKUP(L663,CódigosRetorno!$A$2:$B$2080,2,FALSE)</f>
        <v>El XML no contiene el tag de fecha de salida del establecimiento.</v>
      </c>
      <c r="N663" s="141" t="s">
        <v>9</v>
      </c>
      <c r="O663" s="210"/>
    </row>
    <row r="664" spans="1:15" ht="36" x14ac:dyDescent="0.25">
      <c r="A664" s="222"/>
      <c r="B664" s="1000"/>
      <c r="C664" s="1047"/>
      <c r="D664" s="1016"/>
      <c r="E664" s="1016"/>
      <c r="F664" s="1070"/>
      <c r="G664" s="1016"/>
      <c r="H664" s="1047"/>
      <c r="I664" s="1085"/>
      <c r="J664" s="189" t="s">
        <v>2088</v>
      </c>
      <c r="K664" s="124" t="s">
        <v>6</v>
      </c>
      <c r="L664" s="138" t="s">
        <v>2089</v>
      </c>
      <c r="M664" s="132" t="str">
        <f>VLOOKUP(L664,CódigosRetorno!$A$2:$B$2080,2,FALSE)</f>
        <v>El XML no contiene el tag de fecha de consumo.</v>
      </c>
      <c r="N664" s="141" t="s">
        <v>9</v>
      </c>
      <c r="O664" s="210"/>
    </row>
    <row r="665" spans="1:15" ht="24" x14ac:dyDescent="0.25">
      <c r="A665" s="222"/>
      <c r="B665" s="1000"/>
      <c r="C665" s="1047"/>
      <c r="D665" s="1016"/>
      <c r="E665" s="1016"/>
      <c r="F665" s="1016"/>
      <c r="G665" s="131" t="s">
        <v>1333</v>
      </c>
      <c r="H665" s="132" t="s">
        <v>1068</v>
      </c>
      <c r="I665" s="394" t="s">
        <v>2411</v>
      </c>
      <c r="J665" s="189" t="s">
        <v>1334</v>
      </c>
      <c r="K665" s="124" t="s">
        <v>203</v>
      </c>
      <c r="L665" s="138" t="s">
        <v>1070</v>
      </c>
      <c r="M665" s="132" t="str">
        <f>VLOOKUP(L665,CódigosRetorno!$A$2:$B$2080,2,FALSE)</f>
        <v>El dato ingresado como atributo @listName es incorrecto.</v>
      </c>
      <c r="N665" s="141" t="s">
        <v>9</v>
      </c>
      <c r="O665" s="210"/>
    </row>
    <row r="666" spans="1:15" ht="24" x14ac:dyDescent="0.25">
      <c r="A666" s="222"/>
      <c r="B666" s="1000"/>
      <c r="C666" s="1047"/>
      <c r="D666" s="1016"/>
      <c r="E666" s="1016"/>
      <c r="F666" s="1016"/>
      <c r="G666" s="131" t="s">
        <v>1045</v>
      </c>
      <c r="H666" s="132" t="s">
        <v>1065</v>
      </c>
      <c r="I666" s="394" t="s">
        <v>2411</v>
      </c>
      <c r="J666" s="189" t="s">
        <v>1047</v>
      </c>
      <c r="K666" s="138" t="s">
        <v>203</v>
      </c>
      <c r="L666" s="140" t="s">
        <v>1066</v>
      </c>
      <c r="M666" s="132" t="str">
        <f>VLOOKUP(L666,CódigosRetorno!$A$2:$B$2080,2,FALSE)</f>
        <v>El dato ingresado como atributo @listAgencyName es incorrecto.</v>
      </c>
      <c r="N666" s="141" t="s">
        <v>9</v>
      </c>
      <c r="O666" s="210"/>
    </row>
    <row r="667" spans="1:15" ht="48" x14ac:dyDescent="0.25">
      <c r="A667" s="222"/>
      <c r="B667" s="1000"/>
      <c r="C667" s="1047"/>
      <c r="D667" s="1016"/>
      <c r="E667" s="1016"/>
      <c r="F667" s="1016"/>
      <c r="G667" s="141" t="s">
        <v>1335</v>
      </c>
      <c r="H667" s="91" t="s">
        <v>1072</v>
      </c>
      <c r="I667" s="394" t="s">
        <v>2411</v>
      </c>
      <c r="J667" s="189" t="s">
        <v>1336</v>
      </c>
      <c r="K667" s="138" t="s">
        <v>203</v>
      </c>
      <c r="L667" s="140" t="s">
        <v>1074</v>
      </c>
      <c r="M667" s="132" t="str">
        <f>VLOOKUP(L667,CódigosRetorno!$A$2:$B$2080,2,FALSE)</f>
        <v>El dato ingresado como atributo @listURI es incorrecto.</v>
      </c>
      <c r="N667" s="141" t="s">
        <v>9</v>
      </c>
      <c r="O667" s="210"/>
    </row>
    <row r="668" spans="1:15" ht="24" x14ac:dyDescent="0.25">
      <c r="A668" s="222"/>
      <c r="B668" s="1000"/>
      <c r="C668" s="1047"/>
      <c r="D668" s="1016"/>
      <c r="E668" s="1016"/>
      <c r="F668" s="1070" t="s">
        <v>174</v>
      </c>
      <c r="G668" s="1070" t="s">
        <v>175</v>
      </c>
      <c r="H668" s="1047" t="s">
        <v>2090</v>
      </c>
      <c r="I668" s="1080">
        <v>1</v>
      </c>
      <c r="J668" s="189" t="s">
        <v>2091</v>
      </c>
      <c r="K668" s="124" t="s">
        <v>6</v>
      </c>
      <c r="L668" s="138" t="s">
        <v>1884</v>
      </c>
      <c r="M668" s="132" t="str">
        <f>VLOOKUP(L668,CódigosRetorno!$A$2:$B$2080,2,FALSE)</f>
        <v>El XML no contiene tag de la fecha del concepto por linea.</v>
      </c>
      <c r="N668" s="131" t="s">
        <v>9</v>
      </c>
      <c r="O668" s="210"/>
    </row>
    <row r="669" spans="1:15" ht="24" x14ac:dyDescent="0.25">
      <c r="A669" s="222"/>
      <c r="B669" s="1000"/>
      <c r="C669" s="1047"/>
      <c r="D669" s="1016"/>
      <c r="E669" s="1016"/>
      <c r="F669" s="1070"/>
      <c r="G669" s="1070"/>
      <c r="H669" s="1047"/>
      <c r="I669" s="1081"/>
      <c r="J669" s="189" t="s">
        <v>2092</v>
      </c>
      <c r="K669" s="124" t="s">
        <v>6</v>
      </c>
      <c r="L669" s="138" t="s">
        <v>1884</v>
      </c>
      <c r="M669" s="132" t="str">
        <f>VLOOKUP(L669,CódigosRetorno!$A$2:$B$2080,2,FALSE)</f>
        <v>El XML no contiene tag de la fecha del concepto por linea.</v>
      </c>
      <c r="N669" s="131" t="s">
        <v>9</v>
      </c>
      <c r="O669" s="210"/>
    </row>
    <row r="670" spans="1:15" ht="24" x14ac:dyDescent="0.25">
      <c r="A670" s="222"/>
      <c r="B670" s="1000"/>
      <c r="C670" s="1047"/>
      <c r="D670" s="1016"/>
      <c r="E670" s="1016"/>
      <c r="F670" s="1070"/>
      <c r="G670" s="1070"/>
      <c r="H670" s="1047"/>
      <c r="I670" s="1081"/>
      <c r="J670" s="189" t="s">
        <v>2093</v>
      </c>
      <c r="K670" s="124" t="s">
        <v>6</v>
      </c>
      <c r="L670" s="138" t="s">
        <v>1884</v>
      </c>
      <c r="M670" s="132" t="str">
        <f>VLOOKUP(L670,CódigosRetorno!$A$2:$B$2080,2,FALSE)</f>
        <v>El XML no contiene tag de la fecha del concepto por linea.</v>
      </c>
      <c r="N670" s="131" t="s">
        <v>9</v>
      </c>
      <c r="O670" s="210"/>
    </row>
    <row r="671" spans="1:15" ht="24" x14ac:dyDescent="0.25">
      <c r="A671" s="222"/>
      <c r="B671" s="1000"/>
      <c r="C671" s="1047"/>
      <c r="D671" s="1016"/>
      <c r="E671" s="1016"/>
      <c r="F671" s="1070"/>
      <c r="G671" s="1070"/>
      <c r="H671" s="1047"/>
      <c r="I671" s="1081"/>
      <c r="J671" s="189" t="s">
        <v>2094</v>
      </c>
      <c r="K671" s="124" t="s">
        <v>6</v>
      </c>
      <c r="L671" s="138" t="s">
        <v>1884</v>
      </c>
      <c r="M671" s="132" t="str">
        <f>VLOOKUP(L671,CódigosRetorno!$A$2:$B$2080,2,FALSE)</f>
        <v>El XML no contiene tag de la fecha del concepto por linea.</v>
      </c>
      <c r="N671" s="131" t="s">
        <v>9</v>
      </c>
      <c r="O671" s="210"/>
    </row>
    <row r="672" spans="1:15" ht="60" x14ac:dyDescent="0.25">
      <c r="A672" s="222"/>
      <c r="B672" s="1000"/>
      <c r="C672" s="1047"/>
      <c r="D672" s="1016"/>
      <c r="E672" s="1016"/>
      <c r="F672" s="1070"/>
      <c r="G672" s="1070"/>
      <c r="H672" s="1047"/>
      <c r="I672" s="1085"/>
      <c r="J672" s="189" t="s">
        <v>2095</v>
      </c>
      <c r="K672" s="124" t="s">
        <v>203</v>
      </c>
      <c r="L672" s="140" t="s">
        <v>2096</v>
      </c>
      <c r="M672" s="132" t="str">
        <f>VLOOKUP(L672,CódigosRetorno!$A$2:$B$2080,2,FALSE)</f>
        <v>La fecha de ingreso al establecimiento es mayor a la fecha de salida al establecimiento.</v>
      </c>
      <c r="N672" s="141" t="s">
        <v>9</v>
      </c>
      <c r="O672" s="210"/>
    </row>
    <row r="673" spans="1:15" ht="36" x14ac:dyDescent="0.25">
      <c r="A673" s="222"/>
      <c r="B673" s="1001">
        <v>138</v>
      </c>
      <c r="C673" s="996" t="s">
        <v>2097</v>
      </c>
      <c r="D673" s="1014" t="s">
        <v>324</v>
      </c>
      <c r="E673" s="1014" t="s">
        <v>179</v>
      </c>
      <c r="F673" s="131" t="s">
        <v>218</v>
      </c>
      <c r="G673" s="131"/>
      <c r="H673" s="132" t="s">
        <v>1859</v>
      </c>
      <c r="I673" s="394" t="s">
        <v>2411</v>
      </c>
      <c r="J673" s="189" t="s">
        <v>1329</v>
      </c>
      <c r="K673" s="124" t="s">
        <v>203</v>
      </c>
      <c r="L673" s="138" t="s">
        <v>1330</v>
      </c>
      <c r="M673" s="132" t="str">
        <f>VLOOKUP(L673,CódigosRetorno!$A$2:$B$2080,2,FALSE)</f>
        <v>No existe información en el nombre del concepto.</v>
      </c>
      <c r="N673" s="141" t="s">
        <v>9</v>
      </c>
      <c r="O673" s="210"/>
    </row>
    <row r="674" spans="1:15" ht="36" x14ac:dyDescent="0.25">
      <c r="A674" s="222"/>
      <c r="B674" s="1010"/>
      <c r="C674" s="1011"/>
      <c r="D674" s="1015"/>
      <c r="E674" s="1015"/>
      <c r="F674" s="138" t="s">
        <v>655</v>
      </c>
      <c r="G674" s="124" t="s">
        <v>1327</v>
      </c>
      <c r="H674" s="132" t="s">
        <v>1860</v>
      </c>
      <c r="I674" s="119"/>
      <c r="J674" s="189" t="s">
        <v>2098</v>
      </c>
      <c r="K674" s="124" t="s">
        <v>6</v>
      </c>
      <c r="L674" s="138" t="s">
        <v>2099</v>
      </c>
      <c r="M674" s="132" t="str">
        <f>VLOOKUP(L674,CódigosRetorno!$A$2:$B$2080,2,FALSE)</f>
        <v>El XML no contiene el tag de numero de dias de permanencia.</v>
      </c>
      <c r="N674" s="141" t="s">
        <v>9</v>
      </c>
      <c r="O674" s="210"/>
    </row>
    <row r="675" spans="1:15" ht="24" x14ac:dyDescent="0.25">
      <c r="A675" s="222"/>
      <c r="B675" s="1010"/>
      <c r="C675" s="1011"/>
      <c r="D675" s="1015"/>
      <c r="E675" s="1015"/>
      <c r="F675" s="1070"/>
      <c r="G675" s="131" t="s">
        <v>1333</v>
      </c>
      <c r="H675" s="132" t="s">
        <v>1068</v>
      </c>
      <c r="I675" s="394" t="s">
        <v>2411</v>
      </c>
      <c r="J675" s="189" t="s">
        <v>1334</v>
      </c>
      <c r="K675" s="124" t="s">
        <v>203</v>
      </c>
      <c r="L675" s="138" t="s">
        <v>1070</v>
      </c>
      <c r="M675" s="132" t="str">
        <f>VLOOKUP(L675,CódigosRetorno!$A$2:$B$2080,2,FALSE)</f>
        <v>El dato ingresado como atributo @listName es incorrecto.</v>
      </c>
      <c r="N675" s="141" t="s">
        <v>9</v>
      </c>
      <c r="O675" s="210"/>
    </row>
    <row r="676" spans="1:15" ht="24" x14ac:dyDescent="0.25">
      <c r="A676" s="222"/>
      <c r="B676" s="1010"/>
      <c r="C676" s="1011"/>
      <c r="D676" s="1015"/>
      <c r="E676" s="1015"/>
      <c r="F676" s="1070"/>
      <c r="G676" s="131" t="s">
        <v>1045</v>
      </c>
      <c r="H676" s="132" t="s">
        <v>1065</v>
      </c>
      <c r="I676" s="394" t="s">
        <v>2411</v>
      </c>
      <c r="J676" s="189" t="s">
        <v>1047</v>
      </c>
      <c r="K676" s="138" t="s">
        <v>203</v>
      </c>
      <c r="L676" s="140" t="s">
        <v>1066</v>
      </c>
      <c r="M676" s="132" t="str">
        <f>VLOOKUP(L676,CódigosRetorno!$A$2:$B$2080,2,FALSE)</f>
        <v>El dato ingresado como atributo @listAgencyName es incorrecto.</v>
      </c>
      <c r="N676" s="141" t="s">
        <v>9</v>
      </c>
      <c r="O676" s="210"/>
    </row>
    <row r="677" spans="1:15" ht="48" x14ac:dyDescent="0.25">
      <c r="A677" s="222"/>
      <c r="B677" s="1010"/>
      <c r="C677" s="1011"/>
      <c r="D677" s="1015"/>
      <c r="E677" s="1015"/>
      <c r="F677" s="1070"/>
      <c r="G677" s="141" t="s">
        <v>1335</v>
      </c>
      <c r="H677" s="91" t="s">
        <v>1072</v>
      </c>
      <c r="I677" s="394" t="s">
        <v>2411</v>
      </c>
      <c r="J677" s="189" t="s">
        <v>1336</v>
      </c>
      <c r="K677" s="138" t="s">
        <v>203</v>
      </c>
      <c r="L677" s="140" t="s">
        <v>1074</v>
      </c>
      <c r="M677" s="132" t="str">
        <f>VLOOKUP(L677,CódigosRetorno!$A$2:$B$2080,2,FALSE)</f>
        <v>El dato ingresado como atributo @listURI es incorrecto.</v>
      </c>
      <c r="N677" s="141" t="s">
        <v>9</v>
      </c>
      <c r="O677" s="210"/>
    </row>
    <row r="678" spans="1:15" ht="24" x14ac:dyDescent="0.25">
      <c r="A678" s="222"/>
      <c r="B678" s="1010"/>
      <c r="C678" s="1011"/>
      <c r="D678" s="1015"/>
      <c r="E678" s="1015"/>
      <c r="F678" s="1070" t="s">
        <v>2100</v>
      </c>
      <c r="G678" s="1070"/>
      <c r="H678" s="1047" t="s">
        <v>2101</v>
      </c>
      <c r="I678" s="1096"/>
      <c r="J678" s="189" t="s">
        <v>2102</v>
      </c>
      <c r="K678" s="124" t="s">
        <v>6</v>
      </c>
      <c r="L678" s="140" t="s">
        <v>1959</v>
      </c>
      <c r="M678" s="132" t="str">
        <f>VLOOKUP(L678,CódigosRetorno!$A$2:$B$2080,2,FALSE)</f>
        <v>El XML no contiene tag de la cantidad del concepto por linea.</v>
      </c>
      <c r="N678" s="141" t="s">
        <v>9</v>
      </c>
      <c r="O678" s="210"/>
    </row>
    <row r="679" spans="1:15" ht="24" x14ac:dyDescent="0.25">
      <c r="A679" s="222"/>
      <c r="B679" s="1010"/>
      <c r="C679" s="1011"/>
      <c r="D679" s="1015"/>
      <c r="E679" s="1015"/>
      <c r="F679" s="1070"/>
      <c r="G679" s="1070"/>
      <c r="H679" s="1047"/>
      <c r="I679" s="1097"/>
      <c r="J679" s="189" t="s">
        <v>2103</v>
      </c>
      <c r="K679" s="124" t="s">
        <v>203</v>
      </c>
      <c r="L679" s="140" t="s">
        <v>1961</v>
      </c>
      <c r="M679" s="132" t="str">
        <f>VLOOKUP(L679,CódigosRetorno!$A$2:$B$2080,2,FALSE)</f>
        <v>El dato ingresado como cantidad del concepto de la linea no cumple con el formato establecido.</v>
      </c>
      <c r="N679" s="141" t="s">
        <v>9</v>
      </c>
      <c r="O679" s="210"/>
    </row>
    <row r="680" spans="1:15" ht="36" x14ac:dyDescent="0.25">
      <c r="A680" s="222"/>
      <c r="B680" s="1002"/>
      <c r="C680" s="997"/>
      <c r="D680" s="1018"/>
      <c r="E680" s="1018"/>
      <c r="F680" s="138"/>
      <c r="G680" s="138" t="s">
        <v>2104</v>
      </c>
      <c r="H680" s="139" t="s">
        <v>1487</v>
      </c>
      <c r="I680" s="577"/>
      <c r="J680" s="189" t="s">
        <v>2105</v>
      </c>
      <c r="K680" s="124" t="s">
        <v>203</v>
      </c>
      <c r="L680" s="140" t="s">
        <v>2106</v>
      </c>
      <c r="M680" s="132" t="str">
        <f>VLOOKUP(L680,CódigosRetorno!$A$2:$B$2080,2,FALSE)</f>
        <v>El dato ingresado como unidad de medida de los dias de permanencia no corresponde al valor esperado.</v>
      </c>
      <c r="N680" s="141" t="s">
        <v>9</v>
      </c>
      <c r="O680" s="210"/>
    </row>
    <row r="681" spans="1:15" x14ac:dyDescent="0.25">
      <c r="A681" s="222"/>
      <c r="B681" s="430" t="s">
        <v>2107</v>
      </c>
      <c r="C681" s="431"/>
      <c r="D681" s="430"/>
      <c r="E681" s="430"/>
      <c r="F681" s="430" t="s">
        <v>9</v>
      </c>
      <c r="G681" s="430" t="s">
        <v>9</v>
      </c>
      <c r="H681" s="430"/>
      <c r="I681" s="394"/>
      <c r="J681" s="440"/>
      <c r="K681" s="421" t="s">
        <v>9</v>
      </c>
      <c r="L681" s="428" t="s">
        <v>9</v>
      </c>
      <c r="M681" s="419" t="str">
        <f>VLOOKUP(L681,CódigosRetorno!$A$2:$B$2080,2,FALSE)</f>
        <v>-</v>
      </c>
      <c r="N681" s="422" t="s">
        <v>9</v>
      </c>
      <c r="O681" s="210"/>
    </row>
    <row r="682" spans="1:15" ht="36" x14ac:dyDescent="0.25">
      <c r="A682" s="222"/>
      <c r="B682" s="1000" t="s">
        <v>8048</v>
      </c>
      <c r="C682" s="1047" t="s">
        <v>2108</v>
      </c>
      <c r="D682" s="1016" t="s">
        <v>324</v>
      </c>
      <c r="E682" s="1016" t="s">
        <v>179</v>
      </c>
      <c r="F682" s="138" t="s">
        <v>218</v>
      </c>
      <c r="G682" s="131"/>
      <c r="H682" s="132" t="s">
        <v>1859</v>
      </c>
      <c r="I682" s="394">
        <v>1</v>
      </c>
      <c r="J682" s="189" t="s">
        <v>1329</v>
      </c>
      <c r="K682" s="124" t="s">
        <v>203</v>
      </c>
      <c r="L682" s="138" t="s">
        <v>1330</v>
      </c>
      <c r="M682" s="132" t="str">
        <f>VLOOKUP(L682,CódigosRetorno!$A$2:$B$2080,2,FALSE)</f>
        <v>No existe información en el nombre del concepto.</v>
      </c>
      <c r="N682" s="141" t="s">
        <v>9</v>
      </c>
      <c r="O682" s="210"/>
    </row>
    <row r="683" spans="1:15" ht="36" x14ac:dyDescent="0.25">
      <c r="A683" s="222"/>
      <c r="B683" s="1000"/>
      <c r="C683" s="1047"/>
      <c r="D683" s="1016"/>
      <c r="E683" s="1016"/>
      <c r="F683" s="1070" t="s">
        <v>655</v>
      </c>
      <c r="G683" s="1016" t="s">
        <v>1327</v>
      </c>
      <c r="H683" s="1047" t="s">
        <v>1860</v>
      </c>
      <c r="I683" s="1065"/>
      <c r="J683" s="189" t="s">
        <v>2109</v>
      </c>
      <c r="K683" s="124" t="s">
        <v>6</v>
      </c>
      <c r="L683" s="138" t="s">
        <v>2067</v>
      </c>
      <c r="M683" s="132" t="str">
        <f>VLOOKUP(L683,CódigosRetorno!$A$2:$B$2080,2,FALSE)</f>
        <v>El XML no contiene el tag de codigo de pais de emision del documento de identidad</v>
      </c>
      <c r="N683" s="141" t="s">
        <v>9</v>
      </c>
      <c r="O683" s="210"/>
    </row>
    <row r="684" spans="1:15" ht="36" x14ac:dyDescent="0.25">
      <c r="A684" s="222"/>
      <c r="B684" s="1000"/>
      <c r="C684" s="1047"/>
      <c r="D684" s="1016"/>
      <c r="E684" s="1016"/>
      <c r="F684" s="1070"/>
      <c r="G684" s="1016"/>
      <c r="H684" s="1047"/>
      <c r="I684" s="1065"/>
      <c r="J684" s="189" t="s">
        <v>2110</v>
      </c>
      <c r="K684" s="124" t="s">
        <v>6</v>
      </c>
      <c r="L684" s="138" t="s">
        <v>2069</v>
      </c>
      <c r="M684" s="132" t="str">
        <f>VLOOKUP(L684,CódigosRetorno!$A$2:$B$2080,2,FALSE)</f>
        <v>El XML no contiene el tag de apellidos y nombres del huesped.</v>
      </c>
      <c r="N684" s="141" t="s">
        <v>9</v>
      </c>
      <c r="O684" s="210"/>
    </row>
    <row r="685" spans="1:15" ht="36" x14ac:dyDescent="0.25">
      <c r="A685" s="222"/>
      <c r="B685" s="1000"/>
      <c r="C685" s="1047"/>
      <c r="D685" s="1016"/>
      <c r="E685" s="1016"/>
      <c r="F685" s="1070"/>
      <c r="G685" s="1016"/>
      <c r="H685" s="1047"/>
      <c r="I685" s="1065"/>
      <c r="J685" s="189" t="s">
        <v>2111</v>
      </c>
      <c r="K685" s="124" t="s">
        <v>6</v>
      </c>
      <c r="L685" s="138" t="s">
        <v>2065</v>
      </c>
      <c r="M685" s="132" t="str">
        <f>VLOOKUP(L685,CódigosRetorno!$A$2:$B$2080,2,FALSE)</f>
        <v>El XML no contiene el tag de tipo de documentos del huesped.</v>
      </c>
      <c r="N685" s="141" t="s">
        <v>9</v>
      </c>
      <c r="O685" s="210"/>
    </row>
    <row r="686" spans="1:15" ht="36" x14ac:dyDescent="0.25">
      <c r="A686" s="222"/>
      <c r="B686" s="1000"/>
      <c r="C686" s="1047"/>
      <c r="D686" s="1016"/>
      <c r="E686" s="1016"/>
      <c r="F686" s="1070"/>
      <c r="G686" s="1016"/>
      <c r="H686" s="1047"/>
      <c r="I686" s="1065"/>
      <c r="J686" s="189" t="s">
        <v>2112</v>
      </c>
      <c r="K686" s="124" t="s">
        <v>6</v>
      </c>
      <c r="L686" s="138" t="s">
        <v>2063</v>
      </c>
      <c r="M686" s="132" t="str">
        <f>VLOOKUP(L686,CódigosRetorno!$A$2:$B$2080,2,FALSE)</f>
        <v>El XML no contiene el tag de numero de documentos del huesped.</v>
      </c>
      <c r="N686" s="141" t="s">
        <v>9</v>
      </c>
      <c r="O686" s="210"/>
    </row>
    <row r="687" spans="1:15" ht="24" x14ac:dyDescent="0.25">
      <c r="A687" s="222"/>
      <c r="B687" s="1000"/>
      <c r="C687" s="1047"/>
      <c r="D687" s="1016"/>
      <c r="E687" s="1016"/>
      <c r="F687" s="1070"/>
      <c r="G687" s="131" t="s">
        <v>1333</v>
      </c>
      <c r="H687" s="132" t="s">
        <v>1068</v>
      </c>
      <c r="I687" s="394" t="s">
        <v>2411</v>
      </c>
      <c r="J687" s="189" t="s">
        <v>1334</v>
      </c>
      <c r="K687" s="124" t="s">
        <v>203</v>
      </c>
      <c r="L687" s="138" t="s">
        <v>1070</v>
      </c>
      <c r="M687" s="132" t="str">
        <f>VLOOKUP(L687,CódigosRetorno!$A$2:$B$2080,2,FALSE)</f>
        <v>El dato ingresado como atributo @listName es incorrecto.</v>
      </c>
      <c r="N687" s="141" t="s">
        <v>9</v>
      </c>
      <c r="O687" s="210"/>
    </row>
    <row r="688" spans="1:15" ht="24" x14ac:dyDescent="0.25">
      <c r="A688" s="222"/>
      <c r="B688" s="1000"/>
      <c r="C688" s="1047"/>
      <c r="D688" s="1016"/>
      <c r="E688" s="1016"/>
      <c r="F688" s="1070"/>
      <c r="G688" s="131" t="s">
        <v>1045</v>
      </c>
      <c r="H688" s="132" t="s">
        <v>1065</v>
      </c>
      <c r="I688" s="394" t="s">
        <v>2411</v>
      </c>
      <c r="J688" s="189" t="s">
        <v>1047</v>
      </c>
      <c r="K688" s="138" t="s">
        <v>203</v>
      </c>
      <c r="L688" s="140" t="s">
        <v>1066</v>
      </c>
      <c r="M688" s="132" t="str">
        <f>VLOOKUP(L688,CódigosRetorno!$A$2:$B$2080,2,FALSE)</f>
        <v>El dato ingresado como atributo @listAgencyName es incorrecto.</v>
      </c>
      <c r="N688" s="141" t="s">
        <v>9</v>
      </c>
      <c r="O688" s="210"/>
    </row>
    <row r="689" spans="1:15" ht="48" x14ac:dyDescent="0.25">
      <c r="A689" s="222"/>
      <c r="B689" s="1000"/>
      <c r="C689" s="1047"/>
      <c r="D689" s="1016"/>
      <c r="E689" s="1016"/>
      <c r="F689" s="1070"/>
      <c r="G689" s="141" t="s">
        <v>1335</v>
      </c>
      <c r="H689" s="91" t="s">
        <v>1072</v>
      </c>
      <c r="I689" s="394" t="s">
        <v>2411</v>
      </c>
      <c r="J689" s="189" t="s">
        <v>1336</v>
      </c>
      <c r="K689" s="138" t="s">
        <v>203</v>
      </c>
      <c r="L689" s="140" t="s">
        <v>1074</v>
      </c>
      <c r="M689" s="132" t="str">
        <f>VLOOKUP(L689,CódigosRetorno!$A$2:$B$2080,2,FALSE)</f>
        <v>El dato ingresado como atributo @listURI es incorrecto.</v>
      </c>
      <c r="N689" s="141" t="s">
        <v>9</v>
      </c>
      <c r="O689" s="210"/>
    </row>
    <row r="690" spans="1:15" ht="24" x14ac:dyDescent="0.25">
      <c r="A690" s="222"/>
      <c r="B690" s="1000"/>
      <c r="C690" s="1047"/>
      <c r="D690" s="1016"/>
      <c r="E690" s="1016"/>
      <c r="F690" s="1070" t="s">
        <v>2113</v>
      </c>
      <c r="G690" s="1070" t="s">
        <v>2114</v>
      </c>
      <c r="H690" s="1047" t="s">
        <v>2115</v>
      </c>
      <c r="I690" s="1067">
        <v>1</v>
      </c>
      <c r="J690" s="189" t="s">
        <v>2116</v>
      </c>
      <c r="K690" s="124" t="s">
        <v>6</v>
      </c>
      <c r="L690" s="140" t="s">
        <v>1339</v>
      </c>
      <c r="M690" s="132" t="str">
        <f>VLOOKUP(L690,CódigosRetorno!$A$2:$B$2080,2,FALSE)</f>
        <v>El XML no contiene tag o no existe información del valor del concepto por linea.</v>
      </c>
      <c r="N690" s="141" t="s">
        <v>9</v>
      </c>
      <c r="O690" s="210"/>
    </row>
    <row r="691" spans="1:15" ht="24" x14ac:dyDescent="0.25">
      <c r="A691" s="222"/>
      <c r="B691" s="1000"/>
      <c r="C691" s="1047"/>
      <c r="D691" s="1016"/>
      <c r="E691" s="1016"/>
      <c r="F691" s="1070"/>
      <c r="G691" s="1070"/>
      <c r="H691" s="1047"/>
      <c r="I691" s="1068"/>
      <c r="J691" s="189" t="s">
        <v>2076</v>
      </c>
      <c r="K691" s="124" t="s">
        <v>203</v>
      </c>
      <c r="L691" s="140" t="s">
        <v>1864</v>
      </c>
      <c r="M691" s="132" t="str">
        <f>VLOOKUP(L691,CódigosRetorno!$A$2:$B$2080,2,FALSE)</f>
        <v>El dato ingresado como valor del concepto de la linea no cumple con el formato establecido.</v>
      </c>
      <c r="N691" s="131" t="s">
        <v>1821</v>
      </c>
      <c r="O691" s="210"/>
    </row>
    <row r="692" spans="1:15" ht="24" x14ac:dyDescent="0.25">
      <c r="A692" s="222"/>
      <c r="B692" s="1000"/>
      <c r="C692" s="1047"/>
      <c r="D692" s="1016"/>
      <c r="E692" s="1016"/>
      <c r="F692" s="1070"/>
      <c r="G692" s="1070"/>
      <c r="H692" s="1047"/>
      <c r="I692" s="1068"/>
      <c r="J692" s="189" t="s">
        <v>2077</v>
      </c>
      <c r="K692" s="124" t="s">
        <v>203</v>
      </c>
      <c r="L692" s="140" t="s">
        <v>1864</v>
      </c>
      <c r="M692" s="132" t="str">
        <f>VLOOKUP(L692,CódigosRetorno!$A$2:$B$2080,2,FALSE)</f>
        <v>El dato ingresado como valor del concepto de la linea no cumple con el formato establecido.</v>
      </c>
      <c r="N692" s="131" t="s">
        <v>1153</v>
      </c>
      <c r="O692" s="210"/>
    </row>
    <row r="693" spans="1:15" ht="72" x14ac:dyDescent="0.25">
      <c r="A693" s="222"/>
      <c r="B693" s="1000"/>
      <c r="C693" s="1047"/>
      <c r="D693" s="1016"/>
      <c r="E693" s="1016"/>
      <c r="F693" s="1070"/>
      <c r="G693" s="1070"/>
      <c r="H693" s="1047"/>
      <c r="I693" s="1068"/>
      <c r="J693" s="189" t="s">
        <v>2079</v>
      </c>
      <c r="K693" s="124" t="s">
        <v>203</v>
      </c>
      <c r="L693" s="140" t="s">
        <v>1864</v>
      </c>
      <c r="M693" s="132" t="str">
        <f>VLOOKUP(L693,CódigosRetorno!$A$2:$B$2080,2,FALSE)</f>
        <v>El dato ingresado como valor del concepto de la linea no cumple con el formato establecido.</v>
      </c>
      <c r="N693" s="141" t="s">
        <v>9</v>
      </c>
      <c r="O693" s="210"/>
    </row>
    <row r="694" spans="1:15" ht="72" x14ac:dyDescent="0.25">
      <c r="A694" s="222"/>
      <c r="B694" s="1000"/>
      <c r="C694" s="1047"/>
      <c r="D694" s="1016"/>
      <c r="E694" s="1016"/>
      <c r="F694" s="1070"/>
      <c r="G694" s="1070"/>
      <c r="H694" s="1047"/>
      <c r="I694" s="1069"/>
      <c r="J694" s="189" t="s">
        <v>2080</v>
      </c>
      <c r="K694" s="124" t="s">
        <v>203</v>
      </c>
      <c r="L694" s="140" t="s">
        <v>1864</v>
      </c>
      <c r="M694" s="132" t="str">
        <f>VLOOKUP(L694,CódigosRetorno!$A$2:$B$2080,2,FALSE)</f>
        <v>El dato ingresado como valor del concepto de la linea no cumple con el formato establecido.</v>
      </c>
      <c r="N694" s="141" t="s">
        <v>9</v>
      </c>
      <c r="O694" s="210"/>
    </row>
    <row r="695" spans="1:15" x14ac:dyDescent="0.25">
      <c r="A695" s="222"/>
      <c r="B695" s="430" t="s">
        <v>2117</v>
      </c>
      <c r="C695" s="419"/>
      <c r="D695" s="420"/>
      <c r="E695" s="420"/>
      <c r="F695" s="421"/>
      <c r="G695" s="418"/>
      <c r="H695" s="419"/>
      <c r="I695" s="394"/>
      <c r="J695" s="440"/>
      <c r="K695" s="421" t="s">
        <v>9</v>
      </c>
      <c r="L695" s="428" t="s">
        <v>9</v>
      </c>
      <c r="M695" s="419" t="str">
        <f>VLOOKUP(L695,CódigosRetorno!$A$2:$B$2080,2,FALSE)</f>
        <v>-</v>
      </c>
      <c r="N695" s="422" t="s">
        <v>9</v>
      </c>
      <c r="O695" s="210"/>
    </row>
    <row r="696" spans="1:15" ht="36" x14ac:dyDescent="0.25">
      <c r="A696" s="222"/>
      <c r="B696" s="1000" t="s">
        <v>2118</v>
      </c>
      <c r="C696" s="1047" t="s">
        <v>2119</v>
      </c>
      <c r="D696" s="1016" t="s">
        <v>324</v>
      </c>
      <c r="E696" s="1016" t="s">
        <v>179</v>
      </c>
      <c r="F696" s="138" t="s">
        <v>218</v>
      </c>
      <c r="G696" s="131" t="s">
        <v>1327</v>
      </c>
      <c r="H696" s="132" t="s">
        <v>1859</v>
      </c>
      <c r="I696" s="394">
        <v>1</v>
      </c>
      <c r="J696" s="189" t="s">
        <v>1329</v>
      </c>
      <c r="K696" s="124" t="s">
        <v>203</v>
      </c>
      <c r="L696" s="138" t="s">
        <v>1330</v>
      </c>
      <c r="M696" s="132" t="str">
        <f>VLOOKUP(L696,CódigosRetorno!$A$2:$B$2080,2,FALSE)</f>
        <v>No existe información en el nombre del concepto.</v>
      </c>
      <c r="N696" s="141" t="s">
        <v>9</v>
      </c>
      <c r="O696" s="210"/>
    </row>
    <row r="697" spans="1:15" ht="24" x14ac:dyDescent="0.25">
      <c r="A697" s="222"/>
      <c r="B697" s="1000"/>
      <c r="C697" s="1047"/>
      <c r="D697" s="1016"/>
      <c r="E697" s="1016"/>
      <c r="F697" s="1070" t="s">
        <v>655</v>
      </c>
      <c r="G697" s="1016" t="s">
        <v>1327</v>
      </c>
      <c r="H697" s="995" t="s">
        <v>1860</v>
      </c>
      <c r="I697" s="1065"/>
      <c r="J697" s="189" t="s">
        <v>2120</v>
      </c>
      <c r="K697" s="124" t="s">
        <v>6</v>
      </c>
      <c r="L697" s="138" t="s">
        <v>2121</v>
      </c>
      <c r="M697" s="132" t="str">
        <f>VLOOKUP(L697,CódigosRetorno!$A$2:$B$2080,2,FALSE)</f>
        <v>El XML no contiene el tag de Proveedores Estado: Número de Expediente</v>
      </c>
      <c r="N697" s="131" t="s">
        <v>9</v>
      </c>
      <c r="O697" s="210"/>
    </row>
    <row r="698" spans="1:15" ht="24" x14ac:dyDescent="0.25">
      <c r="A698" s="222"/>
      <c r="B698" s="1000"/>
      <c r="C698" s="1047"/>
      <c r="D698" s="1016"/>
      <c r="E698" s="1016"/>
      <c r="F698" s="1070"/>
      <c r="G698" s="1016"/>
      <c r="H698" s="995"/>
      <c r="I698" s="1065"/>
      <c r="J698" s="189" t="s">
        <v>2122</v>
      </c>
      <c r="K698" s="124" t="s">
        <v>6</v>
      </c>
      <c r="L698" s="138" t="s">
        <v>2123</v>
      </c>
      <c r="M698" s="132" t="str">
        <f>VLOOKUP(L698,CódigosRetorno!$A$2:$B$2080,2,FALSE)</f>
        <v>El XML no contiene el tag de Proveedores Estado: Código de Unidad Ejecutora</v>
      </c>
      <c r="N698" s="141" t="s">
        <v>9</v>
      </c>
      <c r="O698" s="210"/>
    </row>
    <row r="699" spans="1:15" ht="24" x14ac:dyDescent="0.25">
      <c r="A699" s="222"/>
      <c r="B699" s="1000"/>
      <c r="C699" s="1047"/>
      <c r="D699" s="1016"/>
      <c r="E699" s="1016"/>
      <c r="F699" s="1070"/>
      <c r="G699" s="1016"/>
      <c r="H699" s="995"/>
      <c r="I699" s="1065"/>
      <c r="J699" s="189" t="s">
        <v>2124</v>
      </c>
      <c r="K699" s="124" t="s">
        <v>6</v>
      </c>
      <c r="L699" s="138" t="s">
        <v>2125</v>
      </c>
      <c r="M699" s="132" t="str">
        <f>VLOOKUP(L699,CódigosRetorno!$A$2:$B$2080,2,FALSE)</f>
        <v>El XML no contiene el tag de Proveedores Estado: N° de Proceso de Selección</v>
      </c>
      <c r="N699" s="141" t="s">
        <v>9</v>
      </c>
      <c r="O699" s="210"/>
    </row>
    <row r="700" spans="1:15" ht="24" x14ac:dyDescent="0.25">
      <c r="A700" s="222"/>
      <c r="B700" s="1000"/>
      <c r="C700" s="1047"/>
      <c r="D700" s="1016"/>
      <c r="E700" s="1016"/>
      <c r="F700" s="1070"/>
      <c r="G700" s="1016"/>
      <c r="H700" s="995"/>
      <c r="I700" s="1065"/>
      <c r="J700" s="189" t="s">
        <v>2126</v>
      </c>
      <c r="K700" s="124" t="s">
        <v>6</v>
      </c>
      <c r="L700" s="138" t="s">
        <v>2127</v>
      </c>
      <c r="M700" s="132" t="str">
        <f>VLOOKUP(L700,CódigosRetorno!$A$2:$B$2080,2,FALSE)</f>
        <v>El XML no contiene el tag de Proveedores Estado: N° de Contrato</v>
      </c>
      <c r="N700" s="141" t="s">
        <v>9</v>
      </c>
      <c r="O700" s="210"/>
    </row>
    <row r="701" spans="1:15" ht="24" x14ac:dyDescent="0.25">
      <c r="A701" s="222"/>
      <c r="B701" s="1000"/>
      <c r="C701" s="1047"/>
      <c r="D701" s="1016"/>
      <c r="E701" s="1016"/>
      <c r="F701" s="1070"/>
      <c r="G701" s="131" t="s">
        <v>1333</v>
      </c>
      <c r="H701" s="132" t="s">
        <v>1068</v>
      </c>
      <c r="I701" s="394" t="s">
        <v>2411</v>
      </c>
      <c r="J701" s="189" t="s">
        <v>1334</v>
      </c>
      <c r="K701" s="124" t="s">
        <v>203</v>
      </c>
      <c r="L701" s="138" t="s">
        <v>1070</v>
      </c>
      <c r="M701" s="132" t="str">
        <f>VLOOKUP(L701,CódigosRetorno!$A$2:$B$2080,2,FALSE)</f>
        <v>El dato ingresado como atributo @listName es incorrecto.</v>
      </c>
      <c r="N701" s="141" t="s">
        <v>9</v>
      </c>
      <c r="O701" s="210"/>
    </row>
    <row r="702" spans="1:15" ht="24" x14ac:dyDescent="0.25">
      <c r="A702" s="222"/>
      <c r="B702" s="1000"/>
      <c r="C702" s="1047"/>
      <c r="D702" s="1016"/>
      <c r="E702" s="1016"/>
      <c r="F702" s="1070"/>
      <c r="G702" s="131" t="s">
        <v>1045</v>
      </c>
      <c r="H702" s="132" t="s">
        <v>1065</v>
      </c>
      <c r="I702" s="394" t="s">
        <v>2411</v>
      </c>
      <c r="J702" s="189" t="s">
        <v>1047</v>
      </c>
      <c r="K702" s="138" t="s">
        <v>203</v>
      </c>
      <c r="L702" s="140" t="s">
        <v>1066</v>
      </c>
      <c r="M702" s="132" t="str">
        <f>VLOOKUP(L702,CódigosRetorno!$A$2:$B$2080,2,FALSE)</f>
        <v>El dato ingresado como atributo @listAgencyName es incorrecto.</v>
      </c>
      <c r="N702" s="141" t="s">
        <v>9</v>
      </c>
      <c r="O702" s="210"/>
    </row>
    <row r="703" spans="1:15" ht="48" x14ac:dyDescent="0.25">
      <c r="A703" s="222"/>
      <c r="B703" s="1000"/>
      <c r="C703" s="1047"/>
      <c r="D703" s="1016"/>
      <c r="E703" s="1016"/>
      <c r="F703" s="1070"/>
      <c r="G703" s="141" t="s">
        <v>1335</v>
      </c>
      <c r="H703" s="91" t="s">
        <v>1072</v>
      </c>
      <c r="I703" s="394" t="s">
        <v>2411</v>
      </c>
      <c r="J703" s="189" t="s">
        <v>1336</v>
      </c>
      <c r="K703" s="138" t="s">
        <v>203</v>
      </c>
      <c r="L703" s="140" t="s">
        <v>1074</v>
      </c>
      <c r="M703" s="132" t="str">
        <f>VLOOKUP(L703,CódigosRetorno!$A$2:$B$2080,2,FALSE)</f>
        <v>El dato ingresado como atributo @listURI es incorrecto.</v>
      </c>
      <c r="N703" s="141" t="s">
        <v>9</v>
      </c>
      <c r="O703" s="210"/>
    </row>
    <row r="704" spans="1:15" ht="24" x14ac:dyDescent="0.25">
      <c r="A704" s="222"/>
      <c r="B704" s="1000"/>
      <c r="C704" s="1047"/>
      <c r="D704" s="1016"/>
      <c r="E704" s="1016"/>
      <c r="F704" s="1070" t="s">
        <v>2128</v>
      </c>
      <c r="G704" s="1070"/>
      <c r="H704" s="1047" t="s">
        <v>2129</v>
      </c>
      <c r="I704" s="1065">
        <v>1</v>
      </c>
      <c r="J704" s="189" t="s">
        <v>2130</v>
      </c>
      <c r="K704" s="124" t="s">
        <v>6</v>
      </c>
      <c r="L704" s="138" t="s">
        <v>1339</v>
      </c>
      <c r="M704" s="132" t="str">
        <f>VLOOKUP(L704,CódigosRetorno!$A$2:$B$2080,2,FALSE)</f>
        <v>El XML no contiene tag o no existe información del valor del concepto por linea.</v>
      </c>
      <c r="N704" s="141" t="s">
        <v>9</v>
      </c>
      <c r="O704" s="210"/>
    </row>
    <row r="705" spans="1:15" ht="72" x14ac:dyDescent="0.25">
      <c r="A705" s="222"/>
      <c r="B705" s="1000"/>
      <c r="C705" s="1047"/>
      <c r="D705" s="1016"/>
      <c r="E705" s="1016"/>
      <c r="F705" s="1070"/>
      <c r="G705" s="1070"/>
      <c r="H705" s="1047"/>
      <c r="I705" s="1065"/>
      <c r="J705" s="189" t="s">
        <v>2131</v>
      </c>
      <c r="K705" s="124" t="s">
        <v>203</v>
      </c>
      <c r="L705" s="138" t="s">
        <v>1864</v>
      </c>
      <c r="M705" s="132" t="str">
        <f>VLOOKUP(L705,CódigosRetorno!$A$2:$B$2080,2,FALSE)</f>
        <v>El dato ingresado como valor del concepto de la linea no cumple con el formato establecido.</v>
      </c>
      <c r="N705" s="141" t="s">
        <v>9</v>
      </c>
      <c r="O705" s="210"/>
    </row>
    <row r="706" spans="1:15" ht="72" x14ac:dyDescent="0.25">
      <c r="A706" s="222"/>
      <c r="B706" s="1000"/>
      <c r="C706" s="1047"/>
      <c r="D706" s="1016"/>
      <c r="E706" s="1016"/>
      <c r="F706" s="1070"/>
      <c r="G706" s="1070"/>
      <c r="H706" s="1047"/>
      <c r="I706" s="1065"/>
      <c r="J706" s="189" t="s">
        <v>2132</v>
      </c>
      <c r="K706" s="124" t="s">
        <v>203</v>
      </c>
      <c r="L706" s="138" t="s">
        <v>1864</v>
      </c>
      <c r="M706" s="132" t="str">
        <f>VLOOKUP(L706,CódigosRetorno!$A$2:$B$2080,2,FALSE)</f>
        <v>El dato ingresado como valor del concepto de la linea no cumple con el formato establecido.</v>
      </c>
      <c r="N706" s="141" t="s">
        <v>9</v>
      </c>
      <c r="O706" s="210"/>
    </row>
    <row r="707" spans="1:15" ht="72" x14ac:dyDescent="0.25">
      <c r="A707" s="222"/>
      <c r="B707" s="1000"/>
      <c r="C707" s="1047"/>
      <c r="D707" s="1016"/>
      <c r="E707" s="1016"/>
      <c r="F707" s="1070"/>
      <c r="G707" s="1070"/>
      <c r="H707" s="1047"/>
      <c r="I707" s="1065"/>
      <c r="J707" s="189" t="s">
        <v>2133</v>
      </c>
      <c r="K707" s="124" t="s">
        <v>203</v>
      </c>
      <c r="L707" s="138" t="s">
        <v>1864</v>
      </c>
      <c r="M707" s="132" t="str">
        <f>VLOOKUP(L707,CódigosRetorno!$A$2:$B$2080,2,FALSE)</f>
        <v>El dato ingresado como valor del concepto de la linea no cumple con el formato establecido.</v>
      </c>
      <c r="N707" s="141" t="s">
        <v>9</v>
      </c>
      <c r="O707" s="210"/>
    </row>
    <row r="708" spans="1:15" ht="72" x14ac:dyDescent="0.25">
      <c r="A708" s="222"/>
      <c r="B708" s="1000"/>
      <c r="C708" s="1047"/>
      <c r="D708" s="1016"/>
      <c r="E708" s="1016"/>
      <c r="F708" s="1070"/>
      <c r="G708" s="1070"/>
      <c r="H708" s="1047"/>
      <c r="I708" s="1065"/>
      <c r="J708" s="189" t="s">
        <v>2134</v>
      </c>
      <c r="K708" s="124" t="s">
        <v>203</v>
      </c>
      <c r="L708" s="138" t="s">
        <v>1864</v>
      </c>
      <c r="M708" s="132" t="str">
        <f>VLOOKUP(L708,CódigosRetorno!$A$2:$B$2080,2,FALSE)</f>
        <v>El dato ingresado como valor del concepto de la linea no cumple con el formato establecido.</v>
      </c>
      <c r="N708" s="141" t="s">
        <v>9</v>
      </c>
      <c r="O708" s="210"/>
    </row>
    <row r="709" spans="1:15" x14ac:dyDescent="0.25">
      <c r="A709" s="222"/>
      <c r="B709" s="430" t="s">
        <v>2135</v>
      </c>
      <c r="C709" s="431"/>
      <c r="D709" s="420"/>
      <c r="E709" s="420"/>
      <c r="F709" s="420"/>
      <c r="G709" s="420"/>
      <c r="H709" s="419"/>
      <c r="I709" s="394"/>
      <c r="J709" s="440"/>
      <c r="K709" s="421" t="s">
        <v>9</v>
      </c>
      <c r="L709" s="428" t="s">
        <v>9</v>
      </c>
      <c r="M709" s="419" t="str">
        <f>VLOOKUP(L709,CódigosRetorno!$A$2:$B$2080,2,FALSE)</f>
        <v>-</v>
      </c>
      <c r="N709" s="422" t="s">
        <v>9</v>
      </c>
      <c r="O709" s="210"/>
    </row>
    <row r="710" spans="1:15" ht="36" x14ac:dyDescent="0.25">
      <c r="A710" s="222"/>
      <c r="B710" s="1000" t="s">
        <v>2136</v>
      </c>
      <c r="C710" s="1047" t="s">
        <v>2137</v>
      </c>
      <c r="D710" s="1016" t="s">
        <v>324</v>
      </c>
      <c r="E710" s="1016" t="s">
        <v>179</v>
      </c>
      <c r="F710" s="138" t="s">
        <v>218</v>
      </c>
      <c r="G710" s="131" t="s">
        <v>1327</v>
      </c>
      <c r="H710" s="132" t="s">
        <v>1859</v>
      </c>
      <c r="I710" s="394"/>
      <c r="J710" s="189" t="s">
        <v>1329</v>
      </c>
      <c r="K710" s="124" t="s">
        <v>203</v>
      </c>
      <c r="L710" s="138" t="s">
        <v>1330</v>
      </c>
      <c r="M710" s="132" t="str">
        <f>VLOOKUP(L710,CódigosRetorno!$A$2:$B$2080,2,FALSE)</f>
        <v>No existe información en el nombre del concepto.</v>
      </c>
      <c r="N710" s="141" t="s">
        <v>9</v>
      </c>
      <c r="O710" s="210"/>
    </row>
    <row r="711" spans="1:15" ht="36" x14ac:dyDescent="0.25">
      <c r="A711" s="222"/>
      <c r="B711" s="1000"/>
      <c r="C711" s="1047"/>
      <c r="D711" s="1016"/>
      <c r="E711" s="1016"/>
      <c r="F711" s="1070" t="s">
        <v>655</v>
      </c>
      <c r="G711" s="1016" t="s">
        <v>1327</v>
      </c>
      <c r="H711" s="1047" t="s">
        <v>1860</v>
      </c>
      <c r="I711" s="1065"/>
      <c r="J711" s="189" t="s">
        <v>2138</v>
      </c>
      <c r="K711" s="138" t="s">
        <v>6</v>
      </c>
      <c r="L711" s="138" t="s">
        <v>2139</v>
      </c>
      <c r="M711" s="132" t="str">
        <f>VLOOKUP(L711,CódigosRetorno!$A$2:$B$2080,2,FALSE)</f>
        <v>El XML no contiene el tag de Carta Porte Aéreo:  Lugar de origen - Código de ubigeo</v>
      </c>
      <c r="N711" s="131" t="s">
        <v>9</v>
      </c>
      <c r="O711" s="210"/>
    </row>
    <row r="712" spans="1:15" ht="36" x14ac:dyDescent="0.25">
      <c r="A712" s="222"/>
      <c r="B712" s="1000"/>
      <c r="C712" s="1047"/>
      <c r="D712" s="1016"/>
      <c r="E712" s="1016"/>
      <c r="F712" s="1070"/>
      <c r="G712" s="1016"/>
      <c r="H712" s="1047"/>
      <c r="I712" s="1065"/>
      <c r="J712" s="189" t="s">
        <v>2140</v>
      </c>
      <c r="K712" s="138" t="s">
        <v>6</v>
      </c>
      <c r="L712" s="138" t="s">
        <v>2141</v>
      </c>
      <c r="M712" s="132" t="str">
        <f>VLOOKUP(L712,CódigosRetorno!$A$2:$B$2080,2,FALSE)</f>
        <v>El XML no contiene el tag de Carta Porte Aéreo:  Lugar de origen - Dirección detallada</v>
      </c>
      <c r="N712" s="141" t="s">
        <v>9</v>
      </c>
      <c r="O712" s="210"/>
    </row>
    <row r="713" spans="1:15" ht="36" x14ac:dyDescent="0.25">
      <c r="A713" s="222"/>
      <c r="B713" s="1000"/>
      <c r="C713" s="1047"/>
      <c r="D713" s="1016"/>
      <c r="E713" s="1016"/>
      <c r="F713" s="1070"/>
      <c r="G713" s="1016"/>
      <c r="H713" s="1047"/>
      <c r="I713" s="1065"/>
      <c r="J713" s="189" t="s">
        <v>2142</v>
      </c>
      <c r="K713" s="138" t="s">
        <v>6</v>
      </c>
      <c r="L713" s="138" t="s">
        <v>2143</v>
      </c>
      <c r="M713" s="132" t="str">
        <f>VLOOKUP(L713,CódigosRetorno!$A$2:$B$2080,2,FALSE)</f>
        <v>El XML no contiene el tag de Carta Porte Aéreo:  Lugar de destino - Código de ubigeo</v>
      </c>
      <c r="N713" s="141" t="s">
        <v>9</v>
      </c>
      <c r="O713" s="210"/>
    </row>
    <row r="714" spans="1:15" ht="36" x14ac:dyDescent="0.25">
      <c r="A714" s="222"/>
      <c r="B714" s="1000"/>
      <c r="C714" s="1047"/>
      <c r="D714" s="1016"/>
      <c r="E714" s="1016"/>
      <c r="F714" s="1070"/>
      <c r="G714" s="1016"/>
      <c r="H714" s="1047"/>
      <c r="I714" s="1065"/>
      <c r="J714" s="189" t="s">
        <v>2144</v>
      </c>
      <c r="K714" s="124" t="s">
        <v>6</v>
      </c>
      <c r="L714" s="138" t="s">
        <v>2145</v>
      </c>
      <c r="M714" s="132" t="str">
        <f>VLOOKUP(L714,CódigosRetorno!$A$2:$B$2080,2,FALSE)</f>
        <v>El XML no contiene el tag de Carta Porte Aéreo:  Lugar de destino - Dirección detallada</v>
      </c>
      <c r="N714" s="141" t="s">
        <v>9</v>
      </c>
      <c r="O714" s="210"/>
    </row>
    <row r="715" spans="1:15" ht="24" x14ac:dyDescent="0.25">
      <c r="A715" s="222"/>
      <c r="B715" s="1000"/>
      <c r="C715" s="1047"/>
      <c r="D715" s="1016"/>
      <c r="E715" s="1016"/>
      <c r="F715" s="1070"/>
      <c r="G715" s="131" t="s">
        <v>1333</v>
      </c>
      <c r="H715" s="132" t="s">
        <v>1068</v>
      </c>
      <c r="I715" s="394" t="s">
        <v>2411</v>
      </c>
      <c r="J715" s="189" t="s">
        <v>1334</v>
      </c>
      <c r="K715" s="124" t="s">
        <v>203</v>
      </c>
      <c r="L715" s="138" t="s">
        <v>1070</v>
      </c>
      <c r="M715" s="132" t="str">
        <f>VLOOKUP(L715,CódigosRetorno!$A$2:$B$2080,2,FALSE)</f>
        <v>El dato ingresado como atributo @listName es incorrecto.</v>
      </c>
      <c r="N715" s="141" t="s">
        <v>9</v>
      </c>
      <c r="O715" s="210"/>
    </row>
    <row r="716" spans="1:15" ht="24" x14ac:dyDescent="0.25">
      <c r="A716" s="222"/>
      <c r="B716" s="1000"/>
      <c r="C716" s="1047"/>
      <c r="D716" s="1016"/>
      <c r="E716" s="1016"/>
      <c r="F716" s="1070"/>
      <c r="G716" s="131" t="s">
        <v>1045</v>
      </c>
      <c r="H716" s="132" t="s">
        <v>1065</v>
      </c>
      <c r="I716" s="394" t="s">
        <v>2411</v>
      </c>
      <c r="J716" s="189" t="s">
        <v>1047</v>
      </c>
      <c r="K716" s="138" t="s">
        <v>203</v>
      </c>
      <c r="L716" s="140" t="s">
        <v>1066</v>
      </c>
      <c r="M716" s="132" t="str">
        <f>VLOOKUP(L716,CódigosRetorno!$A$2:$B$2080,2,FALSE)</f>
        <v>El dato ingresado como atributo @listAgencyName es incorrecto.</v>
      </c>
      <c r="N716" s="141" t="s">
        <v>9</v>
      </c>
      <c r="O716" s="210"/>
    </row>
    <row r="717" spans="1:15" ht="48" x14ac:dyDescent="0.25">
      <c r="A717" s="222"/>
      <c r="B717" s="1000"/>
      <c r="C717" s="1047"/>
      <c r="D717" s="1016"/>
      <c r="E717" s="1016"/>
      <c r="F717" s="1070"/>
      <c r="G717" s="141" t="s">
        <v>1335</v>
      </c>
      <c r="H717" s="91" t="s">
        <v>1072</v>
      </c>
      <c r="I717" s="394" t="s">
        <v>2411</v>
      </c>
      <c r="J717" s="189" t="s">
        <v>1336</v>
      </c>
      <c r="K717" s="138" t="s">
        <v>203</v>
      </c>
      <c r="L717" s="140" t="s">
        <v>1074</v>
      </c>
      <c r="M717" s="132" t="str">
        <f>VLOOKUP(L717,CódigosRetorno!$A$2:$B$2080,2,FALSE)</f>
        <v>El dato ingresado como atributo @listURI es incorrecto.</v>
      </c>
      <c r="N717" s="141" t="s">
        <v>9</v>
      </c>
      <c r="O717" s="210"/>
    </row>
    <row r="718" spans="1:15" ht="24" x14ac:dyDescent="0.25">
      <c r="A718" s="222"/>
      <c r="B718" s="1000"/>
      <c r="C718" s="1047"/>
      <c r="D718" s="1016"/>
      <c r="E718" s="1016"/>
      <c r="F718" s="1070" t="s">
        <v>2146</v>
      </c>
      <c r="G718" s="1070" t="s">
        <v>2147</v>
      </c>
      <c r="H718" s="1047" t="s">
        <v>2148</v>
      </c>
      <c r="I718" s="1065">
        <v>1</v>
      </c>
      <c r="J718" s="189" t="s">
        <v>2149</v>
      </c>
      <c r="K718" s="124" t="s">
        <v>6</v>
      </c>
      <c r="L718" s="138" t="s">
        <v>1339</v>
      </c>
      <c r="M718" s="132" t="str">
        <f>VLOOKUP(L718,CódigosRetorno!$A$2:$B$2080,2,FALSE)</f>
        <v>El XML no contiene tag o no existe información del valor del concepto por linea.</v>
      </c>
      <c r="N718" s="131" t="s">
        <v>9</v>
      </c>
      <c r="O718" s="210"/>
    </row>
    <row r="719" spans="1:15" ht="24" x14ac:dyDescent="0.25">
      <c r="A719" s="222"/>
      <c r="B719" s="1000"/>
      <c r="C719" s="1047"/>
      <c r="D719" s="1016"/>
      <c r="E719" s="1016"/>
      <c r="F719" s="1070"/>
      <c r="G719" s="1070"/>
      <c r="H719" s="1047"/>
      <c r="I719" s="1065"/>
      <c r="J719" s="189" t="s">
        <v>2150</v>
      </c>
      <c r="K719" s="124" t="s">
        <v>203</v>
      </c>
      <c r="L719" s="138" t="s">
        <v>1864</v>
      </c>
      <c r="M719" s="132" t="str">
        <f>VLOOKUP(L719,CódigosRetorno!$A$2:$B$2080,2,FALSE)</f>
        <v>El dato ingresado como valor del concepto de la linea no cumple con el formato establecido.</v>
      </c>
      <c r="N719" s="131" t="s">
        <v>1140</v>
      </c>
      <c r="O719" s="210"/>
    </row>
    <row r="720" spans="1:15" ht="24" x14ac:dyDescent="0.25">
      <c r="A720" s="222"/>
      <c r="B720" s="1000"/>
      <c r="C720" s="1047"/>
      <c r="D720" s="1016"/>
      <c r="E720" s="1016"/>
      <c r="F720" s="1070"/>
      <c r="G720" s="1070"/>
      <c r="H720" s="1047"/>
      <c r="I720" s="1065"/>
      <c r="J720" s="189" t="s">
        <v>2151</v>
      </c>
      <c r="K720" s="124" t="s">
        <v>203</v>
      </c>
      <c r="L720" s="138" t="s">
        <v>1864</v>
      </c>
      <c r="M720" s="132" t="str">
        <f>VLOOKUP(L720,CódigosRetorno!$A$2:$B$2080,2,FALSE)</f>
        <v>El dato ingresado como valor del concepto de la linea no cumple con el formato establecido.</v>
      </c>
      <c r="N720" s="131" t="s">
        <v>1140</v>
      </c>
      <c r="O720" s="210"/>
    </row>
    <row r="721" spans="1:15" ht="72" x14ac:dyDescent="0.25">
      <c r="A721" s="222"/>
      <c r="B721" s="1000"/>
      <c r="C721" s="1047"/>
      <c r="D721" s="1016"/>
      <c r="E721" s="1016"/>
      <c r="F721" s="1070"/>
      <c r="G721" s="1070"/>
      <c r="H721" s="1047"/>
      <c r="I721" s="1065"/>
      <c r="J721" s="189" t="s">
        <v>2152</v>
      </c>
      <c r="K721" s="124" t="s">
        <v>203</v>
      </c>
      <c r="L721" s="138" t="s">
        <v>1864</v>
      </c>
      <c r="M721" s="132" t="str">
        <f>VLOOKUP(L721,CódigosRetorno!$A$2:$B$2080,2,FALSE)</f>
        <v>El dato ingresado como valor del concepto de la linea no cumple con el formato establecido.</v>
      </c>
      <c r="N721" s="141" t="s">
        <v>9</v>
      </c>
      <c r="O721" s="210"/>
    </row>
    <row r="722" spans="1:15" ht="72" x14ac:dyDescent="0.25">
      <c r="A722" s="222"/>
      <c r="B722" s="1000"/>
      <c r="C722" s="1047"/>
      <c r="D722" s="1016"/>
      <c r="E722" s="1016"/>
      <c r="F722" s="1070"/>
      <c r="G722" s="1070"/>
      <c r="H722" s="1047"/>
      <c r="I722" s="1065"/>
      <c r="J722" s="189" t="s">
        <v>2153</v>
      </c>
      <c r="K722" s="124" t="s">
        <v>203</v>
      </c>
      <c r="L722" s="138" t="s">
        <v>1864</v>
      </c>
      <c r="M722" s="132" t="str">
        <f>VLOOKUP(L722,CódigosRetorno!$A$2:$B$2080,2,FALSE)</f>
        <v>El dato ingresado como valor del concepto de la linea no cumple con el formato establecido.</v>
      </c>
      <c r="N722" s="141" t="s">
        <v>9</v>
      </c>
      <c r="O722" s="210"/>
    </row>
    <row r="723" spans="1:15" x14ac:dyDescent="0.25">
      <c r="A723" s="222"/>
      <c r="B723" s="430" t="s">
        <v>2154</v>
      </c>
      <c r="C723" s="431"/>
      <c r="D723" s="420"/>
      <c r="E723" s="420"/>
      <c r="F723" s="420"/>
      <c r="G723" s="420"/>
      <c r="H723" s="419"/>
      <c r="I723" s="394"/>
      <c r="J723" s="440"/>
      <c r="K723" s="421" t="s">
        <v>9</v>
      </c>
      <c r="L723" s="428" t="s">
        <v>9</v>
      </c>
      <c r="M723" s="419" t="str">
        <f>VLOOKUP(L723,CódigosRetorno!$A$2:$B$2080,2,FALSE)</f>
        <v>-</v>
      </c>
      <c r="N723" s="422" t="s">
        <v>9</v>
      </c>
      <c r="O723" s="210"/>
    </row>
    <row r="724" spans="1:15" ht="36" x14ac:dyDescent="0.25">
      <c r="A724" s="222"/>
      <c r="B724" s="131">
        <v>149</v>
      </c>
      <c r="C724" s="132" t="s">
        <v>2155</v>
      </c>
      <c r="D724" s="124" t="s">
        <v>60</v>
      </c>
      <c r="E724" s="124" t="s">
        <v>179</v>
      </c>
      <c r="F724" s="131" t="s">
        <v>1808</v>
      </c>
      <c r="G724" s="124"/>
      <c r="H724" s="132" t="s">
        <v>2156</v>
      </c>
      <c r="I724" s="394">
        <v>1</v>
      </c>
      <c r="J724" s="189" t="s">
        <v>2157</v>
      </c>
      <c r="K724" s="124" t="s">
        <v>6</v>
      </c>
      <c r="L724" s="138" t="s">
        <v>2158</v>
      </c>
      <c r="M724" s="132" t="str">
        <f>VLOOKUP(L724,CódigosRetorno!$A$2:$B$2080,2,FALSE)</f>
        <v>El XML no contiene el tag de BVME transporte ferroviario: Agente de Viajes: Numero de Ruc</v>
      </c>
      <c r="N724" s="141" t="s">
        <v>9</v>
      </c>
      <c r="O724" s="210"/>
    </row>
    <row r="725" spans="1:15" ht="24" x14ac:dyDescent="0.25">
      <c r="A725" s="222"/>
      <c r="B725" s="1000">
        <f>B724+1</f>
        <v>150</v>
      </c>
      <c r="C725" s="1047" t="s">
        <v>2159</v>
      </c>
      <c r="D725" s="1016" t="s">
        <v>60</v>
      </c>
      <c r="E725" s="1016" t="s">
        <v>179</v>
      </c>
      <c r="F725" s="1000" t="s">
        <v>1213</v>
      </c>
      <c r="G725" s="1016" t="s">
        <v>193</v>
      </c>
      <c r="H725" s="995" t="s">
        <v>2160</v>
      </c>
      <c r="I725" s="1065">
        <v>1</v>
      </c>
      <c r="J725" s="189" t="s">
        <v>2161</v>
      </c>
      <c r="K725" s="124" t="s">
        <v>6</v>
      </c>
      <c r="L725" s="138" t="s">
        <v>2162</v>
      </c>
      <c r="M725" s="132" t="str">
        <f>VLOOKUP(L725,CódigosRetorno!$A$2:$B$2080,2,FALSE)</f>
        <v>El XML no contiene el tag de BVME transporte ferroviario: Agente de Viajes: Tipo de documento</v>
      </c>
      <c r="N725" s="131" t="s">
        <v>1821</v>
      </c>
      <c r="O725" s="210"/>
    </row>
    <row r="726" spans="1:15" ht="24" x14ac:dyDescent="0.25">
      <c r="A726" s="222"/>
      <c r="B726" s="1000"/>
      <c r="C726" s="1047"/>
      <c r="D726" s="1016"/>
      <c r="E726" s="1016"/>
      <c r="F726" s="1000"/>
      <c r="G726" s="1016"/>
      <c r="H726" s="995"/>
      <c r="I726" s="1065"/>
      <c r="J726" s="189" t="s">
        <v>2163</v>
      </c>
      <c r="K726" s="124" t="s">
        <v>6</v>
      </c>
      <c r="L726" s="138" t="s">
        <v>2164</v>
      </c>
      <c r="M726" s="132" t="str">
        <f>VLOOKUP(L726,CódigosRetorno!$A$2:$B$2080,2,FALSE)</f>
        <v>El dato ingresado como Agente de Viajes-Tipo de documento no corresponde al valor esperado.</v>
      </c>
      <c r="N726" s="141" t="s">
        <v>9</v>
      </c>
      <c r="O726" s="210"/>
    </row>
    <row r="727" spans="1:15" ht="24" x14ac:dyDescent="0.25">
      <c r="A727" s="222"/>
      <c r="B727" s="1000"/>
      <c r="C727" s="1047"/>
      <c r="D727" s="1016"/>
      <c r="E727" s="1016"/>
      <c r="F727" s="1016"/>
      <c r="G727" s="141" t="s">
        <v>1112</v>
      </c>
      <c r="H727" s="88" t="s">
        <v>1113</v>
      </c>
      <c r="I727" s="394" t="s">
        <v>2411</v>
      </c>
      <c r="J727" s="189" t="s">
        <v>1114</v>
      </c>
      <c r="K727" s="124" t="s">
        <v>203</v>
      </c>
      <c r="L727" s="138" t="s">
        <v>1115</v>
      </c>
      <c r="M727" s="132" t="str">
        <f>VLOOKUP(L727,CódigosRetorno!$A$2:$B$2080,2,FALSE)</f>
        <v>El dato ingresado como atributo @schemeName es incorrecto.</v>
      </c>
      <c r="N727" s="141" t="s">
        <v>9</v>
      </c>
      <c r="O727" s="210"/>
    </row>
    <row r="728" spans="1:15" ht="24" x14ac:dyDescent="0.25">
      <c r="A728" s="222"/>
      <c r="B728" s="1000"/>
      <c r="C728" s="1047"/>
      <c r="D728" s="1016"/>
      <c r="E728" s="1016"/>
      <c r="F728" s="1016"/>
      <c r="G728" s="141" t="s">
        <v>1045</v>
      </c>
      <c r="H728" s="88" t="s">
        <v>1046</v>
      </c>
      <c r="I728" s="394" t="s">
        <v>2411</v>
      </c>
      <c r="J728" s="189" t="s">
        <v>1047</v>
      </c>
      <c r="K728" s="124" t="s">
        <v>203</v>
      </c>
      <c r="L728" s="138" t="s">
        <v>1048</v>
      </c>
      <c r="M728" s="132" t="str">
        <f>VLOOKUP(L728,CódigosRetorno!$A$2:$B$2080,2,FALSE)</f>
        <v>El dato ingresado como atributo @schemeAgencyName es incorrecto.</v>
      </c>
      <c r="N728" s="141" t="s">
        <v>9</v>
      </c>
      <c r="O728" s="210"/>
    </row>
    <row r="729" spans="1:15" ht="48" x14ac:dyDescent="0.25">
      <c r="A729" s="222"/>
      <c r="B729" s="1000"/>
      <c r="C729" s="1047"/>
      <c r="D729" s="1016"/>
      <c r="E729" s="1016"/>
      <c r="F729" s="1016"/>
      <c r="G729" s="141" t="s">
        <v>1116</v>
      </c>
      <c r="H729" s="88" t="s">
        <v>1117</v>
      </c>
      <c r="I729" s="394" t="s">
        <v>2411</v>
      </c>
      <c r="J729" s="189" t="s">
        <v>1118</v>
      </c>
      <c r="K729" s="138" t="s">
        <v>203</v>
      </c>
      <c r="L729" s="140" t="s">
        <v>1119</v>
      </c>
      <c r="M729" s="132" t="str">
        <f>VLOOKUP(L729,CódigosRetorno!$A$2:$B$2080,2,FALSE)</f>
        <v>El dato ingresado como atributo @schemeURI es incorrecto.</v>
      </c>
      <c r="N729" s="141" t="s">
        <v>9</v>
      </c>
      <c r="O729" s="210"/>
    </row>
    <row r="730" spans="1:15" ht="36" x14ac:dyDescent="0.25">
      <c r="A730" s="222"/>
      <c r="B730" s="1000" t="s">
        <v>2165</v>
      </c>
      <c r="C730" s="1047" t="s">
        <v>2166</v>
      </c>
      <c r="D730" s="1016" t="s">
        <v>324</v>
      </c>
      <c r="E730" s="1016" t="s">
        <v>179</v>
      </c>
      <c r="F730" s="138" t="s">
        <v>218</v>
      </c>
      <c r="G730" s="131" t="s">
        <v>1327</v>
      </c>
      <c r="H730" s="132" t="s">
        <v>1859</v>
      </c>
      <c r="I730" s="394">
        <v>1</v>
      </c>
      <c r="J730" s="189" t="s">
        <v>1329</v>
      </c>
      <c r="K730" s="124" t="s">
        <v>203</v>
      </c>
      <c r="L730" s="138" t="s">
        <v>1330</v>
      </c>
      <c r="M730" s="132" t="str">
        <f>VLOOKUP(L730,CódigosRetorno!$A$2:$B$2080,2,FALSE)</f>
        <v>No existe información en el nombre del concepto.</v>
      </c>
      <c r="N730" s="141" t="s">
        <v>9</v>
      </c>
      <c r="O730" s="210"/>
    </row>
    <row r="731" spans="1:15" ht="36" x14ac:dyDescent="0.25">
      <c r="A731" s="222"/>
      <c r="B731" s="1000"/>
      <c r="C731" s="1047"/>
      <c r="D731" s="1016"/>
      <c r="E731" s="1016"/>
      <c r="F731" s="1070" t="s">
        <v>655</v>
      </c>
      <c r="G731" s="1016" t="s">
        <v>1327</v>
      </c>
      <c r="H731" s="1047" t="s">
        <v>1860</v>
      </c>
      <c r="I731" s="1065"/>
      <c r="J731" s="189" t="s">
        <v>2167</v>
      </c>
      <c r="K731" s="124" t="s">
        <v>6</v>
      </c>
      <c r="L731" s="138" t="s">
        <v>2168</v>
      </c>
      <c r="M731" s="132" t="str">
        <f>VLOOKUP(L731,CódigosRetorno!$A$2:$B$2080,2,FALSE)</f>
        <v>El XML no contiene el tag de BVME transporte ferroviario: Pasajero - Apellidos y Nombres</v>
      </c>
      <c r="N731" s="131" t="s">
        <v>9</v>
      </c>
      <c r="O731" s="210"/>
    </row>
    <row r="732" spans="1:15" ht="36" x14ac:dyDescent="0.25">
      <c r="A732" s="222"/>
      <c r="B732" s="1000"/>
      <c r="C732" s="1047"/>
      <c r="D732" s="1016"/>
      <c r="E732" s="1016"/>
      <c r="F732" s="1070"/>
      <c r="G732" s="1016"/>
      <c r="H732" s="1047"/>
      <c r="I732" s="1065"/>
      <c r="J732" s="189" t="s">
        <v>2169</v>
      </c>
      <c r="K732" s="124" t="s">
        <v>6</v>
      </c>
      <c r="L732" s="138" t="s">
        <v>2170</v>
      </c>
      <c r="M732" s="132" t="str">
        <f>VLOOKUP(L732,CódigosRetorno!$A$2:$B$2080,2,FALSE)</f>
        <v>El XML no contiene el tag de BVME transporte ferroviario: Pasajero - Tipo de documento de identidad</v>
      </c>
      <c r="N732" s="141" t="s">
        <v>9</v>
      </c>
      <c r="O732" s="210"/>
    </row>
    <row r="733" spans="1:15" ht="36" x14ac:dyDescent="0.25">
      <c r="A733" s="222"/>
      <c r="B733" s="1000"/>
      <c r="C733" s="1047"/>
      <c r="D733" s="1016"/>
      <c r="E733" s="1016"/>
      <c r="F733" s="1070"/>
      <c r="G733" s="1016"/>
      <c r="H733" s="1047"/>
      <c r="I733" s="1065"/>
      <c r="J733" s="189" t="s">
        <v>2171</v>
      </c>
      <c r="K733" s="124" t="s">
        <v>6</v>
      </c>
      <c r="L733" s="138" t="s">
        <v>2172</v>
      </c>
      <c r="M733" s="132" t="str">
        <f>VLOOKUP(L733,CódigosRetorno!$A$2:$B$2080,2,FALSE)</f>
        <v>El XML no contiene el tag de BVME transporte ferroviario: Pasajero - Número de documento de identidad</v>
      </c>
      <c r="N733" s="141" t="s">
        <v>9</v>
      </c>
      <c r="O733" s="210"/>
    </row>
    <row r="734" spans="1:15" ht="36" x14ac:dyDescent="0.25">
      <c r="A734" s="222"/>
      <c r="B734" s="1000"/>
      <c r="C734" s="1047"/>
      <c r="D734" s="1016"/>
      <c r="E734" s="1016"/>
      <c r="F734" s="1070"/>
      <c r="G734" s="1016"/>
      <c r="H734" s="1047"/>
      <c r="I734" s="1065"/>
      <c r="J734" s="189" t="s">
        <v>2173</v>
      </c>
      <c r="K734" s="124" t="s">
        <v>6</v>
      </c>
      <c r="L734" s="138" t="s">
        <v>2174</v>
      </c>
      <c r="M734" s="132" t="str">
        <f>VLOOKUP(L734,CódigosRetorno!$A$2:$B$2080,2,FALSE)</f>
        <v>El XML no contiene el tag de BVME transporte ferroviario: Servicio transporte: Ciudad o lugar de origen - Código de ubigeo</v>
      </c>
      <c r="N734" s="141" t="s">
        <v>9</v>
      </c>
      <c r="O734" s="210"/>
    </row>
    <row r="735" spans="1:15" ht="36" x14ac:dyDescent="0.25">
      <c r="A735" s="222"/>
      <c r="B735" s="1000"/>
      <c r="C735" s="1047"/>
      <c r="D735" s="1016"/>
      <c r="E735" s="1016"/>
      <c r="F735" s="1070"/>
      <c r="G735" s="1016"/>
      <c r="H735" s="1047"/>
      <c r="I735" s="1065"/>
      <c r="J735" s="189" t="s">
        <v>2175</v>
      </c>
      <c r="K735" s="124" t="s">
        <v>6</v>
      </c>
      <c r="L735" s="138" t="s">
        <v>2176</v>
      </c>
      <c r="M735" s="132" t="str">
        <f>VLOOKUP(L735,CódigosRetorno!$A$2:$B$2080,2,FALSE)</f>
        <v>El XML no contiene el tag de BVME transporte ferroviario: Servicio transporte: Ciudad o lugar de origen - Dirección detallada</v>
      </c>
      <c r="N735" s="141" t="s">
        <v>9</v>
      </c>
      <c r="O735" s="210"/>
    </row>
    <row r="736" spans="1:15" ht="36" x14ac:dyDescent="0.25">
      <c r="A736" s="222"/>
      <c r="B736" s="1000"/>
      <c r="C736" s="1047"/>
      <c r="D736" s="1016"/>
      <c r="E736" s="1016"/>
      <c r="F736" s="1070"/>
      <c r="G736" s="1016"/>
      <c r="H736" s="1047"/>
      <c r="I736" s="1065"/>
      <c r="J736" s="189" t="s">
        <v>2177</v>
      </c>
      <c r="K736" s="124" t="s">
        <v>6</v>
      </c>
      <c r="L736" s="138" t="s">
        <v>2178</v>
      </c>
      <c r="M736" s="132" t="str">
        <f>VLOOKUP(L736,CódigosRetorno!$A$2:$B$2080,2,FALSE)</f>
        <v>El XML no contiene el tag de BVME transporte ferroviario: Servicio transporte: Ciudad o lugar de destino - Código de ubigeo</v>
      </c>
      <c r="N736" s="141" t="s">
        <v>9</v>
      </c>
      <c r="O736" s="210"/>
    </row>
    <row r="737" spans="1:15" ht="36" x14ac:dyDescent="0.25">
      <c r="A737" s="222"/>
      <c r="B737" s="1000"/>
      <c r="C737" s="1047"/>
      <c r="D737" s="1016"/>
      <c r="E737" s="1016"/>
      <c r="F737" s="1070"/>
      <c r="G737" s="1016"/>
      <c r="H737" s="1047"/>
      <c r="I737" s="1065"/>
      <c r="J737" s="189" t="s">
        <v>2179</v>
      </c>
      <c r="K737" s="124" t="s">
        <v>6</v>
      </c>
      <c r="L737" s="138" t="s">
        <v>2180</v>
      </c>
      <c r="M737" s="132" t="str">
        <f>VLOOKUP(L737,CódigosRetorno!$A$2:$B$2080,2,FALSE)</f>
        <v>El XML no contiene el tag de BVME transporte ferroviario: Servicio transporte: Ciudad o lugar de destino - Dirección detallada</v>
      </c>
      <c r="N737" s="141" t="s">
        <v>9</v>
      </c>
      <c r="O737" s="210"/>
    </row>
    <row r="738" spans="1:15" ht="36" x14ac:dyDescent="0.25">
      <c r="A738" s="222"/>
      <c r="B738" s="1000"/>
      <c r="C738" s="1047"/>
      <c r="D738" s="1016"/>
      <c r="E738" s="1016"/>
      <c r="F738" s="1070"/>
      <c r="G738" s="1016"/>
      <c r="H738" s="1047"/>
      <c r="I738" s="1065"/>
      <c r="J738" s="189" t="s">
        <v>2181</v>
      </c>
      <c r="K738" s="124" t="s">
        <v>6</v>
      </c>
      <c r="L738" s="138" t="s">
        <v>2182</v>
      </c>
      <c r="M738" s="132" t="str">
        <f>VLOOKUP(L738,CódigosRetorno!$A$2:$B$2080,2,FALSE)</f>
        <v>El XML no contiene el tag de BVME transporte ferroviario: Servicio transporte:Número de asiento</v>
      </c>
      <c r="N738" s="141" t="s">
        <v>9</v>
      </c>
      <c r="O738" s="210"/>
    </row>
    <row r="739" spans="1:15" ht="24" x14ac:dyDescent="0.25">
      <c r="A739" s="222"/>
      <c r="B739" s="1000"/>
      <c r="C739" s="1047"/>
      <c r="D739" s="1016"/>
      <c r="E739" s="1016"/>
      <c r="F739" s="1070"/>
      <c r="G739" s="131" t="s">
        <v>1333</v>
      </c>
      <c r="H739" s="132" t="s">
        <v>1068</v>
      </c>
      <c r="I739" s="394" t="s">
        <v>2411</v>
      </c>
      <c r="J739" s="189" t="s">
        <v>1334</v>
      </c>
      <c r="K739" s="124" t="s">
        <v>203</v>
      </c>
      <c r="L739" s="138" t="s">
        <v>1070</v>
      </c>
      <c r="M739" s="132" t="str">
        <f>VLOOKUP(L739,CódigosRetorno!$A$2:$B$2080,2,FALSE)</f>
        <v>El dato ingresado como atributo @listName es incorrecto.</v>
      </c>
      <c r="N739" s="141" t="s">
        <v>9</v>
      </c>
      <c r="O739" s="210"/>
    </row>
    <row r="740" spans="1:15" ht="24" x14ac:dyDescent="0.25">
      <c r="A740" s="222"/>
      <c r="B740" s="1000"/>
      <c r="C740" s="1047"/>
      <c r="D740" s="1016"/>
      <c r="E740" s="1016"/>
      <c r="F740" s="1070"/>
      <c r="G740" s="131" t="s">
        <v>1045</v>
      </c>
      <c r="H740" s="132" t="s">
        <v>1065</v>
      </c>
      <c r="I740" s="394" t="s">
        <v>2411</v>
      </c>
      <c r="J740" s="189" t="s">
        <v>1047</v>
      </c>
      <c r="K740" s="138" t="s">
        <v>203</v>
      </c>
      <c r="L740" s="140" t="s">
        <v>1066</v>
      </c>
      <c r="M740" s="132" t="str">
        <f>VLOOKUP(L740,CódigosRetorno!$A$2:$B$2080,2,FALSE)</f>
        <v>El dato ingresado como atributo @listAgencyName es incorrecto.</v>
      </c>
      <c r="N740" s="141" t="s">
        <v>9</v>
      </c>
      <c r="O740" s="210"/>
    </row>
    <row r="741" spans="1:15" ht="48" x14ac:dyDescent="0.25">
      <c r="A741" s="222"/>
      <c r="B741" s="1000"/>
      <c r="C741" s="1047"/>
      <c r="D741" s="1016"/>
      <c r="E741" s="1016"/>
      <c r="F741" s="1070"/>
      <c r="G741" s="141" t="s">
        <v>1335</v>
      </c>
      <c r="H741" s="91" t="s">
        <v>1072</v>
      </c>
      <c r="I741" s="394" t="s">
        <v>2411</v>
      </c>
      <c r="J741" s="189" t="s">
        <v>1336</v>
      </c>
      <c r="K741" s="138" t="s">
        <v>203</v>
      </c>
      <c r="L741" s="140" t="s">
        <v>1074</v>
      </c>
      <c r="M741" s="132" t="str">
        <f>VLOOKUP(L741,CódigosRetorno!$A$2:$B$2080,2,FALSE)</f>
        <v>El dato ingresado como atributo @listURI es incorrecto.</v>
      </c>
      <c r="N741" s="141" t="s">
        <v>9</v>
      </c>
      <c r="O741" s="210"/>
    </row>
    <row r="742" spans="1:15" ht="36" x14ac:dyDescent="0.25">
      <c r="A742" s="222"/>
      <c r="B742" s="1000"/>
      <c r="C742" s="1047"/>
      <c r="D742" s="1016"/>
      <c r="E742" s="1016"/>
      <c r="F742" s="1070" t="s">
        <v>2183</v>
      </c>
      <c r="G742" s="1070" t="s">
        <v>2184</v>
      </c>
      <c r="H742" s="1047" t="s">
        <v>2185</v>
      </c>
      <c r="I742" s="1065">
        <v>1</v>
      </c>
      <c r="J742" s="189" t="s">
        <v>2186</v>
      </c>
      <c r="K742" s="124" t="s">
        <v>6</v>
      </c>
      <c r="L742" s="138" t="s">
        <v>1339</v>
      </c>
      <c r="M742" s="132" t="str">
        <f>VLOOKUP(L742,CódigosRetorno!$A$2:$B$2080,2,FALSE)</f>
        <v>El XML no contiene tag o no existe información del valor del concepto por linea.</v>
      </c>
      <c r="N742" s="141" t="s">
        <v>9</v>
      </c>
      <c r="O742" s="210"/>
    </row>
    <row r="743" spans="1:15" ht="72" x14ac:dyDescent="0.25">
      <c r="A743" s="222"/>
      <c r="B743" s="1000"/>
      <c r="C743" s="1047"/>
      <c r="D743" s="1016"/>
      <c r="E743" s="1016"/>
      <c r="F743" s="1070"/>
      <c r="G743" s="1070"/>
      <c r="H743" s="1047"/>
      <c r="I743" s="1065"/>
      <c r="J743" s="189" t="s">
        <v>2187</v>
      </c>
      <c r="K743" s="124" t="s">
        <v>203</v>
      </c>
      <c r="L743" s="138" t="s">
        <v>1864</v>
      </c>
      <c r="M743" s="132" t="str">
        <f>VLOOKUP(L743,CódigosRetorno!$A$2:$B$2080,2,FALSE)</f>
        <v>El dato ingresado como valor del concepto de la linea no cumple con el formato establecido.</v>
      </c>
      <c r="N743" s="141" t="s">
        <v>9</v>
      </c>
      <c r="O743" s="210"/>
    </row>
    <row r="744" spans="1:15" ht="24" x14ac:dyDescent="0.25">
      <c r="A744" s="222"/>
      <c r="B744" s="1000"/>
      <c r="C744" s="1047"/>
      <c r="D744" s="1016"/>
      <c r="E744" s="1016"/>
      <c r="F744" s="1070"/>
      <c r="G744" s="1070"/>
      <c r="H744" s="1047"/>
      <c r="I744" s="1065"/>
      <c r="J744" s="189" t="s">
        <v>2188</v>
      </c>
      <c r="K744" s="124" t="s">
        <v>203</v>
      </c>
      <c r="L744" s="138" t="s">
        <v>1864</v>
      </c>
      <c r="M744" s="132" t="str">
        <f>VLOOKUP(L744,CódigosRetorno!$A$2:$B$2080,2,FALSE)</f>
        <v>El dato ingresado como valor del concepto de la linea no cumple con el formato establecido.</v>
      </c>
      <c r="N744" s="141" t="s">
        <v>9</v>
      </c>
      <c r="O744" s="210"/>
    </row>
    <row r="745" spans="1:15" ht="24" x14ac:dyDescent="0.25">
      <c r="A745" s="222"/>
      <c r="B745" s="1000"/>
      <c r="C745" s="1047"/>
      <c r="D745" s="1016"/>
      <c r="E745" s="1016"/>
      <c r="F745" s="1070"/>
      <c r="G745" s="1070"/>
      <c r="H745" s="1047"/>
      <c r="I745" s="1065"/>
      <c r="J745" s="189" t="s">
        <v>2189</v>
      </c>
      <c r="K745" s="124" t="s">
        <v>203</v>
      </c>
      <c r="L745" s="138" t="s">
        <v>1864</v>
      </c>
      <c r="M745" s="132" t="str">
        <f>VLOOKUP(L745,CódigosRetorno!$A$2:$B$2080,2,FALSE)</f>
        <v>El dato ingresado como valor del concepto de la linea no cumple con el formato establecido.</v>
      </c>
      <c r="N745" s="141" t="s">
        <v>9</v>
      </c>
      <c r="O745" s="210"/>
    </row>
    <row r="746" spans="1:15" ht="72" x14ac:dyDescent="0.25">
      <c r="A746" s="222"/>
      <c r="B746" s="1000"/>
      <c r="C746" s="1047"/>
      <c r="D746" s="1016"/>
      <c r="E746" s="1016"/>
      <c r="F746" s="1070"/>
      <c r="G746" s="1070"/>
      <c r="H746" s="1047"/>
      <c r="I746" s="1065"/>
      <c r="J746" s="189" t="s">
        <v>2190</v>
      </c>
      <c r="K746" s="124" t="s">
        <v>203</v>
      </c>
      <c r="L746" s="138" t="s">
        <v>1864</v>
      </c>
      <c r="M746" s="132" t="str">
        <f>VLOOKUP(L746,CódigosRetorno!$A$2:$B$2080,2,FALSE)</f>
        <v>El dato ingresado como valor del concepto de la linea no cumple con el formato establecido.</v>
      </c>
      <c r="N746" s="141" t="s">
        <v>9</v>
      </c>
      <c r="O746" s="210"/>
    </row>
    <row r="747" spans="1:15" ht="24" x14ac:dyDescent="0.25">
      <c r="A747" s="222"/>
      <c r="B747" s="1000"/>
      <c r="C747" s="1047"/>
      <c r="D747" s="1016"/>
      <c r="E747" s="1016"/>
      <c r="F747" s="1070"/>
      <c r="G747" s="1070"/>
      <c r="H747" s="1047"/>
      <c r="I747" s="1065"/>
      <c r="J747" s="189" t="s">
        <v>2191</v>
      </c>
      <c r="K747" s="124" t="s">
        <v>203</v>
      </c>
      <c r="L747" s="138" t="s">
        <v>1864</v>
      </c>
      <c r="M747" s="132" t="str">
        <f>VLOOKUP(L747,CódigosRetorno!$A$2:$B$2080,2,FALSE)</f>
        <v>El dato ingresado como valor del concepto de la linea no cumple con el formato establecido.</v>
      </c>
      <c r="N747" s="141" t="s">
        <v>9</v>
      </c>
      <c r="O747" s="210"/>
    </row>
    <row r="748" spans="1:15" ht="72" x14ac:dyDescent="0.25">
      <c r="A748" s="222"/>
      <c r="B748" s="1000"/>
      <c r="C748" s="1047"/>
      <c r="D748" s="1016"/>
      <c r="E748" s="1016"/>
      <c r="F748" s="1070"/>
      <c r="G748" s="1070"/>
      <c r="H748" s="1047"/>
      <c r="I748" s="1065"/>
      <c r="J748" s="189" t="s">
        <v>2192</v>
      </c>
      <c r="K748" s="124" t="s">
        <v>203</v>
      </c>
      <c r="L748" s="138" t="s">
        <v>1864</v>
      </c>
      <c r="M748" s="132" t="str">
        <f>VLOOKUP(L748,CódigosRetorno!$A$2:$B$2080,2,FALSE)</f>
        <v>El dato ingresado como valor del concepto de la linea no cumple con el formato establecido.</v>
      </c>
      <c r="N748" s="141" t="s">
        <v>9</v>
      </c>
      <c r="O748" s="210"/>
    </row>
    <row r="749" spans="1:15" ht="72" x14ac:dyDescent="0.25">
      <c r="A749" s="222"/>
      <c r="B749" s="1000"/>
      <c r="C749" s="1047"/>
      <c r="D749" s="1016"/>
      <c r="E749" s="1016"/>
      <c r="F749" s="1070"/>
      <c r="G749" s="1070"/>
      <c r="H749" s="1047"/>
      <c r="I749" s="1065"/>
      <c r="J749" s="189" t="s">
        <v>2193</v>
      </c>
      <c r="K749" s="124" t="s">
        <v>203</v>
      </c>
      <c r="L749" s="138" t="s">
        <v>1864</v>
      </c>
      <c r="M749" s="132" t="str">
        <f>VLOOKUP(L749,CódigosRetorno!$A$2:$B$2080,2,FALSE)</f>
        <v>El dato ingresado como valor del concepto de la linea no cumple con el formato establecido.</v>
      </c>
      <c r="N749" s="141" t="s">
        <v>9</v>
      </c>
      <c r="O749" s="210"/>
    </row>
    <row r="750" spans="1:15" ht="72" x14ac:dyDescent="0.25">
      <c r="A750" s="222"/>
      <c r="B750" s="1000"/>
      <c r="C750" s="1047"/>
      <c r="D750" s="1016"/>
      <c r="E750" s="1016"/>
      <c r="F750" s="1070"/>
      <c r="G750" s="1070"/>
      <c r="H750" s="1047"/>
      <c r="I750" s="1065"/>
      <c r="J750" s="189" t="s">
        <v>2194</v>
      </c>
      <c r="K750" s="124" t="s">
        <v>203</v>
      </c>
      <c r="L750" s="138" t="s">
        <v>1864</v>
      </c>
      <c r="M750" s="132" t="str">
        <f>VLOOKUP(L750,CódigosRetorno!$A$2:$B$2080,2,FALSE)</f>
        <v>El dato ingresado como valor del concepto de la linea no cumple con el formato establecido.</v>
      </c>
      <c r="N750" s="141" t="s">
        <v>9</v>
      </c>
      <c r="O750" s="210"/>
    </row>
    <row r="751" spans="1:15" ht="36" x14ac:dyDescent="0.25">
      <c r="A751" s="222"/>
      <c r="B751" s="1016">
        <v>156</v>
      </c>
      <c r="C751" s="1047" t="s">
        <v>2195</v>
      </c>
      <c r="D751" s="1016" t="s">
        <v>324</v>
      </c>
      <c r="E751" s="1016" t="s">
        <v>179</v>
      </c>
      <c r="F751" s="138" t="s">
        <v>218</v>
      </c>
      <c r="G751" s="131" t="s">
        <v>1327</v>
      </c>
      <c r="H751" s="132" t="s">
        <v>1859</v>
      </c>
      <c r="I751" s="394">
        <v>1</v>
      </c>
      <c r="J751" s="189" t="s">
        <v>1329</v>
      </c>
      <c r="K751" s="124" t="s">
        <v>203</v>
      </c>
      <c r="L751" s="138" t="s">
        <v>1330</v>
      </c>
      <c r="M751" s="132" t="str">
        <f>VLOOKUP(L751,CódigosRetorno!$A$2:$B$2080,2,FALSE)</f>
        <v>No existe información en el nombre del concepto.</v>
      </c>
      <c r="N751" s="141" t="s">
        <v>9</v>
      </c>
      <c r="O751" s="210"/>
    </row>
    <row r="752" spans="1:15" ht="36" x14ac:dyDescent="0.25">
      <c r="A752" s="222"/>
      <c r="B752" s="1016"/>
      <c r="C752" s="1047"/>
      <c r="D752" s="1016"/>
      <c r="E752" s="1016"/>
      <c r="F752" s="138" t="s">
        <v>655</v>
      </c>
      <c r="G752" s="124" t="s">
        <v>1327</v>
      </c>
      <c r="H752" s="134" t="s">
        <v>1860</v>
      </c>
      <c r="I752" s="394"/>
      <c r="J752" s="189" t="s">
        <v>2196</v>
      </c>
      <c r="K752" s="124" t="s">
        <v>6</v>
      </c>
      <c r="L752" s="138" t="s">
        <v>2197</v>
      </c>
      <c r="M752" s="132" t="str">
        <f>VLOOKUP(L752,CódigosRetorno!$A$2:$B$2080,2,FALSE)</f>
        <v>El XML no contiene el tag de BVME transporte ferroviario: Servicio transporte: Fecha programada de inicio de viaje</v>
      </c>
      <c r="N752" s="131" t="s">
        <v>9</v>
      </c>
      <c r="O752" s="210"/>
    </row>
    <row r="753" spans="1:15" ht="24" x14ac:dyDescent="0.25">
      <c r="A753" s="222"/>
      <c r="B753" s="1016"/>
      <c r="C753" s="1047"/>
      <c r="D753" s="1016"/>
      <c r="E753" s="1016"/>
      <c r="F753" s="1070"/>
      <c r="G753" s="131" t="s">
        <v>1333</v>
      </c>
      <c r="H753" s="132" t="s">
        <v>1068</v>
      </c>
      <c r="I753" s="394" t="s">
        <v>2411</v>
      </c>
      <c r="J753" s="189" t="s">
        <v>1334</v>
      </c>
      <c r="K753" s="124" t="s">
        <v>203</v>
      </c>
      <c r="L753" s="138" t="s">
        <v>1070</v>
      </c>
      <c r="M753" s="132" t="str">
        <f>VLOOKUP(L753,CódigosRetorno!$A$2:$B$2080,2,FALSE)</f>
        <v>El dato ingresado como atributo @listName es incorrecto.</v>
      </c>
      <c r="N753" s="141" t="s">
        <v>9</v>
      </c>
      <c r="O753" s="210"/>
    </row>
    <row r="754" spans="1:15" ht="24" x14ac:dyDescent="0.25">
      <c r="A754" s="222"/>
      <c r="B754" s="1016"/>
      <c r="C754" s="1047"/>
      <c r="D754" s="1016"/>
      <c r="E754" s="1016"/>
      <c r="F754" s="1070"/>
      <c r="G754" s="131" t="s">
        <v>1045</v>
      </c>
      <c r="H754" s="132" t="s">
        <v>1065</v>
      </c>
      <c r="I754" s="394" t="s">
        <v>2411</v>
      </c>
      <c r="J754" s="189" t="s">
        <v>1047</v>
      </c>
      <c r="K754" s="138" t="s">
        <v>203</v>
      </c>
      <c r="L754" s="140" t="s">
        <v>1066</v>
      </c>
      <c r="M754" s="132" t="str">
        <f>VLOOKUP(L754,CódigosRetorno!$A$2:$B$2080,2,FALSE)</f>
        <v>El dato ingresado como atributo @listAgencyName es incorrecto.</v>
      </c>
      <c r="N754" s="141" t="s">
        <v>9</v>
      </c>
      <c r="O754" s="210"/>
    </row>
    <row r="755" spans="1:15" ht="48" x14ac:dyDescent="0.25">
      <c r="A755" s="222"/>
      <c r="B755" s="1016"/>
      <c r="C755" s="1047"/>
      <c r="D755" s="1016"/>
      <c r="E755" s="1016"/>
      <c r="F755" s="1070"/>
      <c r="G755" s="141" t="s">
        <v>1335</v>
      </c>
      <c r="H755" s="91" t="s">
        <v>1072</v>
      </c>
      <c r="I755" s="394" t="s">
        <v>2411</v>
      </c>
      <c r="J755" s="189" t="s">
        <v>1336</v>
      </c>
      <c r="K755" s="138" t="s">
        <v>203</v>
      </c>
      <c r="L755" s="140" t="s">
        <v>1074</v>
      </c>
      <c r="M755" s="132" t="str">
        <f>VLOOKUP(L755,CódigosRetorno!$A$2:$B$2080,2,FALSE)</f>
        <v>El dato ingresado como atributo @listURI es incorrecto.</v>
      </c>
      <c r="N755" s="141" t="s">
        <v>9</v>
      </c>
      <c r="O755" s="210"/>
    </row>
    <row r="756" spans="1:15" ht="36" x14ac:dyDescent="0.25">
      <c r="A756" s="222"/>
      <c r="B756" s="1016"/>
      <c r="C756" s="1047"/>
      <c r="D756" s="1016"/>
      <c r="E756" s="1016"/>
      <c r="F756" s="138" t="s">
        <v>174</v>
      </c>
      <c r="G756" s="138" t="s">
        <v>175</v>
      </c>
      <c r="H756" s="132" t="s">
        <v>2198</v>
      </c>
      <c r="I756" s="394">
        <v>1</v>
      </c>
      <c r="J756" s="189" t="s">
        <v>2199</v>
      </c>
      <c r="K756" s="124" t="s">
        <v>6</v>
      </c>
      <c r="L756" s="138" t="s">
        <v>1884</v>
      </c>
      <c r="M756" s="132" t="str">
        <f>VLOOKUP(L756,CódigosRetorno!$A$2:$B$2080,2,FALSE)</f>
        <v>El XML no contiene tag de la fecha del concepto por linea.</v>
      </c>
      <c r="N756" s="141" t="s">
        <v>9</v>
      </c>
      <c r="O756" s="210"/>
    </row>
    <row r="757" spans="1:15" ht="36" x14ac:dyDescent="0.25">
      <c r="A757" s="222"/>
      <c r="B757" s="1016">
        <f>B751+1</f>
        <v>157</v>
      </c>
      <c r="C757" s="1047" t="s">
        <v>2200</v>
      </c>
      <c r="D757" s="1016" t="s">
        <v>324</v>
      </c>
      <c r="E757" s="1016" t="s">
        <v>179</v>
      </c>
      <c r="F757" s="138" t="s">
        <v>218</v>
      </c>
      <c r="G757" s="131" t="s">
        <v>1327</v>
      </c>
      <c r="H757" s="132" t="s">
        <v>1859</v>
      </c>
      <c r="I757" s="394">
        <v>1</v>
      </c>
      <c r="J757" s="189" t="s">
        <v>1329</v>
      </c>
      <c r="K757" s="124" t="s">
        <v>203</v>
      </c>
      <c r="L757" s="138" t="s">
        <v>1330</v>
      </c>
      <c r="M757" s="132" t="str">
        <f>VLOOKUP(L757,CódigosRetorno!$A$2:$B$2080,2,FALSE)</f>
        <v>No existe información en el nombre del concepto.</v>
      </c>
      <c r="N757" s="141" t="s">
        <v>9</v>
      </c>
      <c r="O757" s="210"/>
    </row>
    <row r="758" spans="1:15" ht="36" x14ac:dyDescent="0.25">
      <c r="A758" s="222"/>
      <c r="B758" s="1016"/>
      <c r="C758" s="1047"/>
      <c r="D758" s="1016"/>
      <c r="E758" s="1016"/>
      <c r="F758" s="138" t="s">
        <v>655</v>
      </c>
      <c r="G758" s="124" t="s">
        <v>1327</v>
      </c>
      <c r="H758" s="134" t="s">
        <v>1860</v>
      </c>
      <c r="I758" s="394"/>
      <c r="J758" s="189" t="s">
        <v>2201</v>
      </c>
      <c r="K758" s="124" t="s">
        <v>6</v>
      </c>
      <c r="L758" s="138" t="s">
        <v>2202</v>
      </c>
      <c r="M758" s="132" t="str">
        <f>VLOOKUP(L758,CódigosRetorno!$A$2:$B$2080,2,FALSE)</f>
        <v>El XML no contiene el tag de BVME transporte ferroviario: Servicio transporte: Hora programada de inicio de viaje</v>
      </c>
      <c r="N758" s="141" t="s">
        <v>9</v>
      </c>
      <c r="O758" s="210"/>
    </row>
    <row r="759" spans="1:15" ht="24" x14ac:dyDescent="0.25">
      <c r="A759" s="222"/>
      <c r="B759" s="1016"/>
      <c r="C759" s="1047"/>
      <c r="D759" s="1016"/>
      <c r="E759" s="1016"/>
      <c r="F759" s="1070"/>
      <c r="G759" s="131" t="s">
        <v>1333</v>
      </c>
      <c r="H759" s="132" t="s">
        <v>1068</v>
      </c>
      <c r="I759" s="394" t="s">
        <v>2411</v>
      </c>
      <c r="J759" s="189" t="s">
        <v>1334</v>
      </c>
      <c r="K759" s="124" t="s">
        <v>203</v>
      </c>
      <c r="L759" s="138" t="s">
        <v>1070</v>
      </c>
      <c r="M759" s="132" t="str">
        <f>VLOOKUP(L759,CódigosRetorno!$A$2:$B$2080,2,FALSE)</f>
        <v>El dato ingresado como atributo @listName es incorrecto.</v>
      </c>
      <c r="N759" s="141" t="s">
        <v>9</v>
      </c>
      <c r="O759" s="210"/>
    </row>
    <row r="760" spans="1:15" ht="24" x14ac:dyDescent="0.25">
      <c r="A760" s="222"/>
      <c r="B760" s="1016"/>
      <c r="C760" s="1047"/>
      <c r="D760" s="1016"/>
      <c r="E760" s="1016"/>
      <c r="F760" s="1070"/>
      <c r="G760" s="131" t="s">
        <v>1045</v>
      </c>
      <c r="H760" s="132" t="s">
        <v>1065</v>
      </c>
      <c r="I760" s="394" t="s">
        <v>2411</v>
      </c>
      <c r="J760" s="189" t="s">
        <v>1047</v>
      </c>
      <c r="K760" s="138" t="s">
        <v>203</v>
      </c>
      <c r="L760" s="140" t="s">
        <v>1066</v>
      </c>
      <c r="M760" s="132" t="str">
        <f>VLOOKUP(L760,CódigosRetorno!$A$2:$B$2080,2,FALSE)</f>
        <v>El dato ingresado como atributo @listAgencyName es incorrecto.</v>
      </c>
      <c r="N760" s="141" t="s">
        <v>9</v>
      </c>
      <c r="O760" s="210"/>
    </row>
    <row r="761" spans="1:15" ht="48" x14ac:dyDescent="0.25">
      <c r="A761" s="222"/>
      <c r="B761" s="1016"/>
      <c r="C761" s="1047"/>
      <c r="D761" s="1016"/>
      <c r="E761" s="1016"/>
      <c r="F761" s="1070"/>
      <c r="G761" s="141" t="s">
        <v>1335</v>
      </c>
      <c r="H761" s="91" t="s">
        <v>1072</v>
      </c>
      <c r="I761" s="394" t="s">
        <v>2411</v>
      </c>
      <c r="J761" s="189" t="s">
        <v>1336</v>
      </c>
      <c r="K761" s="138" t="s">
        <v>203</v>
      </c>
      <c r="L761" s="140" t="s">
        <v>1074</v>
      </c>
      <c r="M761" s="132" t="str">
        <f>VLOOKUP(L761,CódigosRetorno!$A$2:$B$2080,2,FALSE)</f>
        <v>El dato ingresado como atributo @listURI es incorrecto.</v>
      </c>
      <c r="N761" s="141" t="s">
        <v>9</v>
      </c>
      <c r="O761" s="210"/>
    </row>
    <row r="762" spans="1:15" ht="36" x14ac:dyDescent="0.25">
      <c r="A762" s="222"/>
      <c r="B762" s="1016"/>
      <c r="C762" s="1047"/>
      <c r="D762" s="1016"/>
      <c r="E762" s="1016"/>
      <c r="F762" s="138" t="s">
        <v>758</v>
      </c>
      <c r="G762" s="138" t="s">
        <v>695</v>
      </c>
      <c r="H762" s="132" t="s">
        <v>2203</v>
      </c>
      <c r="I762" s="394">
        <v>1</v>
      </c>
      <c r="J762" s="189" t="s">
        <v>2204</v>
      </c>
      <c r="K762" s="124" t="s">
        <v>6</v>
      </c>
      <c r="L762" s="138" t="s">
        <v>1888</v>
      </c>
      <c r="M762" s="132" t="str">
        <f>VLOOKUP(L762,CódigosRetorno!$A$2:$B$2080,2,FALSE)</f>
        <v>El XML no contiene tag de la Hora del concepto por linea.</v>
      </c>
      <c r="N762" s="141" t="s">
        <v>9</v>
      </c>
      <c r="O762" s="210"/>
    </row>
    <row r="763" spans="1:15" ht="36" x14ac:dyDescent="0.25">
      <c r="A763" s="222"/>
      <c r="B763" s="1000">
        <f>B757+1</f>
        <v>158</v>
      </c>
      <c r="C763" s="1047" t="s">
        <v>2205</v>
      </c>
      <c r="D763" s="1016" t="s">
        <v>60</v>
      </c>
      <c r="E763" s="1016" t="s">
        <v>179</v>
      </c>
      <c r="F763" s="1000" t="s">
        <v>141</v>
      </c>
      <c r="G763" s="1016" t="s">
        <v>1917</v>
      </c>
      <c r="H763" s="1047" t="s">
        <v>2206</v>
      </c>
      <c r="I763" s="1065">
        <v>1</v>
      </c>
      <c r="J763" s="189" t="s">
        <v>2157</v>
      </c>
      <c r="K763" s="124" t="s">
        <v>6</v>
      </c>
      <c r="L763" s="138" t="s">
        <v>2207</v>
      </c>
      <c r="M763" s="132" t="str">
        <f>VLOOKUP(L763,CódigosRetorno!$A$2:$B$2080,2,FALSE)</f>
        <v>El XML no contiene el tag de BVME transporte ferroviario: Servicio transporte: Forma de Pago</v>
      </c>
      <c r="N763" s="141" t="s">
        <v>9</v>
      </c>
      <c r="O763" s="210"/>
    </row>
    <row r="764" spans="1:15" ht="36" x14ac:dyDescent="0.25">
      <c r="A764" s="222"/>
      <c r="B764" s="1000"/>
      <c r="C764" s="1047"/>
      <c r="D764" s="1016"/>
      <c r="E764" s="1016"/>
      <c r="F764" s="1000"/>
      <c r="G764" s="1016"/>
      <c r="H764" s="1047"/>
      <c r="I764" s="1065"/>
      <c r="J764" s="189" t="s">
        <v>1919</v>
      </c>
      <c r="K764" s="124" t="s">
        <v>6</v>
      </c>
      <c r="L764" s="138" t="s">
        <v>1920</v>
      </c>
      <c r="M764" s="132" t="str">
        <f>VLOOKUP(L764,CódigosRetorno!$A$2:$B$2080,2,FALSE)</f>
        <v>El dato ingreso como Forma de Pago o Medio de Pago no corresponde al valor esperado (catalogo nro 59)</v>
      </c>
      <c r="N764" s="131" t="s">
        <v>1921</v>
      </c>
      <c r="O764" s="210"/>
    </row>
    <row r="765" spans="1:15" ht="24" x14ac:dyDescent="0.25">
      <c r="A765" s="222"/>
      <c r="B765" s="1000"/>
      <c r="C765" s="1047"/>
      <c r="D765" s="1016"/>
      <c r="E765" s="1016"/>
      <c r="F765" s="1000"/>
      <c r="G765" s="131" t="s">
        <v>1922</v>
      </c>
      <c r="H765" s="132" t="s">
        <v>1068</v>
      </c>
      <c r="I765" s="394" t="s">
        <v>2411</v>
      </c>
      <c r="J765" s="189" t="s">
        <v>1923</v>
      </c>
      <c r="K765" s="124" t="s">
        <v>203</v>
      </c>
      <c r="L765" s="138" t="s">
        <v>1070</v>
      </c>
      <c r="M765" s="132" t="str">
        <f>VLOOKUP(L765,CódigosRetorno!$A$2:$B$2080,2,FALSE)</f>
        <v>El dato ingresado como atributo @listName es incorrecto.</v>
      </c>
      <c r="N765" s="141" t="s">
        <v>9</v>
      </c>
      <c r="O765" s="210"/>
    </row>
    <row r="766" spans="1:15" ht="24" x14ac:dyDescent="0.25">
      <c r="A766" s="222"/>
      <c r="B766" s="1000"/>
      <c r="C766" s="1047"/>
      <c r="D766" s="1016"/>
      <c r="E766" s="1016"/>
      <c r="F766" s="1000"/>
      <c r="G766" s="131" t="s">
        <v>1045</v>
      </c>
      <c r="H766" s="132" t="s">
        <v>1065</v>
      </c>
      <c r="I766" s="394" t="s">
        <v>2411</v>
      </c>
      <c r="J766" s="189" t="s">
        <v>1047</v>
      </c>
      <c r="K766" s="138" t="s">
        <v>203</v>
      </c>
      <c r="L766" s="140" t="s">
        <v>1066</v>
      </c>
      <c r="M766" s="132" t="str">
        <f>VLOOKUP(L766,CódigosRetorno!$A$2:$B$2080,2,FALSE)</f>
        <v>El dato ingresado como atributo @listAgencyName es incorrecto.</v>
      </c>
      <c r="N766" s="141" t="s">
        <v>9</v>
      </c>
      <c r="O766" s="210"/>
    </row>
    <row r="767" spans="1:15" ht="48" x14ac:dyDescent="0.25">
      <c r="A767" s="222"/>
      <c r="B767" s="1000"/>
      <c r="C767" s="1047"/>
      <c r="D767" s="1016"/>
      <c r="E767" s="1016"/>
      <c r="F767" s="1000"/>
      <c r="G767" s="141" t="s">
        <v>1924</v>
      </c>
      <c r="H767" s="91" t="s">
        <v>1072</v>
      </c>
      <c r="I767" s="394" t="s">
        <v>2411</v>
      </c>
      <c r="J767" s="189" t="s">
        <v>1925</v>
      </c>
      <c r="K767" s="138" t="s">
        <v>203</v>
      </c>
      <c r="L767" s="140" t="s">
        <v>1074</v>
      </c>
      <c r="M767" s="132" t="str">
        <f>VLOOKUP(L767,CódigosRetorno!$A$2:$B$2080,2,FALSE)</f>
        <v>El dato ingresado como atributo @listURI es incorrecto.</v>
      </c>
      <c r="N767" s="141" t="s">
        <v>9</v>
      </c>
      <c r="O767" s="210"/>
    </row>
    <row r="768" spans="1:15" ht="48" x14ac:dyDescent="0.25">
      <c r="A768" s="222"/>
      <c r="B768" s="131">
        <f>B763+1</f>
        <v>159</v>
      </c>
      <c r="C768" s="132" t="s">
        <v>2208</v>
      </c>
      <c r="D768" s="124" t="s">
        <v>60</v>
      </c>
      <c r="E768" s="124" t="s">
        <v>179</v>
      </c>
      <c r="F768" s="131" t="s">
        <v>223</v>
      </c>
      <c r="G768" s="124"/>
      <c r="H768" s="132" t="s">
        <v>2209</v>
      </c>
      <c r="I768" s="394">
        <v>1</v>
      </c>
      <c r="J768" s="189" t="s">
        <v>2157</v>
      </c>
      <c r="K768" s="124" t="s">
        <v>6</v>
      </c>
      <c r="L768" s="138" t="s">
        <v>2210</v>
      </c>
      <c r="M768" s="132" t="str">
        <f>VLOOKUP(L768,CódigosRetorno!$A$2:$B$2080,2,FALSE)</f>
        <v>El XML no contiene el tag de BVME transporte ferroviario: Servicio de transporte: Número de autorización de la transacción</v>
      </c>
      <c r="N768" s="141" t="s">
        <v>9</v>
      </c>
      <c r="O768" s="210"/>
    </row>
    <row r="769" spans="1:15" x14ac:dyDescent="0.25">
      <c r="A769" s="222"/>
      <c r="B769" s="1099" t="s">
        <v>2211</v>
      </c>
      <c r="C769" s="1099"/>
      <c r="D769" s="1099"/>
      <c r="E769" s="1099"/>
      <c r="F769" s="420"/>
      <c r="G769" s="420"/>
      <c r="H769" s="419"/>
      <c r="I769" s="394"/>
      <c r="J769" s="440"/>
      <c r="K769" s="421" t="s">
        <v>9</v>
      </c>
      <c r="L769" s="428" t="s">
        <v>9</v>
      </c>
      <c r="M769" s="419" t="str">
        <f>VLOOKUP(L769,CódigosRetorno!$A$2:$B$2080,2,FALSE)</f>
        <v>-</v>
      </c>
      <c r="N769" s="422" t="s">
        <v>9</v>
      </c>
      <c r="O769" s="210"/>
    </row>
    <row r="770" spans="1:15" ht="36" x14ac:dyDescent="0.25">
      <c r="A770" s="222"/>
      <c r="B770" s="1016">
        <v>160</v>
      </c>
      <c r="C770" s="1047" t="s">
        <v>2212</v>
      </c>
      <c r="D770" s="1016" t="s">
        <v>324</v>
      </c>
      <c r="E770" s="1016" t="s">
        <v>179</v>
      </c>
      <c r="F770" s="138" t="s">
        <v>218</v>
      </c>
      <c r="G770" s="131"/>
      <c r="H770" s="132" t="s">
        <v>1859</v>
      </c>
      <c r="I770" s="394">
        <v>1</v>
      </c>
      <c r="J770" s="189" t="s">
        <v>181</v>
      </c>
      <c r="K770" s="124" t="s">
        <v>9</v>
      </c>
      <c r="L770" s="138" t="s">
        <v>9</v>
      </c>
      <c r="M770" s="132" t="str">
        <f>VLOOKUP(L770,CódigosRetorno!$A$2:$B$2080,2,FALSE)</f>
        <v>-</v>
      </c>
      <c r="N770" s="141" t="s">
        <v>9</v>
      </c>
      <c r="O770" s="210"/>
    </row>
    <row r="771" spans="1:15" ht="36" x14ac:dyDescent="0.25">
      <c r="A771" s="222"/>
      <c r="B771" s="1016"/>
      <c r="C771" s="1047"/>
      <c r="D771" s="1016"/>
      <c r="E771" s="1016"/>
      <c r="F771" s="138" t="s">
        <v>655</v>
      </c>
      <c r="G771" s="124" t="s">
        <v>1327</v>
      </c>
      <c r="H771" s="134" t="s">
        <v>1860</v>
      </c>
      <c r="I771" s="394">
        <v>1</v>
      </c>
      <c r="J771" s="189" t="s">
        <v>181</v>
      </c>
      <c r="K771" s="124" t="s">
        <v>9</v>
      </c>
      <c r="L771" s="138" t="s">
        <v>9</v>
      </c>
      <c r="M771" s="132" t="str">
        <f>VLOOKUP(L771,CódigosRetorno!$A$2:$B$2080,2,FALSE)</f>
        <v>-</v>
      </c>
      <c r="N771" s="131" t="s">
        <v>1332</v>
      </c>
      <c r="O771" s="210"/>
    </row>
    <row r="772" spans="1:15" x14ac:dyDescent="0.25">
      <c r="A772" s="222"/>
      <c r="B772" s="1016"/>
      <c r="C772" s="1047"/>
      <c r="D772" s="1016"/>
      <c r="E772" s="1016"/>
      <c r="F772" s="1070"/>
      <c r="G772" s="131" t="s">
        <v>1333</v>
      </c>
      <c r="H772" s="132" t="s">
        <v>1068</v>
      </c>
      <c r="I772" s="394" t="s">
        <v>2411</v>
      </c>
      <c r="J772" s="189" t="s">
        <v>181</v>
      </c>
      <c r="K772" s="124" t="s">
        <v>9</v>
      </c>
      <c r="L772" s="138" t="s">
        <v>9</v>
      </c>
      <c r="M772" s="132" t="str">
        <f>VLOOKUP(L772,CódigosRetorno!$A$2:$B$2080,2,FALSE)</f>
        <v>-</v>
      </c>
      <c r="N772" s="141" t="s">
        <v>9</v>
      </c>
      <c r="O772" s="210"/>
    </row>
    <row r="773" spans="1:15" x14ac:dyDescent="0.25">
      <c r="A773" s="222"/>
      <c r="B773" s="1016"/>
      <c r="C773" s="1047"/>
      <c r="D773" s="1016"/>
      <c r="E773" s="1016"/>
      <c r="F773" s="1070"/>
      <c r="G773" s="131" t="s">
        <v>1045</v>
      </c>
      <c r="H773" s="132" t="s">
        <v>1065</v>
      </c>
      <c r="I773" s="394" t="s">
        <v>2411</v>
      </c>
      <c r="J773" s="189" t="s">
        <v>181</v>
      </c>
      <c r="K773" s="124" t="s">
        <v>9</v>
      </c>
      <c r="L773" s="138" t="s">
        <v>9</v>
      </c>
      <c r="M773" s="132" t="str">
        <f>VLOOKUP(L773,CódigosRetorno!$A$2:$B$2080,2,FALSE)</f>
        <v>-</v>
      </c>
      <c r="N773" s="141" t="s">
        <v>9</v>
      </c>
      <c r="O773" s="210"/>
    </row>
    <row r="774" spans="1:15" ht="24" x14ac:dyDescent="0.25">
      <c r="A774" s="222"/>
      <c r="B774" s="1016"/>
      <c r="C774" s="1047"/>
      <c r="D774" s="1016"/>
      <c r="E774" s="1016"/>
      <c r="F774" s="1071"/>
      <c r="G774" s="198" t="s">
        <v>1335</v>
      </c>
      <c r="H774" s="328" t="s">
        <v>1072</v>
      </c>
      <c r="I774" s="394" t="s">
        <v>2411</v>
      </c>
      <c r="J774" s="189" t="s">
        <v>181</v>
      </c>
      <c r="K774" s="124" t="s">
        <v>9</v>
      </c>
      <c r="L774" s="138" t="s">
        <v>9</v>
      </c>
      <c r="M774" s="132" t="str">
        <f>VLOOKUP(L774,CódigosRetorno!$A$2:$B$2080,2,FALSE)</f>
        <v>-</v>
      </c>
      <c r="N774" s="141" t="s">
        <v>9</v>
      </c>
      <c r="O774" s="210"/>
    </row>
    <row r="775" spans="1:15" ht="36" x14ac:dyDescent="0.25">
      <c r="A775" s="222"/>
      <c r="B775" s="1016"/>
      <c r="C775" s="1047"/>
      <c r="D775" s="1016"/>
      <c r="E775" s="1082"/>
      <c r="F775" s="348" t="s">
        <v>174</v>
      </c>
      <c r="G775" s="319" t="s">
        <v>2213</v>
      </c>
      <c r="H775" s="318" t="s">
        <v>2214</v>
      </c>
      <c r="I775" s="578">
        <v>1</v>
      </c>
      <c r="J775" s="189" t="s">
        <v>181</v>
      </c>
      <c r="K775" s="124" t="s">
        <v>9</v>
      </c>
      <c r="L775" s="138" t="s">
        <v>9</v>
      </c>
      <c r="M775" s="132" t="str">
        <f>VLOOKUP(L775,CódigosRetorno!$A$2:$B$2080,2,FALSE)</f>
        <v>-</v>
      </c>
      <c r="N775" s="141" t="s">
        <v>9</v>
      </c>
      <c r="O775" s="210"/>
    </row>
    <row r="776" spans="1:15" ht="36" x14ac:dyDescent="0.25">
      <c r="A776" s="222"/>
      <c r="B776" s="1016"/>
      <c r="C776" s="1047"/>
      <c r="D776" s="1016"/>
      <c r="E776" s="1082"/>
      <c r="F776" s="349" t="s">
        <v>705</v>
      </c>
      <c r="G776" s="320"/>
      <c r="H776" s="200" t="s">
        <v>2215</v>
      </c>
      <c r="I776" s="578">
        <v>1</v>
      </c>
      <c r="J776" s="189" t="s">
        <v>2216</v>
      </c>
      <c r="K776" s="124" t="s">
        <v>203</v>
      </c>
      <c r="L776" s="138" t="s">
        <v>2217</v>
      </c>
      <c r="M776" s="132" t="str">
        <f>VLOOKUP(L776,CódigosRetorno!$A$2:$B$2080,2,FALSE)</f>
        <v>El valor ingresado como numero de DAM no cumple con el estandar</v>
      </c>
      <c r="N776" s="141" t="s">
        <v>9</v>
      </c>
      <c r="O776" s="210"/>
    </row>
    <row r="777" spans="1:15" ht="36" x14ac:dyDescent="0.25">
      <c r="A777" s="222"/>
      <c r="B777" s="1014">
        <f>B770+1</f>
        <v>161</v>
      </c>
      <c r="C777" s="996" t="s">
        <v>2218</v>
      </c>
      <c r="D777" s="1014" t="s">
        <v>324</v>
      </c>
      <c r="E777" s="1014" t="s">
        <v>179</v>
      </c>
      <c r="F777" s="320" t="s">
        <v>218</v>
      </c>
      <c r="G777" s="127" t="s">
        <v>1327</v>
      </c>
      <c r="H777" s="315" t="s">
        <v>1859</v>
      </c>
      <c r="I777" s="394" t="s">
        <v>2411</v>
      </c>
      <c r="J777" s="189" t="s">
        <v>181</v>
      </c>
      <c r="K777" s="124" t="s">
        <v>9</v>
      </c>
      <c r="L777" s="138" t="s">
        <v>9</v>
      </c>
      <c r="M777" s="132" t="str">
        <f>VLOOKUP(L777,CódigosRetorno!$A$2:$B$2080,2,FALSE)</f>
        <v>-</v>
      </c>
      <c r="N777" s="131" t="s">
        <v>1332</v>
      </c>
      <c r="O777" s="210"/>
    </row>
    <row r="778" spans="1:15" ht="36" x14ac:dyDescent="0.25">
      <c r="A778" s="222"/>
      <c r="B778" s="1015"/>
      <c r="C778" s="1011"/>
      <c r="D778" s="1015"/>
      <c r="E778" s="1015"/>
      <c r="F778" s="138" t="s">
        <v>655</v>
      </c>
      <c r="G778" s="124" t="s">
        <v>1327</v>
      </c>
      <c r="H778" s="134" t="s">
        <v>1860</v>
      </c>
      <c r="I778" s="394">
        <v>1</v>
      </c>
      <c r="J778" s="189" t="s">
        <v>181</v>
      </c>
      <c r="K778" s="124" t="s">
        <v>9</v>
      </c>
      <c r="L778" s="138" t="s">
        <v>9</v>
      </c>
      <c r="M778" s="132" t="str">
        <f>VLOOKUP(L778,CódigosRetorno!$A$2:$B$2080,2,FALSE)</f>
        <v>-</v>
      </c>
      <c r="N778" s="131" t="s">
        <v>1332</v>
      </c>
      <c r="O778" s="210"/>
    </row>
    <row r="779" spans="1:15" x14ac:dyDescent="0.25">
      <c r="A779" s="222"/>
      <c r="B779" s="1015"/>
      <c r="C779" s="1011"/>
      <c r="D779" s="1015"/>
      <c r="E779" s="1015"/>
      <c r="F779" s="1070"/>
      <c r="G779" s="131" t="s">
        <v>1333</v>
      </c>
      <c r="H779" s="132" t="s">
        <v>1068</v>
      </c>
      <c r="I779" s="394" t="s">
        <v>2411</v>
      </c>
      <c r="J779" s="189" t="s">
        <v>181</v>
      </c>
      <c r="K779" s="124" t="s">
        <v>9</v>
      </c>
      <c r="L779" s="138" t="s">
        <v>9</v>
      </c>
      <c r="M779" s="132" t="str">
        <f>VLOOKUP(L779,CódigosRetorno!$A$2:$B$2080,2,FALSE)</f>
        <v>-</v>
      </c>
      <c r="N779" s="131" t="s">
        <v>9</v>
      </c>
      <c r="O779" s="210"/>
    </row>
    <row r="780" spans="1:15" x14ac:dyDescent="0.25">
      <c r="A780" s="222"/>
      <c r="B780" s="1015"/>
      <c r="C780" s="1011"/>
      <c r="D780" s="1015"/>
      <c r="E780" s="1015"/>
      <c r="F780" s="1070"/>
      <c r="G780" s="131" t="s">
        <v>1045</v>
      </c>
      <c r="H780" s="132" t="s">
        <v>1065</v>
      </c>
      <c r="I780" s="394" t="s">
        <v>2411</v>
      </c>
      <c r="J780" s="189" t="s">
        <v>181</v>
      </c>
      <c r="K780" s="124" t="s">
        <v>9</v>
      </c>
      <c r="L780" s="138" t="s">
        <v>9</v>
      </c>
      <c r="M780" s="132" t="str">
        <f>VLOOKUP(L780,CódigosRetorno!$A$2:$B$2080,2,FALSE)</f>
        <v>-</v>
      </c>
      <c r="N780" s="131" t="s">
        <v>9</v>
      </c>
      <c r="O780" s="210"/>
    </row>
    <row r="781" spans="1:15" ht="24" x14ac:dyDescent="0.25">
      <c r="A781" s="222"/>
      <c r="B781" s="1015"/>
      <c r="C781" s="1011"/>
      <c r="D781" s="1015"/>
      <c r="E781" s="1015"/>
      <c r="F781" s="1071"/>
      <c r="G781" s="198" t="s">
        <v>1335</v>
      </c>
      <c r="H781" s="328" t="s">
        <v>1072</v>
      </c>
      <c r="I781" s="322" t="s">
        <v>2411</v>
      </c>
      <c r="J781" s="189" t="s">
        <v>181</v>
      </c>
      <c r="K781" s="124" t="s">
        <v>9</v>
      </c>
      <c r="L781" s="138" t="s">
        <v>9</v>
      </c>
      <c r="M781" s="132" t="str">
        <f>VLOOKUP(L781,CódigosRetorno!$A$2:$B$2080,2,FALSE)</f>
        <v>-</v>
      </c>
      <c r="N781" s="131" t="s">
        <v>9</v>
      </c>
      <c r="O781" s="210"/>
    </row>
    <row r="782" spans="1:15" ht="36" x14ac:dyDescent="0.25">
      <c r="A782" s="222"/>
      <c r="B782" s="1015"/>
      <c r="C782" s="1011"/>
      <c r="D782" s="1015"/>
      <c r="E782" s="1015"/>
      <c r="F782" s="125" t="s">
        <v>757</v>
      </c>
      <c r="G782" s="125"/>
      <c r="H782" s="350" t="s">
        <v>2219</v>
      </c>
      <c r="I782" s="322" t="s">
        <v>2411</v>
      </c>
      <c r="J782" s="582" t="s">
        <v>181</v>
      </c>
      <c r="K782" s="124"/>
      <c r="L782" s="138" t="s">
        <v>9</v>
      </c>
      <c r="M782" s="132" t="str">
        <f>VLOOKUP(L782,CódigosRetorno!$A$2:$B$2080,2,FALSE)</f>
        <v>-</v>
      </c>
      <c r="N782" s="131" t="s">
        <v>9</v>
      </c>
      <c r="O782" s="210"/>
    </row>
    <row r="783" spans="1:15" ht="24" x14ac:dyDescent="0.25">
      <c r="A783" s="222"/>
      <c r="B783" s="1015"/>
      <c r="C783" s="1011"/>
      <c r="D783" s="1015"/>
      <c r="E783" s="1015"/>
      <c r="F783" s="126" t="s">
        <v>338</v>
      </c>
      <c r="G783" s="126"/>
      <c r="H783" s="316" t="s">
        <v>2220</v>
      </c>
      <c r="I783" s="384" t="s">
        <v>2411</v>
      </c>
      <c r="J783" s="582" t="s">
        <v>181</v>
      </c>
      <c r="K783" s="124"/>
      <c r="L783" s="138" t="s">
        <v>9</v>
      </c>
      <c r="M783" s="132" t="str">
        <f>VLOOKUP(L783,CódigosRetorno!$A$2:$B$2080,2,FALSE)</f>
        <v>-</v>
      </c>
      <c r="N783" s="131" t="s">
        <v>9</v>
      </c>
      <c r="O783" s="210"/>
    </row>
    <row r="784" spans="1:15" ht="24" x14ac:dyDescent="0.25">
      <c r="A784" s="222"/>
      <c r="B784" s="1015"/>
      <c r="C784" s="1011"/>
      <c r="D784" s="1015"/>
      <c r="E784" s="1015"/>
      <c r="F784" s="126" t="s">
        <v>223</v>
      </c>
      <c r="G784" s="126"/>
      <c r="H784" s="316" t="s">
        <v>2221</v>
      </c>
      <c r="I784" s="384" t="s">
        <v>2411</v>
      </c>
      <c r="J784" s="582" t="s">
        <v>181</v>
      </c>
      <c r="K784" s="124"/>
      <c r="L784" s="138" t="s">
        <v>9</v>
      </c>
      <c r="M784" s="132" t="str">
        <f>VLOOKUP(L784,CódigosRetorno!$A$2:$B$2080,2,FALSE)</f>
        <v>-</v>
      </c>
      <c r="N784" s="131" t="s">
        <v>9</v>
      </c>
      <c r="O784" s="210"/>
    </row>
    <row r="785" spans="1:15" ht="24" x14ac:dyDescent="0.25">
      <c r="A785" s="222"/>
      <c r="B785" s="1015"/>
      <c r="C785" s="1011"/>
      <c r="D785" s="1015"/>
      <c r="E785" s="1015"/>
      <c r="F785" s="126" t="s">
        <v>223</v>
      </c>
      <c r="G785" s="126"/>
      <c r="H785" s="316" t="s">
        <v>2222</v>
      </c>
      <c r="I785" s="384" t="s">
        <v>2411</v>
      </c>
      <c r="J785" s="582" t="s">
        <v>181</v>
      </c>
      <c r="K785" s="124"/>
      <c r="L785" s="138" t="s">
        <v>9</v>
      </c>
      <c r="M785" s="132" t="str">
        <f>VLOOKUP(L785,CódigosRetorno!$A$2:$B$2080,2,FALSE)</f>
        <v>-</v>
      </c>
      <c r="N785" s="131" t="s">
        <v>9</v>
      </c>
      <c r="O785" s="210"/>
    </row>
    <row r="786" spans="1:15" ht="24" x14ac:dyDescent="0.25">
      <c r="A786" s="222"/>
      <c r="B786" s="1015"/>
      <c r="C786" s="1011"/>
      <c r="D786" s="1015"/>
      <c r="E786" s="1015"/>
      <c r="F786" s="126" t="s">
        <v>703</v>
      </c>
      <c r="G786" s="126"/>
      <c r="H786" s="316" t="s">
        <v>2223</v>
      </c>
      <c r="I786" s="384" t="s">
        <v>2411</v>
      </c>
      <c r="J786" s="582" t="s">
        <v>181</v>
      </c>
      <c r="K786" s="124"/>
      <c r="L786" s="138" t="s">
        <v>9</v>
      </c>
      <c r="M786" s="132" t="str">
        <f>VLOOKUP(L786,CódigosRetorno!$A$2:$B$2080,2,FALSE)</f>
        <v>-</v>
      </c>
      <c r="N786" s="131" t="s">
        <v>9</v>
      </c>
      <c r="O786" s="210"/>
    </row>
    <row r="787" spans="1:15" ht="24" x14ac:dyDescent="0.25">
      <c r="A787" s="222"/>
      <c r="B787" s="1015"/>
      <c r="C787" s="1011"/>
      <c r="D787" s="1015"/>
      <c r="E787" s="1015"/>
      <c r="F787" s="126" t="s">
        <v>223</v>
      </c>
      <c r="G787" s="126"/>
      <c r="H787" s="316" t="s">
        <v>2224</v>
      </c>
      <c r="I787" s="384" t="s">
        <v>2411</v>
      </c>
      <c r="J787" s="582" t="s">
        <v>181</v>
      </c>
      <c r="K787" s="124"/>
      <c r="L787" s="138" t="s">
        <v>9</v>
      </c>
      <c r="M787" s="132" t="str">
        <f>VLOOKUP(L787,CódigosRetorno!$A$2:$B$2080,2,FALSE)</f>
        <v>-</v>
      </c>
      <c r="N787" s="131" t="s">
        <v>9</v>
      </c>
      <c r="O787" s="210"/>
    </row>
    <row r="788" spans="1:15" ht="24" x14ac:dyDescent="0.25">
      <c r="A788" s="222"/>
      <c r="B788" s="1015"/>
      <c r="C788" s="1011"/>
      <c r="D788" s="1015"/>
      <c r="E788" s="1015"/>
      <c r="F788" s="126" t="s">
        <v>223</v>
      </c>
      <c r="G788" s="126"/>
      <c r="H788" s="316" t="s">
        <v>2225</v>
      </c>
      <c r="I788" s="384" t="s">
        <v>2411</v>
      </c>
      <c r="J788" s="582" t="s">
        <v>181</v>
      </c>
      <c r="K788" s="124"/>
      <c r="L788" s="138" t="s">
        <v>9</v>
      </c>
      <c r="M788" s="132" t="str">
        <f>VLOOKUP(L788,CódigosRetorno!$A$2:$B$2080,2,FALSE)</f>
        <v>-</v>
      </c>
      <c r="N788" s="131" t="s">
        <v>9</v>
      </c>
      <c r="O788" s="210"/>
    </row>
    <row r="789" spans="1:15" ht="36" x14ac:dyDescent="0.25">
      <c r="A789" s="222"/>
      <c r="B789" s="1015"/>
      <c r="C789" s="1011"/>
      <c r="D789" s="1015"/>
      <c r="E789" s="1015"/>
      <c r="F789" s="126" t="s">
        <v>338</v>
      </c>
      <c r="G789" s="205"/>
      <c r="H789" s="316" t="s">
        <v>2226</v>
      </c>
      <c r="I789" s="384" t="s">
        <v>2411</v>
      </c>
      <c r="J789" s="582" t="s">
        <v>181</v>
      </c>
      <c r="K789" s="124"/>
      <c r="L789" s="138" t="s">
        <v>9</v>
      </c>
      <c r="M789" s="132" t="str">
        <f>VLOOKUP(L789,CódigosRetorno!$A$2:$B$2080,2,FALSE)</f>
        <v>-</v>
      </c>
      <c r="N789" s="131" t="s">
        <v>9</v>
      </c>
      <c r="O789" s="210"/>
    </row>
    <row r="790" spans="1:15" ht="24" x14ac:dyDescent="0.25">
      <c r="A790" s="222"/>
      <c r="B790" s="1015"/>
      <c r="C790" s="1011"/>
      <c r="D790" s="1015"/>
      <c r="E790" s="1015"/>
      <c r="F790" s="126" t="s">
        <v>2227</v>
      </c>
      <c r="G790" s="205"/>
      <c r="H790" s="316" t="s">
        <v>2228</v>
      </c>
      <c r="I790" s="384" t="s">
        <v>2411</v>
      </c>
      <c r="J790" s="582" t="s">
        <v>181</v>
      </c>
      <c r="K790" s="124"/>
      <c r="L790" s="138" t="s">
        <v>9</v>
      </c>
      <c r="M790" s="132" t="str">
        <f>VLOOKUP(L790,CódigosRetorno!$A$2:$B$2080,2,FALSE)</f>
        <v>-</v>
      </c>
      <c r="N790" s="131" t="s">
        <v>9</v>
      </c>
      <c r="O790" s="210"/>
    </row>
    <row r="791" spans="1:15" ht="24" x14ac:dyDescent="0.25">
      <c r="A791" s="222"/>
      <c r="B791" s="1015"/>
      <c r="C791" s="1011"/>
      <c r="D791" s="1015"/>
      <c r="E791" s="1015"/>
      <c r="F791" s="206" t="s">
        <v>223</v>
      </c>
      <c r="G791" s="205"/>
      <c r="H791" s="316" t="s">
        <v>2229</v>
      </c>
      <c r="I791" s="384" t="s">
        <v>2411</v>
      </c>
      <c r="J791" s="582" t="s">
        <v>181</v>
      </c>
      <c r="K791" s="124"/>
      <c r="L791" s="138" t="s">
        <v>9</v>
      </c>
      <c r="M791" s="132" t="str">
        <f>VLOOKUP(L791,CódigosRetorno!$A$2:$B$2080,2,FALSE)</f>
        <v>-</v>
      </c>
      <c r="N791" s="131" t="s">
        <v>9</v>
      </c>
      <c r="O791" s="210"/>
    </row>
    <row r="792" spans="1:15" ht="36" x14ac:dyDescent="0.25">
      <c r="A792" s="222"/>
      <c r="B792" s="1015"/>
      <c r="C792" s="1011"/>
      <c r="D792" s="1015"/>
      <c r="E792" s="1015"/>
      <c r="F792" s="206" t="s">
        <v>655</v>
      </c>
      <c r="G792" s="126" t="s">
        <v>1182</v>
      </c>
      <c r="H792" s="316" t="s">
        <v>2230</v>
      </c>
      <c r="I792" s="384" t="s">
        <v>2411</v>
      </c>
      <c r="J792" s="582" t="s">
        <v>181</v>
      </c>
      <c r="K792" s="124"/>
      <c r="L792" s="138" t="s">
        <v>9</v>
      </c>
      <c r="M792" s="132" t="str">
        <f>VLOOKUP(L792,CódigosRetorno!$A$2:$B$2080,2,FALSE)</f>
        <v>-</v>
      </c>
      <c r="N792" s="131" t="s">
        <v>9</v>
      </c>
      <c r="O792" s="210"/>
    </row>
    <row r="793" spans="1:15" ht="24" x14ac:dyDescent="0.25">
      <c r="A793" s="222"/>
      <c r="B793" s="1015"/>
      <c r="C793" s="1011"/>
      <c r="D793" s="1015"/>
      <c r="E793" s="1015"/>
      <c r="F793" s="206" t="s">
        <v>655</v>
      </c>
      <c r="G793" s="126" t="s">
        <v>1182</v>
      </c>
      <c r="H793" s="316" t="s">
        <v>2231</v>
      </c>
      <c r="I793" s="384" t="s">
        <v>2411</v>
      </c>
      <c r="J793" s="582" t="s">
        <v>181</v>
      </c>
      <c r="K793" s="124"/>
      <c r="L793" s="138" t="s">
        <v>9</v>
      </c>
      <c r="M793" s="132" t="str">
        <f>VLOOKUP(L793,CódigosRetorno!$A$2:$B$2080,2,FALSE)</f>
        <v>-</v>
      </c>
      <c r="N793" s="131" t="s">
        <v>9</v>
      </c>
      <c r="O793" s="210"/>
    </row>
    <row r="794" spans="1:15" ht="24" x14ac:dyDescent="0.25">
      <c r="A794" s="222"/>
      <c r="B794" s="1015"/>
      <c r="C794" s="1011"/>
      <c r="D794" s="1015"/>
      <c r="E794" s="1015"/>
      <c r="F794" s="206" t="s">
        <v>223</v>
      </c>
      <c r="G794" s="205"/>
      <c r="H794" s="316" t="s">
        <v>2232</v>
      </c>
      <c r="I794" s="384" t="s">
        <v>2411</v>
      </c>
      <c r="J794" s="582" t="s">
        <v>181</v>
      </c>
      <c r="K794" s="124"/>
      <c r="L794" s="138" t="s">
        <v>9</v>
      </c>
      <c r="M794" s="132" t="str">
        <f>VLOOKUP(L794,CódigosRetorno!$A$2:$B$2080,2,FALSE)</f>
        <v>-</v>
      </c>
      <c r="N794" s="131" t="s">
        <v>9</v>
      </c>
      <c r="O794" s="210"/>
    </row>
    <row r="795" spans="1:15" ht="24" x14ac:dyDescent="0.25">
      <c r="A795" s="222"/>
      <c r="B795" s="1015"/>
      <c r="C795" s="1011"/>
      <c r="D795" s="1015"/>
      <c r="E795" s="1015"/>
      <c r="F795" s="206" t="s">
        <v>1777</v>
      </c>
      <c r="G795" s="126" t="s">
        <v>280</v>
      </c>
      <c r="H795" s="316" t="s">
        <v>2233</v>
      </c>
      <c r="I795" s="384" t="s">
        <v>2411</v>
      </c>
      <c r="J795" s="582" t="s">
        <v>181</v>
      </c>
      <c r="K795" s="124"/>
      <c r="L795" s="138" t="s">
        <v>9</v>
      </c>
      <c r="M795" s="132" t="str">
        <f>VLOOKUP(L795,CódigosRetorno!$A$2:$B$2080,2,FALSE)</f>
        <v>-</v>
      </c>
      <c r="N795" s="131" t="s">
        <v>9</v>
      </c>
      <c r="O795" s="210"/>
    </row>
    <row r="796" spans="1:15" ht="24" x14ac:dyDescent="0.25">
      <c r="A796" s="222"/>
      <c r="B796" s="1015"/>
      <c r="C796" s="1011"/>
      <c r="D796" s="1015"/>
      <c r="E796" s="1015"/>
      <c r="F796" s="206" t="s">
        <v>286</v>
      </c>
      <c r="G796" s="126" t="s">
        <v>1182</v>
      </c>
      <c r="H796" s="316" t="s">
        <v>2234</v>
      </c>
      <c r="I796" s="384" t="s">
        <v>2411</v>
      </c>
      <c r="J796" s="582" t="s">
        <v>181</v>
      </c>
      <c r="K796" s="124"/>
      <c r="L796" s="138" t="s">
        <v>9</v>
      </c>
      <c r="M796" s="132" t="str">
        <f>VLOOKUP(L796,CódigosRetorno!$A$2:$B$2080,2,FALSE)</f>
        <v>-</v>
      </c>
      <c r="N796" s="131" t="s">
        <v>9</v>
      </c>
      <c r="O796" s="210"/>
    </row>
    <row r="797" spans="1:15" ht="24" x14ac:dyDescent="0.25">
      <c r="A797" s="222"/>
      <c r="B797" s="1015"/>
      <c r="C797" s="1011"/>
      <c r="D797" s="1015"/>
      <c r="E797" s="1015"/>
      <c r="F797" s="206" t="s">
        <v>286</v>
      </c>
      <c r="G797" s="126" t="s">
        <v>1182</v>
      </c>
      <c r="H797" s="316" t="s">
        <v>2235</v>
      </c>
      <c r="I797" s="384" t="s">
        <v>2411</v>
      </c>
      <c r="J797" s="582" t="s">
        <v>181</v>
      </c>
      <c r="K797" s="124"/>
      <c r="L797" s="138" t="s">
        <v>9</v>
      </c>
      <c r="M797" s="132" t="str">
        <f>VLOOKUP(L797,CódigosRetorno!$A$2:$B$2080,2,FALSE)</f>
        <v>-</v>
      </c>
      <c r="N797" s="131" t="s">
        <v>9</v>
      </c>
      <c r="O797" s="210"/>
    </row>
    <row r="798" spans="1:15" ht="24" x14ac:dyDescent="0.25">
      <c r="A798" s="222"/>
      <c r="B798" s="1015"/>
      <c r="C798" s="1011"/>
      <c r="D798" s="1015"/>
      <c r="E798" s="1015"/>
      <c r="F798" s="206" t="s">
        <v>1777</v>
      </c>
      <c r="G798" s="126" t="s">
        <v>280</v>
      </c>
      <c r="H798" s="316" t="s">
        <v>2236</v>
      </c>
      <c r="I798" s="384" t="s">
        <v>2411</v>
      </c>
      <c r="J798" s="582" t="s">
        <v>181</v>
      </c>
      <c r="K798" s="124"/>
      <c r="L798" s="138" t="s">
        <v>9</v>
      </c>
      <c r="M798" s="132" t="str">
        <f>VLOOKUP(L798,CódigosRetorno!$A$2:$B$2080,2,FALSE)</f>
        <v>-</v>
      </c>
      <c r="N798" s="131" t="s">
        <v>9</v>
      </c>
      <c r="O798" s="210"/>
    </row>
    <row r="799" spans="1:15" ht="24" x14ac:dyDescent="0.25">
      <c r="A799" s="222"/>
      <c r="B799" s="1015"/>
      <c r="C799" s="1011"/>
      <c r="D799" s="1015"/>
      <c r="E799" s="1015"/>
      <c r="F799" s="206" t="s">
        <v>223</v>
      </c>
      <c r="G799" s="205"/>
      <c r="H799" s="39" t="s">
        <v>2237</v>
      </c>
      <c r="I799" s="384" t="s">
        <v>2411</v>
      </c>
      <c r="J799" s="582" t="s">
        <v>181</v>
      </c>
      <c r="K799" s="124"/>
      <c r="L799" s="138" t="s">
        <v>9</v>
      </c>
      <c r="M799" s="132" t="str">
        <f>VLOOKUP(L799,CódigosRetorno!$A$2:$B$2080,2,FALSE)</f>
        <v>-</v>
      </c>
      <c r="N799" s="131" t="s">
        <v>9</v>
      </c>
      <c r="O799" s="210"/>
    </row>
    <row r="800" spans="1:15" ht="24" x14ac:dyDescent="0.25">
      <c r="A800" s="222"/>
      <c r="B800" s="1015"/>
      <c r="C800" s="1011"/>
      <c r="D800" s="1015"/>
      <c r="E800" s="1102"/>
      <c r="F800" s="206" t="s">
        <v>338</v>
      </c>
      <c r="G800" s="206"/>
      <c r="H800" s="39" t="s">
        <v>2238</v>
      </c>
      <c r="I800" s="384" t="s">
        <v>2411</v>
      </c>
      <c r="J800" s="582" t="s">
        <v>181</v>
      </c>
      <c r="K800" s="124" t="s">
        <v>9</v>
      </c>
      <c r="L800" s="138" t="s">
        <v>9</v>
      </c>
      <c r="M800" s="132" t="str">
        <f>VLOOKUP(L800,CódigosRetorno!$A$2:$B$2080,2,FALSE)</f>
        <v>-</v>
      </c>
      <c r="N800" s="131" t="s">
        <v>9</v>
      </c>
      <c r="O800" s="210"/>
    </row>
    <row r="801" spans="1:15" ht="24" x14ac:dyDescent="0.25">
      <c r="A801" s="222"/>
      <c r="B801" s="1015"/>
      <c r="C801" s="1011"/>
      <c r="D801" s="1015"/>
      <c r="E801" s="1102"/>
      <c r="F801" s="271" t="s">
        <v>1777</v>
      </c>
      <c r="G801" s="271" t="s">
        <v>280</v>
      </c>
      <c r="H801" s="39" t="s">
        <v>2239</v>
      </c>
      <c r="I801" s="384" t="s">
        <v>2411</v>
      </c>
      <c r="J801" s="582" t="s">
        <v>181</v>
      </c>
      <c r="K801" s="124" t="s">
        <v>9</v>
      </c>
      <c r="L801" s="138" t="s">
        <v>9</v>
      </c>
      <c r="M801" s="132" t="str">
        <f>VLOOKUP(L801,CódigosRetorno!$A$2:$B$2080,2,FALSE)</f>
        <v>-</v>
      </c>
      <c r="N801" s="131" t="s">
        <v>9</v>
      </c>
      <c r="O801" s="210"/>
    </row>
    <row r="802" spans="1:15" ht="24" x14ac:dyDescent="0.25">
      <c r="A802" s="222"/>
      <c r="B802" s="1015"/>
      <c r="C802" s="1011"/>
      <c r="D802" s="1015"/>
      <c r="E802" s="1102"/>
      <c r="F802" s="271" t="s">
        <v>1447</v>
      </c>
      <c r="G802" s="271" t="s">
        <v>2240</v>
      </c>
      <c r="H802" s="39" t="s">
        <v>2241</v>
      </c>
      <c r="I802" s="384" t="s">
        <v>2411</v>
      </c>
      <c r="J802" s="582" t="s">
        <v>181</v>
      </c>
      <c r="K802" s="124" t="s">
        <v>9</v>
      </c>
      <c r="L802" s="138" t="s">
        <v>9</v>
      </c>
      <c r="M802" s="132" t="str">
        <f>VLOOKUP(L802,CódigosRetorno!$A$2:$B$2080,2,FALSE)</f>
        <v>-</v>
      </c>
      <c r="N802" s="131" t="s">
        <v>9</v>
      </c>
      <c r="O802" s="210"/>
    </row>
    <row r="803" spans="1:15" ht="24" x14ac:dyDescent="0.25">
      <c r="A803" s="222"/>
      <c r="B803" s="1015"/>
      <c r="C803" s="1011"/>
      <c r="D803" s="1015"/>
      <c r="E803" s="1102"/>
      <c r="F803" s="271" t="s">
        <v>1447</v>
      </c>
      <c r="G803" s="271" t="s">
        <v>2240</v>
      </c>
      <c r="H803" s="39" t="s">
        <v>2242</v>
      </c>
      <c r="I803" s="384" t="s">
        <v>2411</v>
      </c>
      <c r="J803" s="582" t="s">
        <v>181</v>
      </c>
      <c r="K803" s="124" t="s">
        <v>9</v>
      </c>
      <c r="L803" s="138" t="s">
        <v>9</v>
      </c>
      <c r="M803" s="132" t="str">
        <f>VLOOKUP(L803,CódigosRetorno!$A$2:$B$2080,2,FALSE)</f>
        <v>-</v>
      </c>
      <c r="N803" s="131" t="s">
        <v>9</v>
      </c>
      <c r="O803" s="210"/>
    </row>
    <row r="804" spans="1:15" ht="24" x14ac:dyDescent="0.25">
      <c r="A804" s="222"/>
      <c r="B804" s="1015"/>
      <c r="C804" s="1011"/>
      <c r="D804" s="1015"/>
      <c r="E804" s="1102"/>
      <c r="F804" s="271" t="s">
        <v>1447</v>
      </c>
      <c r="G804" s="271" t="s">
        <v>2240</v>
      </c>
      <c r="H804" s="39" t="s">
        <v>2243</v>
      </c>
      <c r="I804" s="384" t="s">
        <v>2411</v>
      </c>
      <c r="J804" s="582" t="s">
        <v>181</v>
      </c>
      <c r="K804" s="124" t="s">
        <v>9</v>
      </c>
      <c r="L804" s="138" t="s">
        <v>9</v>
      </c>
      <c r="M804" s="132" t="str">
        <f>VLOOKUP(L804,CódigosRetorno!$A$2:$B$2080,2,FALSE)</f>
        <v>-</v>
      </c>
      <c r="N804" s="131" t="s">
        <v>9</v>
      </c>
      <c r="O804" s="210"/>
    </row>
    <row r="805" spans="1:15" ht="24" x14ac:dyDescent="0.25">
      <c r="A805" s="222"/>
      <c r="B805" s="1015"/>
      <c r="C805" s="1011"/>
      <c r="D805" s="1015"/>
      <c r="E805" s="1102"/>
      <c r="F805" s="271" t="s">
        <v>1447</v>
      </c>
      <c r="G805" s="271" t="s">
        <v>2240</v>
      </c>
      <c r="H805" s="39" t="s">
        <v>2244</v>
      </c>
      <c r="I805" s="384" t="s">
        <v>2411</v>
      </c>
      <c r="J805" s="582" t="s">
        <v>181</v>
      </c>
      <c r="K805" s="124" t="s">
        <v>9</v>
      </c>
      <c r="L805" s="138" t="s">
        <v>9</v>
      </c>
      <c r="M805" s="132" t="str">
        <f>VLOOKUP(L805,CódigosRetorno!$A$2:$B$2080,2,FALSE)</f>
        <v>-</v>
      </c>
      <c r="N805" s="131" t="s">
        <v>9</v>
      </c>
      <c r="O805" s="210"/>
    </row>
    <row r="806" spans="1:15" ht="24" x14ac:dyDescent="0.25">
      <c r="A806" s="222"/>
      <c r="B806" s="1015"/>
      <c r="C806" s="1011"/>
      <c r="D806" s="1015"/>
      <c r="E806" s="1102"/>
      <c r="F806" s="271" t="s">
        <v>1447</v>
      </c>
      <c r="G806" s="271" t="s">
        <v>2240</v>
      </c>
      <c r="H806" s="39" t="s">
        <v>2245</v>
      </c>
      <c r="I806" s="384" t="s">
        <v>2411</v>
      </c>
      <c r="J806" s="582" t="s">
        <v>181</v>
      </c>
      <c r="K806" s="124" t="s">
        <v>9</v>
      </c>
      <c r="L806" s="138" t="s">
        <v>9</v>
      </c>
      <c r="M806" s="132" t="str">
        <f>VLOOKUP(L806,CódigosRetorno!$A$2:$B$2080,2,FALSE)</f>
        <v>-</v>
      </c>
      <c r="N806" s="131" t="s">
        <v>9</v>
      </c>
      <c r="O806" s="210"/>
    </row>
    <row r="807" spans="1:15" ht="24" x14ac:dyDescent="0.25">
      <c r="A807" s="222"/>
      <c r="B807" s="1015"/>
      <c r="C807" s="1011"/>
      <c r="D807" s="1015"/>
      <c r="E807" s="1102"/>
      <c r="F807" s="271" t="s">
        <v>1447</v>
      </c>
      <c r="G807" s="271" t="s">
        <v>2240</v>
      </c>
      <c r="H807" s="39" t="s">
        <v>2246</v>
      </c>
      <c r="I807" s="384" t="s">
        <v>2411</v>
      </c>
      <c r="J807" s="582" t="s">
        <v>181</v>
      </c>
      <c r="K807" s="124" t="s">
        <v>9</v>
      </c>
      <c r="L807" s="138" t="s">
        <v>9</v>
      </c>
      <c r="M807" s="132" t="str">
        <f>VLOOKUP(L807,CódigosRetorno!$A$2:$B$2080,2,FALSE)</f>
        <v>-</v>
      </c>
      <c r="N807" s="131" t="s">
        <v>9</v>
      </c>
      <c r="O807" s="210"/>
    </row>
    <row r="808" spans="1:15" ht="24" x14ac:dyDescent="0.25">
      <c r="A808" s="222"/>
      <c r="B808" s="1018"/>
      <c r="C808" s="997"/>
      <c r="D808" s="1018"/>
      <c r="E808" s="1103"/>
      <c r="F808" s="130" t="s">
        <v>1447</v>
      </c>
      <c r="G808" s="130" t="s">
        <v>2240</v>
      </c>
      <c r="H808" s="396" t="s">
        <v>2247</v>
      </c>
      <c r="I808" s="385" t="s">
        <v>2411</v>
      </c>
      <c r="J808" s="582" t="s">
        <v>181</v>
      </c>
      <c r="K808" s="124" t="s">
        <v>9</v>
      </c>
      <c r="L808" s="138" t="s">
        <v>9</v>
      </c>
      <c r="M808" s="132" t="str">
        <f>VLOOKUP(L808,CódigosRetorno!$A$2:$B$2080,2,FALSE)</f>
        <v>-</v>
      </c>
      <c r="N808" s="131" t="s">
        <v>9</v>
      </c>
      <c r="O808" s="210"/>
    </row>
    <row r="809" spans="1:15" x14ac:dyDescent="0.25">
      <c r="A809" s="222"/>
      <c r="B809" s="430" t="s">
        <v>2248</v>
      </c>
      <c r="C809" s="419"/>
      <c r="D809" s="420"/>
      <c r="E809" s="420"/>
      <c r="F809" s="418"/>
      <c r="G809" s="420"/>
      <c r="H809" s="419"/>
      <c r="I809" s="394"/>
      <c r="J809" s="440"/>
      <c r="K809" s="420" t="s">
        <v>9</v>
      </c>
      <c r="L809" s="421" t="s">
        <v>9</v>
      </c>
      <c r="M809" s="419" t="str">
        <f>VLOOKUP(L809,CódigosRetorno!$A$2:$B$2080,2,FALSE)</f>
        <v>-</v>
      </c>
      <c r="N809" s="418" t="s">
        <v>9</v>
      </c>
      <c r="O809" s="210"/>
    </row>
    <row r="810" spans="1:15" ht="36" x14ac:dyDescent="0.25">
      <c r="A810" s="222"/>
      <c r="B810" s="1000" t="s">
        <v>2249</v>
      </c>
      <c r="C810" s="1047" t="s">
        <v>2250</v>
      </c>
      <c r="D810" s="1016" t="s">
        <v>324</v>
      </c>
      <c r="E810" s="1016" t="s">
        <v>179</v>
      </c>
      <c r="F810" s="138" t="s">
        <v>218</v>
      </c>
      <c r="G810" s="131" t="s">
        <v>1327</v>
      </c>
      <c r="H810" s="132" t="s">
        <v>1859</v>
      </c>
      <c r="I810" s="394"/>
      <c r="J810" s="189" t="s">
        <v>1329</v>
      </c>
      <c r="K810" s="124" t="s">
        <v>203</v>
      </c>
      <c r="L810" s="138" t="s">
        <v>1330</v>
      </c>
      <c r="M810" s="132" t="str">
        <f>VLOOKUP(L810,CódigosRetorno!$A$2:$B$2080,2,FALSE)</f>
        <v>No existe información en el nombre del concepto.</v>
      </c>
      <c r="N810" s="141" t="s">
        <v>9</v>
      </c>
      <c r="O810" s="210"/>
    </row>
    <row r="811" spans="1:15" ht="24" x14ac:dyDescent="0.25">
      <c r="A811" s="222"/>
      <c r="B811" s="1000"/>
      <c r="C811" s="1047"/>
      <c r="D811" s="1016"/>
      <c r="E811" s="1016"/>
      <c r="F811" s="1070" t="s">
        <v>655</v>
      </c>
      <c r="G811" s="1016" t="s">
        <v>1327</v>
      </c>
      <c r="H811" s="1047" t="s">
        <v>1860</v>
      </c>
      <c r="I811" s="1065"/>
      <c r="J811" s="189" t="s">
        <v>2251</v>
      </c>
      <c r="K811" s="124" t="s">
        <v>6</v>
      </c>
      <c r="L811" s="138" t="s">
        <v>2252</v>
      </c>
      <c r="M811" s="132" t="str">
        <f>VLOOKUP(L811,CódigosRetorno!$A$2:$B$2080,2,FALSE)</f>
        <v>El XML no contiene el tag de Créditos Hipotecarios: Tipo de préstamo</v>
      </c>
      <c r="N811" s="131" t="s">
        <v>1332</v>
      </c>
      <c r="O811" s="210"/>
    </row>
    <row r="812" spans="1:15" ht="48" x14ac:dyDescent="0.25">
      <c r="A812" s="222"/>
      <c r="B812" s="1000"/>
      <c r="C812" s="1047"/>
      <c r="D812" s="1016"/>
      <c r="E812" s="1016"/>
      <c r="F812" s="1070"/>
      <c r="G812" s="1016"/>
      <c r="H812" s="1047"/>
      <c r="I812" s="1065"/>
      <c r="J812" s="189" t="s">
        <v>2253</v>
      </c>
      <c r="K812" s="124" t="s">
        <v>6</v>
      </c>
      <c r="L812" s="138" t="s">
        <v>2254</v>
      </c>
      <c r="M812" s="132" t="str">
        <f>VLOOKUP(L812,CódigosRetorno!$A$2:$B$2080,2,FALSE)</f>
        <v>El XML no contiene el tag de Créditos Hipotecarios: Partida Registral</v>
      </c>
      <c r="N812" s="141" t="s">
        <v>9</v>
      </c>
      <c r="O812" s="210"/>
    </row>
    <row r="813" spans="1:15" ht="24" x14ac:dyDescent="0.25">
      <c r="A813" s="222"/>
      <c r="B813" s="1000"/>
      <c r="C813" s="1047"/>
      <c r="D813" s="1016"/>
      <c r="E813" s="1016"/>
      <c r="F813" s="1070"/>
      <c r="G813" s="1016"/>
      <c r="H813" s="1047"/>
      <c r="I813" s="1065"/>
      <c r="J813" s="189" t="s">
        <v>2255</v>
      </c>
      <c r="K813" s="124" t="s">
        <v>6</v>
      </c>
      <c r="L813" s="138" t="s">
        <v>2256</v>
      </c>
      <c r="M813" s="132" t="str">
        <f>VLOOKUP(L813,CódigosRetorno!$A$2:$B$2080,2,FALSE)</f>
        <v>El XML no contiene el tag de Créditos Hipotecarios: Número de contrato</v>
      </c>
      <c r="N813" s="141" t="s">
        <v>9</v>
      </c>
      <c r="O813" s="210"/>
    </row>
    <row r="814" spans="1:15" ht="24" x14ac:dyDescent="0.25">
      <c r="A814" s="222"/>
      <c r="B814" s="1000"/>
      <c r="C814" s="1047"/>
      <c r="D814" s="1016"/>
      <c r="E814" s="1016"/>
      <c r="F814" s="1070"/>
      <c r="G814" s="1016"/>
      <c r="H814" s="1047"/>
      <c r="I814" s="1065"/>
      <c r="J814" s="189" t="s">
        <v>2257</v>
      </c>
      <c r="K814" s="124" t="s">
        <v>6</v>
      </c>
      <c r="L814" s="138" t="s">
        <v>2258</v>
      </c>
      <c r="M814" s="132" t="str">
        <f>VLOOKUP(L814,CódigosRetorno!$A$2:$B$2080,2,FALSE)</f>
        <v>El XML no contiene el tag de Créditos Hipotecarios: Fecha de otorgamiento del crédito</v>
      </c>
      <c r="N814" s="141" t="s">
        <v>9</v>
      </c>
      <c r="O814" s="210"/>
    </row>
    <row r="815" spans="1:15" ht="48" x14ac:dyDescent="0.25">
      <c r="A815" s="222"/>
      <c r="B815" s="1000"/>
      <c r="C815" s="1047"/>
      <c r="D815" s="1016"/>
      <c r="E815" s="1016"/>
      <c r="F815" s="1070"/>
      <c r="G815" s="1016"/>
      <c r="H815" s="1047"/>
      <c r="I815" s="1065"/>
      <c r="J815" s="189" t="s">
        <v>2259</v>
      </c>
      <c r="K815" s="124" t="s">
        <v>6</v>
      </c>
      <c r="L815" s="138" t="s">
        <v>2260</v>
      </c>
      <c r="M815" s="132" t="str">
        <f>VLOOKUP(L815,CódigosRetorno!$A$2:$B$2080,2,FALSE)</f>
        <v>El XML no contiene el tag de Créditos Hipotecarios: Dirección del predio - Código de ubigeo</v>
      </c>
      <c r="N815" s="141" t="s">
        <v>9</v>
      </c>
      <c r="O815" s="210"/>
    </row>
    <row r="816" spans="1:15" ht="48" x14ac:dyDescent="0.25">
      <c r="A816" s="222"/>
      <c r="B816" s="1000"/>
      <c r="C816" s="1047"/>
      <c r="D816" s="1016"/>
      <c r="E816" s="1016"/>
      <c r="F816" s="1070"/>
      <c r="G816" s="1016"/>
      <c r="H816" s="1047"/>
      <c r="I816" s="1065"/>
      <c r="J816" s="189" t="s">
        <v>2261</v>
      </c>
      <c r="K816" s="124" t="s">
        <v>6</v>
      </c>
      <c r="L816" s="138" t="s">
        <v>2262</v>
      </c>
      <c r="M816" s="132" t="str">
        <f>VLOOKUP(L816,CódigosRetorno!$A$2:$B$2080,2,FALSE)</f>
        <v>El XML no contiene el tag de Créditos Hipotecarios: Dirección del predio - Dirección completa</v>
      </c>
      <c r="N816" s="141" t="s">
        <v>9</v>
      </c>
      <c r="O816" s="210"/>
    </row>
    <row r="817" spans="1:15" ht="48" x14ac:dyDescent="0.25">
      <c r="A817" s="222"/>
      <c r="B817" s="1000"/>
      <c r="C817" s="1047"/>
      <c r="D817" s="1016"/>
      <c r="E817" s="1016"/>
      <c r="F817" s="1070"/>
      <c r="G817" s="1016"/>
      <c r="H817" s="1047"/>
      <c r="I817" s="1065"/>
      <c r="J817" s="189" t="s">
        <v>2263</v>
      </c>
      <c r="K817" s="124" t="s">
        <v>6</v>
      </c>
      <c r="L817" s="138" t="s">
        <v>2264</v>
      </c>
      <c r="M817" s="132" t="str">
        <f>VLOOKUP(L817,CódigosRetorno!$A$2:$B$2080,2,FALSE)</f>
        <v>Para el tipo de operación 2100, 2101 y 2102 (Creditos) debe consignar Numero de contrato, Fecha de otorgamiento y Monto del crédito otorgado (capital)</v>
      </c>
      <c r="N817" s="141" t="s">
        <v>9</v>
      </c>
      <c r="O817" s="210"/>
    </row>
    <row r="818" spans="1:15" ht="24" x14ac:dyDescent="0.25">
      <c r="A818" s="222"/>
      <c r="B818" s="1000"/>
      <c r="C818" s="1047"/>
      <c r="D818" s="1016"/>
      <c r="E818" s="1016"/>
      <c r="F818" s="1070"/>
      <c r="G818" s="131" t="s">
        <v>1333</v>
      </c>
      <c r="H818" s="132" t="s">
        <v>1068</v>
      </c>
      <c r="I818" s="394" t="s">
        <v>2411</v>
      </c>
      <c r="J818" s="189" t="s">
        <v>1334</v>
      </c>
      <c r="K818" s="124" t="s">
        <v>203</v>
      </c>
      <c r="L818" s="138" t="s">
        <v>1070</v>
      </c>
      <c r="M818" s="132" t="str">
        <f>VLOOKUP(L818,CódigosRetorno!$A$2:$B$2080,2,FALSE)</f>
        <v>El dato ingresado como atributo @listName es incorrecto.</v>
      </c>
      <c r="N818" s="141" t="s">
        <v>9</v>
      </c>
      <c r="O818" s="210"/>
    </row>
    <row r="819" spans="1:15" ht="24" x14ac:dyDescent="0.25">
      <c r="A819" s="222"/>
      <c r="B819" s="1000"/>
      <c r="C819" s="1047"/>
      <c r="D819" s="1016"/>
      <c r="E819" s="1016"/>
      <c r="F819" s="1070"/>
      <c r="G819" s="131" t="s">
        <v>1045</v>
      </c>
      <c r="H819" s="132" t="s">
        <v>1065</v>
      </c>
      <c r="I819" s="394" t="s">
        <v>2411</v>
      </c>
      <c r="J819" s="189" t="s">
        <v>1047</v>
      </c>
      <c r="K819" s="138" t="s">
        <v>203</v>
      </c>
      <c r="L819" s="140" t="s">
        <v>1066</v>
      </c>
      <c r="M819" s="132" t="str">
        <f>VLOOKUP(L819,CódigosRetorno!$A$2:$B$2080,2,FALSE)</f>
        <v>El dato ingresado como atributo @listAgencyName es incorrecto.</v>
      </c>
      <c r="N819" s="141" t="s">
        <v>9</v>
      </c>
      <c r="O819" s="210"/>
    </row>
    <row r="820" spans="1:15" ht="48" x14ac:dyDescent="0.25">
      <c r="A820" s="222"/>
      <c r="B820" s="1000"/>
      <c r="C820" s="1047"/>
      <c r="D820" s="1016"/>
      <c r="E820" s="1016"/>
      <c r="F820" s="1070"/>
      <c r="G820" s="141" t="s">
        <v>1335</v>
      </c>
      <c r="H820" s="91" t="s">
        <v>1072</v>
      </c>
      <c r="I820" s="394" t="s">
        <v>2411</v>
      </c>
      <c r="J820" s="189" t="s">
        <v>1336</v>
      </c>
      <c r="K820" s="138" t="s">
        <v>203</v>
      </c>
      <c r="L820" s="140" t="s">
        <v>1074</v>
      </c>
      <c r="M820" s="132" t="str">
        <f>VLOOKUP(L820,CódigosRetorno!$A$2:$B$2080,2,FALSE)</f>
        <v>El dato ingresado como atributo @listURI es incorrecto.</v>
      </c>
      <c r="N820" s="141" t="s">
        <v>9</v>
      </c>
      <c r="O820" s="210"/>
    </row>
    <row r="821" spans="1:15" ht="48" x14ac:dyDescent="0.25">
      <c r="A821" s="222"/>
      <c r="B821" s="1000"/>
      <c r="C821" s="1047"/>
      <c r="D821" s="1016"/>
      <c r="E821" s="1016"/>
      <c r="F821" s="319" t="s">
        <v>703</v>
      </c>
      <c r="G821" s="319"/>
      <c r="H821" s="128" t="s">
        <v>2265</v>
      </c>
      <c r="I821" s="1065">
        <v>1</v>
      </c>
      <c r="J821" s="189" t="s">
        <v>2266</v>
      </c>
      <c r="K821" s="124" t="s">
        <v>6</v>
      </c>
      <c r="L821" s="138" t="s">
        <v>1339</v>
      </c>
      <c r="M821" s="132" t="str">
        <f>VLOOKUP(L821,CódigosRetorno!$A$2:$B$2080,2,FALSE)</f>
        <v>El XML no contiene tag o no existe información del valor del concepto por linea.</v>
      </c>
      <c r="N821" s="141" t="s">
        <v>9</v>
      </c>
      <c r="O821" s="210"/>
    </row>
    <row r="822" spans="1:15" ht="36" x14ac:dyDescent="0.25">
      <c r="A822" s="222"/>
      <c r="B822" s="1000"/>
      <c r="C822" s="1047"/>
      <c r="D822" s="1016"/>
      <c r="E822" s="1016"/>
      <c r="F822" s="206" t="s">
        <v>174</v>
      </c>
      <c r="G822" s="206" t="s">
        <v>175</v>
      </c>
      <c r="H822" s="142" t="s">
        <v>2267</v>
      </c>
      <c r="I822" s="1065"/>
      <c r="J822" s="189" t="s">
        <v>2268</v>
      </c>
      <c r="K822" s="124" t="s">
        <v>203</v>
      </c>
      <c r="L822" s="138" t="s">
        <v>1864</v>
      </c>
      <c r="M822" s="132" t="str">
        <f>VLOOKUP(L822,CódigosRetorno!$A$2:$B$2080,2,FALSE)</f>
        <v>El dato ingresado como valor del concepto de la linea no cumple con el formato establecido.</v>
      </c>
      <c r="N822" s="131" t="s">
        <v>2269</v>
      </c>
      <c r="O822" s="210"/>
    </row>
    <row r="823" spans="1:15" ht="36" x14ac:dyDescent="0.25">
      <c r="A823" s="222"/>
      <c r="B823" s="1000"/>
      <c r="C823" s="1047"/>
      <c r="D823" s="1016"/>
      <c r="E823" s="1016"/>
      <c r="F823" s="206" t="s">
        <v>174</v>
      </c>
      <c r="G823" s="206" t="s">
        <v>2270</v>
      </c>
      <c r="H823" s="142" t="s">
        <v>2271</v>
      </c>
      <c r="I823" s="1065"/>
      <c r="J823" s="189" t="s">
        <v>2272</v>
      </c>
      <c r="K823" s="124" t="s">
        <v>203</v>
      </c>
      <c r="L823" s="138" t="s">
        <v>1864</v>
      </c>
      <c r="M823" s="132" t="str">
        <f>VLOOKUP(L823,CódigosRetorno!$A$2:$B$2080,2,FALSE)</f>
        <v>El dato ingresado como valor del concepto de la linea no cumple con el formato establecido.</v>
      </c>
      <c r="N823" s="131" t="s">
        <v>2273</v>
      </c>
      <c r="O823" s="210"/>
    </row>
    <row r="824" spans="1:15" ht="72" x14ac:dyDescent="0.25">
      <c r="A824" s="222"/>
      <c r="B824" s="1000"/>
      <c r="C824" s="1047"/>
      <c r="D824" s="1016"/>
      <c r="E824" s="1016"/>
      <c r="F824" s="206" t="s">
        <v>703</v>
      </c>
      <c r="G824" s="206"/>
      <c r="H824" s="142" t="s">
        <v>2274</v>
      </c>
      <c r="I824" s="1065"/>
      <c r="J824" s="189" t="s">
        <v>2275</v>
      </c>
      <c r="K824" s="124" t="s">
        <v>203</v>
      </c>
      <c r="L824" s="138" t="s">
        <v>1864</v>
      </c>
      <c r="M824" s="132" t="str">
        <f>VLOOKUP(L824,CódigosRetorno!$A$2:$B$2080,2,FALSE)</f>
        <v>El dato ingresado como valor del concepto de la linea no cumple con el formato establecido.</v>
      </c>
      <c r="N824" s="141" t="s">
        <v>9</v>
      </c>
      <c r="O824" s="210"/>
    </row>
    <row r="825" spans="1:15" ht="72" x14ac:dyDescent="0.25">
      <c r="A825" s="222"/>
      <c r="B825" s="1000"/>
      <c r="C825" s="1047"/>
      <c r="D825" s="1016"/>
      <c r="E825" s="1016"/>
      <c r="F825" s="206" t="s">
        <v>1213</v>
      </c>
      <c r="G825" s="206" t="s">
        <v>2276</v>
      </c>
      <c r="H825" s="142" t="s">
        <v>2277</v>
      </c>
      <c r="I825" s="1065"/>
      <c r="J825" s="189" t="s">
        <v>2278</v>
      </c>
      <c r="K825" s="124" t="s">
        <v>203</v>
      </c>
      <c r="L825" s="138" t="s">
        <v>1864</v>
      </c>
      <c r="M825" s="132" t="str">
        <f>VLOOKUP(L825,CódigosRetorno!$A$2:$B$2080,2,FALSE)</f>
        <v>El dato ingresado como valor del concepto de la linea no cumple con el formato establecido.</v>
      </c>
      <c r="N825" s="141" t="s">
        <v>9</v>
      </c>
      <c r="O825" s="210"/>
    </row>
    <row r="826" spans="1:15" ht="36" x14ac:dyDescent="0.25">
      <c r="A826" s="210"/>
      <c r="B826" s="1000"/>
      <c r="C826" s="1047"/>
      <c r="D826" s="1016"/>
      <c r="E826" s="1016"/>
      <c r="F826" s="206" t="s">
        <v>211</v>
      </c>
      <c r="G826" s="206" t="s">
        <v>212</v>
      </c>
      <c r="H826" s="142" t="s">
        <v>2279</v>
      </c>
      <c r="I826" s="1065"/>
      <c r="J826" s="189" t="s">
        <v>2280</v>
      </c>
      <c r="K826" s="124" t="s">
        <v>203</v>
      </c>
      <c r="L826" s="138" t="s">
        <v>1864</v>
      </c>
      <c r="M826" s="132" t="str">
        <f>VLOOKUP(L826,CódigosRetorno!$A$2:$B$2080,2,FALSE)</f>
        <v>El dato ingresado como valor del concepto de la linea no cumple con el formato establecido.</v>
      </c>
      <c r="N826" s="141" t="s">
        <v>9</v>
      </c>
      <c r="O826" s="210"/>
    </row>
    <row r="827" spans="1:15" ht="36" x14ac:dyDescent="0.25">
      <c r="A827" s="210"/>
      <c r="B827" s="1000"/>
      <c r="C827" s="1047"/>
      <c r="D827" s="1016"/>
      <c r="E827" s="1016"/>
      <c r="F827" s="206" t="s">
        <v>1127</v>
      </c>
      <c r="G827" s="206"/>
      <c r="H827" s="142" t="s">
        <v>2281</v>
      </c>
      <c r="I827" s="1065"/>
      <c r="J827" s="189" t="s">
        <v>2282</v>
      </c>
      <c r="K827" s="124" t="s">
        <v>203</v>
      </c>
      <c r="L827" s="138" t="s">
        <v>1864</v>
      </c>
      <c r="M827" s="132" t="str">
        <f>VLOOKUP(L827,CódigosRetorno!$A$2:$B$2080,2,FALSE)</f>
        <v>El dato ingresado como valor del concepto de la linea no cumple con el formato establecido.</v>
      </c>
      <c r="N827" s="131" t="s">
        <v>1140</v>
      </c>
      <c r="O827" s="210"/>
    </row>
    <row r="828" spans="1:15" ht="36" x14ac:dyDescent="0.25">
      <c r="A828" s="210"/>
      <c r="B828" s="1000"/>
      <c r="C828" s="1047"/>
      <c r="D828" s="1016"/>
      <c r="E828" s="1016"/>
      <c r="F828" s="206" t="s">
        <v>1131</v>
      </c>
      <c r="G828" s="206"/>
      <c r="H828" s="142" t="s">
        <v>2283</v>
      </c>
      <c r="I828" s="1065"/>
      <c r="J828" s="1100" t="s">
        <v>2284</v>
      </c>
      <c r="K828" s="1014" t="s">
        <v>203</v>
      </c>
      <c r="L828" s="1019" t="s">
        <v>1864</v>
      </c>
      <c r="M828" s="996" t="str">
        <f>VLOOKUP(L828,CódigosRetorno!$A$2:$B$2080,2,FALSE)</f>
        <v>El dato ingresado como valor del concepto de la linea no cumple con el formato establecido.</v>
      </c>
      <c r="N828" s="1014" t="s">
        <v>9</v>
      </c>
      <c r="O828" s="210"/>
    </row>
    <row r="829" spans="1:15" ht="36" x14ac:dyDescent="0.25">
      <c r="A829" s="210"/>
      <c r="B829" s="1000"/>
      <c r="C829" s="1047"/>
      <c r="D829" s="1016"/>
      <c r="E829" s="1016"/>
      <c r="F829" s="206" t="s">
        <v>1131</v>
      </c>
      <c r="G829" s="206"/>
      <c r="H829" s="142" t="s">
        <v>2285</v>
      </c>
      <c r="I829" s="1065"/>
      <c r="J829" s="1101"/>
      <c r="K829" s="1015"/>
      <c r="L829" s="1022"/>
      <c r="M829" s="1011" t="e">
        <f>VLOOKUP(L829,#REF!,2,FALSE)</f>
        <v>#REF!</v>
      </c>
      <c r="N829" s="1015"/>
      <c r="O829" s="210"/>
    </row>
    <row r="830" spans="1:15" ht="36" x14ac:dyDescent="0.25">
      <c r="A830" s="210"/>
      <c r="B830" s="1000"/>
      <c r="C830" s="1047"/>
      <c r="D830" s="1016"/>
      <c r="E830" s="1016"/>
      <c r="F830" s="206" t="s">
        <v>223</v>
      </c>
      <c r="G830" s="206"/>
      <c r="H830" s="142" t="s">
        <v>2286</v>
      </c>
      <c r="I830" s="1065"/>
      <c r="J830" s="1101"/>
      <c r="K830" s="1015"/>
      <c r="L830" s="1022"/>
      <c r="M830" s="1011" t="e">
        <f>VLOOKUP(L830,#REF!,2,FALSE)</f>
        <v>#REF!</v>
      </c>
      <c r="N830" s="1015"/>
      <c r="O830" s="210"/>
    </row>
    <row r="831" spans="1:15" ht="36" x14ac:dyDescent="0.25">
      <c r="A831" s="210"/>
      <c r="B831" s="1000"/>
      <c r="C831" s="1047"/>
      <c r="D831" s="1016"/>
      <c r="E831" s="1016"/>
      <c r="F831" s="206" t="s">
        <v>223</v>
      </c>
      <c r="G831" s="206"/>
      <c r="H831" s="142" t="s">
        <v>2287</v>
      </c>
      <c r="I831" s="1065"/>
      <c r="J831" s="1101"/>
      <c r="K831" s="1015"/>
      <c r="L831" s="1022"/>
      <c r="M831" s="1011" t="e">
        <f>VLOOKUP(L831,#REF!,2,FALSE)</f>
        <v>#REF!</v>
      </c>
      <c r="N831" s="1015"/>
      <c r="O831" s="210"/>
    </row>
    <row r="832" spans="1:15" ht="36" x14ac:dyDescent="0.25">
      <c r="A832" s="210"/>
      <c r="B832" s="1000"/>
      <c r="C832" s="1047"/>
      <c r="D832" s="1016"/>
      <c r="E832" s="1016"/>
      <c r="F832" s="320" t="s">
        <v>2288</v>
      </c>
      <c r="G832" s="320" t="s">
        <v>2289</v>
      </c>
      <c r="H832" s="315" t="s">
        <v>2290</v>
      </c>
      <c r="I832" s="1065"/>
      <c r="J832" s="582" t="s">
        <v>2291</v>
      </c>
      <c r="K832" s="138" t="s">
        <v>203</v>
      </c>
      <c r="L832" s="138" t="s">
        <v>1864</v>
      </c>
      <c r="M832" s="132" t="str">
        <f>VLOOKUP(L832,CódigosRetorno!$A$2:$B$2080,2,FALSE)</f>
        <v>El dato ingresado como valor del concepto de la linea no cumple con el formato establecido.</v>
      </c>
      <c r="N832" s="131" t="s">
        <v>9</v>
      </c>
      <c r="O832" s="210"/>
    </row>
    <row r="833" spans="1:15" x14ac:dyDescent="0.25">
      <c r="A833" s="210"/>
      <c r="B833" s="414" t="s">
        <v>2292</v>
      </c>
      <c r="C833" s="415"/>
      <c r="D833" s="416"/>
      <c r="E833" s="416"/>
      <c r="F833" s="416"/>
      <c r="G833" s="416"/>
      <c r="H833" s="417"/>
      <c r="I833" s="394"/>
      <c r="J833" s="440"/>
      <c r="K833" s="420"/>
      <c r="L833" s="421"/>
      <c r="M833" s="419"/>
      <c r="N833" s="422"/>
      <c r="O833" s="210"/>
    </row>
    <row r="834" spans="1:15" ht="36" x14ac:dyDescent="0.25">
      <c r="A834" s="210"/>
      <c r="B834" s="1000" t="s">
        <v>2293</v>
      </c>
      <c r="C834" s="1047" t="s">
        <v>2294</v>
      </c>
      <c r="D834" s="1016" t="s">
        <v>324</v>
      </c>
      <c r="E834" s="1016" t="s">
        <v>179</v>
      </c>
      <c r="F834" s="138" t="s">
        <v>218</v>
      </c>
      <c r="G834" s="131"/>
      <c r="H834" s="132" t="s">
        <v>1859</v>
      </c>
      <c r="I834" s="579"/>
      <c r="J834" s="189" t="s">
        <v>1329</v>
      </c>
      <c r="K834" s="124" t="s">
        <v>203</v>
      </c>
      <c r="L834" s="138" t="s">
        <v>1330</v>
      </c>
      <c r="M834" s="132" t="str">
        <f>VLOOKUP(L834,CódigosRetorno!$A$2:$B$2080,2,FALSE)</f>
        <v>No existe información en el nombre del concepto.</v>
      </c>
      <c r="N834" s="124" t="s">
        <v>9</v>
      </c>
      <c r="O834" s="210"/>
    </row>
    <row r="835" spans="1:15" ht="36" x14ac:dyDescent="0.25">
      <c r="A835" s="210"/>
      <c r="B835" s="1016"/>
      <c r="C835" s="1066"/>
      <c r="D835" s="1016"/>
      <c r="E835" s="1016"/>
      <c r="F835" s="319" t="s">
        <v>655</v>
      </c>
      <c r="G835" s="129" t="s">
        <v>1327</v>
      </c>
      <c r="H835" s="133" t="s">
        <v>1860</v>
      </c>
      <c r="I835" s="579"/>
      <c r="J835" s="189" t="s">
        <v>2295</v>
      </c>
      <c r="K835" s="124" t="s">
        <v>6</v>
      </c>
      <c r="L835" s="138" t="s">
        <v>2296</v>
      </c>
      <c r="M835" s="132" t="str">
        <f>VLOOKUP(L835,CódigosRetorno!$A$2:$B$2080,2,FALSE)</f>
        <v>Para el tipo de operación 2104 - Empresas del sistema de seguros, debe consignar Información adicional  a nivel de ítem</v>
      </c>
      <c r="N835" s="124" t="s">
        <v>9</v>
      </c>
      <c r="O835" s="210"/>
    </row>
    <row r="836" spans="1:15" ht="24" x14ac:dyDescent="0.25">
      <c r="A836" s="210"/>
      <c r="B836" s="1016"/>
      <c r="C836" s="1066"/>
      <c r="D836" s="1016"/>
      <c r="E836" s="1016"/>
      <c r="F836" s="1070"/>
      <c r="G836" s="131" t="s">
        <v>1333</v>
      </c>
      <c r="H836" s="132" t="s">
        <v>1068</v>
      </c>
      <c r="I836" s="579"/>
      <c r="J836" s="189" t="s">
        <v>1334</v>
      </c>
      <c r="K836" s="124" t="s">
        <v>203</v>
      </c>
      <c r="L836" s="138" t="s">
        <v>1070</v>
      </c>
      <c r="M836" s="132" t="str">
        <f>VLOOKUP(L836,CódigosRetorno!$A$2:$B$2080,2,FALSE)</f>
        <v>El dato ingresado como atributo @listName es incorrecto.</v>
      </c>
      <c r="N836" s="124" t="s">
        <v>9</v>
      </c>
      <c r="O836" s="210"/>
    </row>
    <row r="837" spans="1:15" ht="24" x14ac:dyDescent="0.25">
      <c r="A837" s="210"/>
      <c r="B837" s="1016"/>
      <c r="C837" s="1066"/>
      <c r="D837" s="1016"/>
      <c r="E837" s="1016"/>
      <c r="F837" s="1070"/>
      <c r="G837" s="131" t="s">
        <v>1045</v>
      </c>
      <c r="H837" s="132" t="s">
        <v>1065</v>
      </c>
      <c r="I837" s="579"/>
      <c r="J837" s="189" t="s">
        <v>1047</v>
      </c>
      <c r="K837" s="138" t="s">
        <v>203</v>
      </c>
      <c r="L837" s="140" t="s">
        <v>1066</v>
      </c>
      <c r="M837" s="132" t="str">
        <f>VLOOKUP(L837,CódigosRetorno!$A$2:$B$2080,2,FALSE)</f>
        <v>El dato ingresado como atributo @listAgencyName es incorrecto.</v>
      </c>
      <c r="N837" s="124" t="s">
        <v>9</v>
      </c>
      <c r="O837" s="210"/>
    </row>
    <row r="838" spans="1:15" ht="48" x14ac:dyDescent="0.25">
      <c r="A838" s="210"/>
      <c r="B838" s="1016"/>
      <c r="C838" s="1066"/>
      <c r="D838" s="1016"/>
      <c r="E838" s="1016"/>
      <c r="F838" s="1071"/>
      <c r="G838" s="198" t="s">
        <v>1335</v>
      </c>
      <c r="H838" s="328" t="s">
        <v>1072</v>
      </c>
      <c r="I838" s="579"/>
      <c r="J838" s="189" t="s">
        <v>1336</v>
      </c>
      <c r="K838" s="138" t="s">
        <v>203</v>
      </c>
      <c r="L838" s="140" t="s">
        <v>1074</v>
      </c>
      <c r="M838" s="132" t="str">
        <f>VLOOKUP(L838,CódigosRetorno!$A$2:$B$2080,2,FALSE)</f>
        <v>El dato ingresado como atributo @listURI es incorrecto.</v>
      </c>
      <c r="N838" s="124" t="s">
        <v>9</v>
      </c>
      <c r="O838" s="210"/>
    </row>
    <row r="839" spans="1:15" ht="36" x14ac:dyDescent="0.25">
      <c r="A839" s="210"/>
      <c r="B839" s="1016"/>
      <c r="C839" s="1066"/>
      <c r="D839" s="1016"/>
      <c r="E839" s="1082"/>
      <c r="F839" s="348" t="s">
        <v>703</v>
      </c>
      <c r="G839" s="371"/>
      <c r="H839" s="318" t="s">
        <v>2297</v>
      </c>
      <c r="I839" s="580"/>
      <c r="J839" s="189" t="s">
        <v>2298</v>
      </c>
      <c r="K839" s="138" t="s">
        <v>6</v>
      </c>
      <c r="L839" s="138" t="s">
        <v>1339</v>
      </c>
      <c r="M839" s="132" t="str">
        <f>VLOOKUP(L839,CódigosRetorno!$A$2:$B$2080,2,FALSE)</f>
        <v>El XML no contiene tag o no existe información del valor del concepto por linea.</v>
      </c>
      <c r="N839" s="124" t="s">
        <v>9</v>
      </c>
      <c r="O839" s="210"/>
    </row>
    <row r="840" spans="1:15" ht="72" x14ac:dyDescent="0.25">
      <c r="A840" s="210"/>
      <c r="B840" s="1016"/>
      <c r="C840" s="1066"/>
      <c r="D840" s="1016"/>
      <c r="E840" s="1082"/>
      <c r="F840" s="374"/>
      <c r="G840" s="372"/>
      <c r="H840" s="199"/>
      <c r="I840" s="580"/>
      <c r="J840" s="189" t="s">
        <v>2299</v>
      </c>
      <c r="K840" s="138" t="s">
        <v>203</v>
      </c>
      <c r="L840" s="138" t="s">
        <v>1864</v>
      </c>
      <c r="M840" s="132" t="str">
        <f>VLOOKUP(L840,CódigosRetorno!$A$2:$B$2080,2,FALSE)</f>
        <v>El dato ingresado como valor del concepto de la linea no cumple con el formato establecido.</v>
      </c>
      <c r="N840" s="124"/>
      <c r="O840" s="210"/>
    </row>
    <row r="841" spans="1:15" ht="36" x14ac:dyDescent="0.25">
      <c r="A841" s="210"/>
      <c r="B841" s="1016"/>
      <c r="C841" s="1066"/>
      <c r="D841" s="1016"/>
      <c r="E841" s="1082"/>
      <c r="F841" s="374" t="s">
        <v>192</v>
      </c>
      <c r="G841" s="372"/>
      <c r="H841" s="199" t="s">
        <v>2300</v>
      </c>
      <c r="I841" s="580"/>
      <c r="J841" s="189" t="s">
        <v>2301</v>
      </c>
      <c r="K841" s="138" t="s">
        <v>203</v>
      </c>
      <c r="L841" s="138" t="s">
        <v>1864</v>
      </c>
      <c r="M841" s="132" t="str">
        <f>VLOOKUP(L841,CódigosRetorno!$A$2:$B$2080,2,FALSE)</f>
        <v>El dato ingresado como valor del concepto de la linea no cumple con el formato establecido.</v>
      </c>
      <c r="N841" s="124" t="s">
        <v>9</v>
      </c>
      <c r="O841" s="210"/>
    </row>
    <row r="842" spans="1:15" ht="48" x14ac:dyDescent="0.25">
      <c r="A842" s="210"/>
      <c r="B842" s="1016"/>
      <c r="C842" s="1066"/>
      <c r="D842" s="1016"/>
      <c r="E842" s="1082"/>
      <c r="F842" s="374"/>
      <c r="G842" s="372"/>
      <c r="H842" s="199"/>
      <c r="I842" s="580"/>
      <c r="J842" s="189" t="s">
        <v>2302</v>
      </c>
      <c r="K842" s="138" t="s">
        <v>6</v>
      </c>
      <c r="L842" s="138" t="s">
        <v>2303</v>
      </c>
      <c r="M842" s="132" t="str">
        <f>VLOOKUP(L842,CódigosRetorno!$A$2:$B$2080,2,FALSE)</f>
        <v>Para los tipos de seguro 1 y 2, debe consignar el numero de poliza, la fecha de cobertura y el monto asegurado</v>
      </c>
      <c r="N842" s="124"/>
      <c r="O842" s="210"/>
    </row>
    <row r="843" spans="1:15" ht="48" x14ac:dyDescent="0.25">
      <c r="A843" s="210"/>
      <c r="B843" s="1016"/>
      <c r="C843" s="1066"/>
      <c r="D843" s="1016"/>
      <c r="E843" s="1082"/>
      <c r="F843" s="374"/>
      <c r="G843" s="372"/>
      <c r="H843" s="199"/>
      <c r="I843" s="580"/>
      <c r="J843" s="189" t="s">
        <v>2304</v>
      </c>
      <c r="K843" s="138" t="s">
        <v>6</v>
      </c>
      <c r="L843" s="138" t="s">
        <v>2305</v>
      </c>
      <c r="M843" s="132" t="str">
        <f>VLOOKUP(L843,CódigosRetorno!$A$2:$B$2080,2,FALSE)</f>
        <v>Para el tipo de seguro 3 - Otros debe consignar el numero de poliza</v>
      </c>
      <c r="N843" s="124"/>
      <c r="O843" s="210"/>
    </row>
    <row r="844" spans="1:15" ht="36" x14ac:dyDescent="0.25">
      <c r="A844" s="210"/>
      <c r="B844" s="1016"/>
      <c r="C844" s="1066"/>
      <c r="D844" s="1016"/>
      <c r="E844" s="1082"/>
      <c r="F844" s="349" t="s">
        <v>2288</v>
      </c>
      <c r="G844" s="320" t="s">
        <v>2289</v>
      </c>
      <c r="H844" s="200" t="s">
        <v>2306</v>
      </c>
      <c r="I844" s="580"/>
      <c r="J844" s="189" t="s">
        <v>2307</v>
      </c>
      <c r="K844" s="138" t="s">
        <v>203</v>
      </c>
      <c r="L844" s="138" t="s">
        <v>1864</v>
      </c>
      <c r="M844" s="132" t="str">
        <f>VLOOKUP(L844,CódigosRetorno!$A$2:$B$2080,2,FALSE)</f>
        <v>El dato ingresado como valor del concepto de la linea no cumple con el formato establecido.</v>
      </c>
      <c r="N844" s="124" t="s">
        <v>9</v>
      </c>
      <c r="O844" s="210"/>
    </row>
    <row r="845" spans="1:15" ht="36" x14ac:dyDescent="0.25">
      <c r="A845" s="210"/>
      <c r="B845" s="1000" t="s">
        <v>8049</v>
      </c>
      <c r="C845" s="1047" t="s">
        <v>2308</v>
      </c>
      <c r="D845" s="1016" t="s">
        <v>324</v>
      </c>
      <c r="E845" s="1016" t="s">
        <v>179</v>
      </c>
      <c r="F845" s="320" t="s">
        <v>218</v>
      </c>
      <c r="G845" s="127"/>
      <c r="H845" s="315" t="s">
        <v>1859</v>
      </c>
      <c r="I845" s="579"/>
      <c r="J845" s="189" t="s">
        <v>1329</v>
      </c>
      <c r="K845" s="124" t="s">
        <v>203</v>
      </c>
      <c r="L845" s="138" t="s">
        <v>1330</v>
      </c>
      <c r="M845" s="132" t="str">
        <f>VLOOKUP(L845,CódigosRetorno!$A$2:$B$2080,2,FALSE)</f>
        <v>No existe información en el nombre del concepto.</v>
      </c>
      <c r="N845" s="124" t="s">
        <v>9</v>
      </c>
      <c r="O845" s="210"/>
    </row>
    <row r="846" spans="1:15" ht="36" x14ac:dyDescent="0.25">
      <c r="A846" s="210"/>
      <c r="B846" s="1016"/>
      <c r="C846" s="1047"/>
      <c r="D846" s="1016"/>
      <c r="E846" s="1016"/>
      <c r="F846" s="138" t="s">
        <v>655</v>
      </c>
      <c r="G846" s="124" t="s">
        <v>1327</v>
      </c>
      <c r="H846" s="134" t="s">
        <v>1860</v>
      </c>
      <c r="I846" s="579"/>
      <c r="J846" s="189" t="s">
        <v>2295</v>
      </c>
      <c r="K846" s="124" t="s">
        <v>6</v>
      </c>
      <c r="L846" s="138" t="s">
        <v>2296</v>
      </c>
      <c r="M846" s="132" t="str">
        <f>VLOOKUP(L846,CódigosRetorno!$A$2:$B$2080,2,FALSE)</f>
        <v>Para el tipo de operación 2104 - Empresas del sistema de seguros, debe consignar Información adicional  a nivel de ítem</v>
      </c>
      <c r="N846" s="124" t="s">
        <v>9</v>
      </c>
      <c r="O846" s="210"/>
    </row>
    <row r="847" spans="1:15" ht="24" x14ac:dyDescent="0.25">
      <c r="A847" s="210"/>
      <c r="B847" s="1016"/>
      <c r="C847" s="1047"/>
      <c r="D847" s="1016"/>
      <c r="E847" s="1016"/>
      <c r="F847" s="1016"/>
      <c r="G847" s="131" t="s">
        <v>1333</v>
      </c>
      <c r="H847" s="132" t="s">
        <v>1068</v>
      </c>
      <c r="I847" s="579"/>
      <c r="J847" s="189" t="s">
        <v>1334</v>
      </c>
      <c r="K847" s="124" t="s">
        <v>203</v>
      </c>
      <c r="L847" s="138" t="s">
        <v>1070</v>
      </c>
      <c r="M847" s="132" t="str">
        <f>VLOOKUP(L847,CódigosRetorno!$A$2:$B$2080,2,FALSE)</f>
        <v>El dato ingresado como atributo @listName es incorrecto.</v>
      </c>
      <c r="N847" s="124" t="s">
        <v>9</v>
      </c>
      <c r="O847" s="210"/>
    </row>
    <row r="848" spans="1:15" ht="24" x14ac:dyDescent="0.25">
      <c r="A848" s="210"/>
      <c r="B848" s="1016"/>
      <c r="C848" s="1047"/>
      <c r="D848" s="1016"/>
      <c r="E848" s="1016"/>
      <c r="F848" s="1016"/>
      <c r="G848" s="131" t="s">
        <v>1045</v>
      </c>
      <c r="H848" s="132" t="s">
        <v>1065</v>
      </c>
      <c r="I848" s="579"/>
      <c r="J848" s="189" t="s">
        <v>1047</v>
      </c>
      <c r="K848" s="138" t="s">
        <v>203</v>
      </c>
      <c r="L848" s="140" t="s">
        <v>1066</v>
      </c>
      <c r="M848" s="132" t="str">
        <f>VLOOKUP(L848,CódigosRetorno!$A$2:$B$2080,2,FALSE)</f>
        <v>El dato ingresado como atributo @listAgencyName es incorrecto.</v>
      </c>
      <c r="N848" s="124" t="s">
        <v>9</v>
      </c>
      <c r="O848" s="210"/>
    </row>
    <row r="849" spans="1:15" ht="48" x14ac:dyDescent="0.25">
      <c r="A849" s="210"/>
      <c r="B849" s="1016"/>
      <c r="C849" s="1047"/>
      <c r="D849" s="1016"/>
      <c r="E849" s="1016"/>
      <c r="F849" s="1016"/>
      <c r="G849" s="141" t="s">
        <v>1335</v>
      </c>
      <c r="H849" s="91" t="s">
        <v>1072</v>
      </c>
      <c r="I849" s="579"/>
      <c r="J849" s="189" t="s">
        <v>1336</v>
      </c>
      <c r="K849" s="138" t="s">
        <v>203</v>
      </c>
      <c r="L849" s="140" t="s">
        <v>1074</v>
      </c>
      <c r="M849" s="132" t="str">
        <f>VLOOKUP(L849,CódigosRetorno!$A$2:$B$2080,2,FALSE)</f>
        <v>El dato ingresado como atributo @listURI es incorrecto.</v>
      </c>
      <c r="N849" s="124" t="s">
        <v>9</v>
      </c>
      <c r="O849" s="210"/>
    </row>
    <row r="850" spans="1:15" ht="24" x14ac:dyDescent="0.25">
      <c r="A850" s="210"/>
      <c r="B850" s="1016"/>
      <c r="C850" s="1047"/>
      <c r="D850" s="1016"/>
      <c r="E850" s="1016"/>
      <c r="F850" s="1071" t="s">
        <v>174</v>
      </c>
      <c r="G850" s="1071" t="s">
        <v>175</v>
      </c>
      <c r="H850" s="996" t="s">
        <v>2309</v>
      </c>
      <c r="I850" s="579"/>
      <c r="J850" s="189" t="s">
        <v>2310</v>
      </c>
      <c r="K850" s="124" t="s">
        <v>6</v>
      </c>
      <c r="L850" s="138" t="s">
        <v>2311</v>
      </c>
      <c r="M850" s="132" t="str">
        <f>VLOOKUP(L850,CódigosRetorno!$A$2:$B$2080,2,FALSE)</f>
        <v>El XML no contiene tag o no existe información de la fecha del concepto por linea</v>
      </c>
      <c r="N850" s="124" t="s">
        <v>9</v>
      </c>
      <c r="O850" s="210"/>
    </row>
    <row r="851" spans="1:15" ht="24" x14ac:dyDescent="0.25">
      <c r="A851" s="210"/>
      <c r="B851" s="1016"/>
      <c r="C851" s="1047"/>
      <c r="D851" s="1016"/>
      <c r="E851" s="1016"/>
      <c r="F851" s="1073"/>
      <c r="G851" s="1073"/>
      <c r="H851" s="997"/>
      <c r="I851" s="579"/>
      <c r="J851" s="189" t="s">
        <v>2312</v>
      </c>
      <c r="K851" s="138" t="s">
        <v>203</v>
      </c>
      <c r="L851" s="138" t="s">
        <v>1864</v>
      </c>
      <c r="M851" s="132" t="str">
        <f>VLOOKUP(L851,CódigosRetorno!$A$2:$B$2080,2,FALSE)</f>
        <v>El dato ingresado como valor del concepto de la linea no cumple con el formato establecido.</v>
      </c>
      <c r="N851" s="124"/>
      <c r="O851" s="210"/>
    </row>
    <row r="852" spans="1:15" ht="24" x14ac:dyDescent="0.25">
      <c r="A852" s="210"/>
      <c r="B852" s="1016"/>
      <c r="C852" s="1047"/>
      <c r="D852" s="1016"/>
      <c r="E852" s="1016"/>
      <c r="F852" s="1071" t="s">
        <v>174</v>
      </c>
      <c r="G852" s="1071" t="s">
        <v>175</v>
      </c>
      <c r="H852" s="996" t="s">
        <v>2313</v>
      </c>
      <c r="I852" s="579"/>
      <c r="J852" s="189" t="s">
        <v>2310</v>
      </c>
      <c r="K852" s="124" t="s">
        <v>203</v>
      </c>
      <c r="L852" s="138" t="s">
        <v>2314</v>
      </c>
      <c r="M852" s="132" t="str">
        <f>VLOOKUP(L852,CódigosRetorno!$A$2:$B$2080,2,FALSE)</f>
        <v>El XML no contiene tag o no existe información de la fecha del concepto por linea</v>
      </c>
      <c r="N852" s="124"/>
      <c r="O852" s="210"/>
    </row>
    <row r="853" spans="1:15" ht="24" x14ac:dyDescent="0.25">
      <c r="A853" s="210"/>
      <c r="B853" s="1016"/>
      <c r="C853" s="1047"/>
      <c r="D853" s="1016"/>
      <c r="E853" s="1016"/>
      <c r="F853" s="1073"/>
      <c r="G853" s="1073"/>
      <c r="H853" s="997"/>
      <c r="I853" s="579"/>
      <c r="J853" s="189" t="s">
        <v>2315</v>
      </c>
      <c r="K853" s="138" t="s">
        <v>203</v>
      </c>
      <c r="L853" s="138" t="s">
        <v>1864</v>
      </c>
      <c r="M853" s="132" t="str">
        <f>VLOOKUP(L853,CódigosRetorno!$A$2:$B$2080,2,FALSE)</f>
        <v>El dato ingresado como valor del concepto de la linea no cumple con el formato establecido.</v>
      </c>
      <c r="N853" s="124" t="s">
        <v>9</v>
      </c>
      <c r="O853" s="210"/>
    </row>
    <row r="854" spans="1:15" x14ac:dyDescent="0.25">
      <c r="A854" s="210"/>
      <c r="B854" s="414" t="s">
        <v>2316</v>
      </c>
      <c r="C854" s="415"/>
      <c r="D854" s="416"/>
      <c r="E854" s="416"/>
      <c r="F854" s="416"/>
      <c r="G854" s="416"/>
      <c r="H854" s="417"/>
      <c r="I854" s="394"/>
      <c r="J854" s="440"/>
      <c r="K854" s="420"/>
      <c r="L854" s="421"/>
      <c r="M854" s="419"/>
      <c r="N854" s="422"/>
      <c r="O854" s="210"/>
    </row>
    <row r="855" spans="1:15" ht="36" x14ac:dyDescent="0.25">
      <c r="A855" s="210"/>
      <c r="B855" s="1001">
        <v>174</v>
      </c>
      <c r="C855" s="996" t="s">
        <v>2317</v>
      </c>
      <c r="D855" s="1014" t="s">
        <v>60</v>
      </c>
      <c r="E855" s="1014" t="s">
        <v>179</v>
      </c>
      <c r="F855" s="129" t="s">
        <v>2318</v>
      </c>
      <c r="G855" s="129" t="s">
        <v>2319</v>
      </c>
      <c r="H855" s="323" t="s">
        <v>1765</v>
      </c>
      <c r="I855" s="394"/>
      <c r="J855" s="189" t="s">
        <v>2320</v>
      </c>
      <c r="K855" s="138" t="s">
        <v>6</v>
      </c>
      <c r="L855" s="140" t="s">
        <v>2321</v>
      </c>
      <c r="M855" s="132" t="str">
        <f>VLOOKUP(L855,CódigosRetorno!$A$2:$B$2080,2,FALSE)</f>
        <v>Debe consignar la informacion del tipo de transaccion del comprobante</v>
      </c>
      <c r="N855" s="131" t="s">
        <v>9</v>
      </c>
      <c r="O855" s="210"/>
    </row>
    <row r="856" spans="1:15" ht="36" x14ac:dyDescent="0.25">
      <c r="A856" s="210"/>
      <c r="B856" s="1010"/>
      <c r="C856" s="1011"/>
      <c r="D856" s="1015"/>
      <c r="E856" s="1015"/>
      <c r="F856" s="1014" t="s">
        <v>2322</v>
      </c>
      <c r="G856" s="1014" t="s">
        <v>2323</v>
      </c>
      <c r="H856" s="996" t="s">
        <v>2324</v>
      </c>
      <c r="I856" s="394"/>
      <c r="J856" s="189" t="s">
        <v>2325</v>
      </c>
      <c r="K856" s="138" t="s">
        <v>6</v>
      </c>
      <c r="L856" s="140" t="s">
        <v>2326</v>
      </c>
      <c r="M856" s="132" t="str">
        <f>VLOOKUP(L856,CódigosRetorno!$A$2:$B$2080,2,FALSE)</f>
        <v>Debe informar si el tipo de transaccion es al Contado o al Credito</v>
      </c>
      <c r="N856" s="131" t="s">
        <v>9</v>
      </c>
      <c r="O856" s="210"/>
    </row>
    <row r="857" spans="1:15" ht="84" x14ac:dyDescent="0.25">
      <c r="A857" s="210"/>
      <c r="B857" s="1010"/>
      <c r="C857" s="1011"/>
      <c r="D857" s="1015"/>
      <c r="E857" s="1015"/>
      <c r="F857" s="1015"/>
      <c r="G857" s="1015"/>
      <c r="H857" s="1011"/>
      <c r="I857" s="394"/>
      <c r="J857" s="189" t="s">
        <v>2327</v>
      </c>
      <c r="K857" s="138" t="s">
        <v>6</v>
      </c>
      <c r="L857" s="140" t="s">
        <v>2328</v>
      </c>
      <c r="M857" s="132" t="str">
        <f>VLOOKUP(L857,CódigosRetorno!$A$2:$B$2080,2,FALSE)</f>
        <v>El tipo de transaccion o el identificador de la cuota no cumple con el formato esperado</v>
      </c>
      <c r="N857" s="131" t="s">
        <v>9</v>
      </c>
      <c r="O857" s="210"/>
    </row>
    <row r="858" spans="1:15" ht="72" x14ac:dyDescent="0.25">
      <c r="A858" s="210"/>
      <c r="B858" s="1010"/>
      <c r="C858" s="1011"/>
      <c r="D858" s="1015"/>
      <c r="E858" s="1015"/>
      <c r="F858" s="1015"/>
      <c r="G858" s="1015"/>
      <c r="H858" s="1011"/>
      <c r="I858" s="394"/>
      <c r="J858" s="189" t="s">
        <v>2329</v>
      </c>
      <c r="K858" s="138" t="s">
        <v>6</v>
      </c>
      <c r="L858" s="140" t="s">
        <v>2330</v>
      </c>
      <c r="M858" s="132" t="str">
        <f>VLOOKUP(L858,CódigosRetorno!$A$2:$B$2080,2,FALSE)</f>
        <v>El tipo de transaccion no puede ser a la vez al Contado y al Credito</v>
      </c>
      <c r="N858" s="131" t="s">
        <v>9</v>
      </c>
      <c r="O858" s="210"/>
    </row>
    <row r="859" spans="1:15" ht="60" x14ac:dyDescent="0.25">
      <c r="A859" s="210"/>
      <c r="B859" s="1010"/>
      <c r="C859" s="1011"/>
      <c r="D859" s="1015"/>
      <c r="E859" s="1015"/>
      <c r="F859" s="1015"/>
      <c r="G859" s="1015"/>
      <c r="H859" s="1011"/>
      <c r="I859" s="394"/>
      <c r="J859" s="189" t="s">
        <v>2331</v>
      </c>
      <c r="K859" s="138" t="s">
        <v>6</v>
      </c>
      <c r="L859" s="140" t="s">
        <v>2332</v>
      </c>
      <c r="M859" s="132" t="str">
        <f>VLOOKUP(L859,CódigosRetorno!$A$2:$B$2080,2,FALSE)</f>
        <v>El tipo de transaccion o el identificador de la cuota no debe repetirse en el comprobante</v>
      </c>
      <c r="N859" s="131" t="s">
        <v>9</v>
      </c>
      <c r="O859" s="210"/>
    </row>
    <row r="860" spans="1:15" x14ac:dyDescent="0.25">
      <c r="A860" s="210"/>
      <c r="B860" s="414" t="s">
        <v>2333</v>
      </c>
      <c r="C860" s="415"/>
      <c r="D860" s="416"/>
      <c r="E860" s="416"/>
      <c r="F860" s="416"/>
      <c r="G860" s="416"/>
      <c r="H860" s="417"/>
      <c r="I860" s="394"/>
      <c r="J860" s="440"/>
      <c r="K860" s="420"/>
      <c r="L860" s="421"/>
      <c r="M860" s="419"/>
      <c r="N860" s="422"/>
      <c r="O860" s="210"/>
    </row>
    <row r="861" spans="1:15" ht="48" x14ac:dyDescent="0.25">
      <c r="A861" s="210"/>
      <c r="B861" s="1001">
        <v>175</v>
      </c>
      <c r="C861" s="996" t="s">
        <v>2334</v>
      </c>
      <c r="D861" s="1014" t="s">
        <v>60</v>
      </c>
      <c r="E861" s="1014" t="s">
        <v>179</v>
      </c>
      <c r="F861" s="129" t="s">
        <v>2335</v>
      </c>
      <c r="G861" s="129" t="s">
        <v>2319</v>
      </c>
      <c r="H861" s="133" t="s">
        <v>1765</v>
      </c>
      <c r="I861" s="394"/>
      <c r="J861" s="318" t="s">
        <v>2336</v>
      </c>
      <c r="K861" s="138" t="s">
        <v>6</v>
      </c>
      <c r="L861" s="140" t="s">
        <v>2321</v>
      </c>
      <c r="M861" s="132" t="str">
        <f>VLOOKUP(L861,CódigosRetorno!$A$2:$B$2080,2,FALSE)</f>
        <v>Debe consignar la informacion del tipo de transaccion del comprobante</v>
      </c>
      <c r="N861" s="131" t="s">
        <v>9</v>
      </c>
      <c r="O861" s="210"/>
    </row>
    <row r="862" spans="1:15" ht="36" x14ac:dyDescent="0.25">
      <c r="A862" s="210"/>
      <c r="B862" s="1010"/>
      <c r="C862" s="1011"/>
      <c r="D862" s="1015"/>
      <c r="E862" s="1015"/>
      <c r="F862" s="1014" t="s">
        <v>2337</v>
      </c>
      <c r="G862" s="1014" t="s">
        <v>2338</v>
      </c>
      <c r="H862" s="996" t="s">
        <v>2324</v>
      </c>
      <c r="I862" s="394"/>
      <c r="J862" s="189" t="s">
        <v>2325</v>
      </c>
      <c r="K862" s="138" t="s">
        <v>6</v>
      </c>
      <c r="L862" s="140" t="s">
        <v>2326</v>
      </c>
      <c r="M862" s="132" t="str">
        <f>VLOOKUP(L862,CódigosRetorno!$A$2:$B$2080,2,FALSE)</f>
        <v>Debe informar si el tipo de transaccion es al Contado o al Credito</v>
      </c>
      <c r="N862" s="131" t="s">
        <v>9</v>
      </c>
      <c r="O862" s="210"/>
    </row>
    <row r="863" spans="1:15" ht="24" x14ac:dyDescent="0.25">
      <c r="A863" s="210"/>
      <c r="B863" s="1010"/>
      <c r="C863" s="1011"/>
      <c r="D863" s="1015"/>
      <c r="E863" s="1015"/>
      <c r="F863" s="1015"/>
      <c r="G863" s="1015"/>
      <c r="H863" s="1011"/>
      <c r="I863" s="394"/>
      <c r="J863" s="189" t="s">
        <v>2339</v>
      </c>
      <c r="K863" s="138" t="s">
        <v>6</v>
      </c>
      <c r="L863" s="140" t="s">
        <v>2340</v>
      </c>
      <c r="M863" s="132" t="str">
        <f>VLOOKUP(L863,CódigosRetorno!$A$2:$B$2080,2,FALSE)</f>
        <v>La forma de pago y/o número de cuota no pueden estar contenidos en el mismo cac:PaymentTerms</v>
      </c>
      <c r="N863" s="131" t="s">
        <v>9</v>
      </c>
      <c r="O863" s="210"/>
    </row>
    <row r="864" spans="1:15" ht="84" x14ac:dyDescent="0.25">
      <c r="A864" s="210"/>
      <c r="B864" s="1010"/>
      <c r="C864" s="1011"/>
      <c r="D864" s="1015"/>
      <c r="E864" s="1015"/>
      <c r="F864" s="1015"/>
      <c r="G864" s="1015"/>
      <c r="H864" s="1011"/>
      <c r="I864" s="394"/>
      <c r="J864" s="189" t="s">
        <v>2327</v>
      </c>
      <c r="K864" s="138" t="s">
        <v>6</v>
      </c>
      <c r="L864" s="140" t="s">
        <v>2328</v>
      </c>
      <c r="M864" s="132" t="str">
        <f>VLOOKUP(L864,CódigosRetorno!$A$2:$B$2080,2,FALSE)</f>
        <v>El tipo de transaccion o el identificador de la cuota no cumple con el formato esperado</v>
      </c>
      <c r="N864" s="131" t="s">
        <v>9</v>
      </c>
      <c r="O864" s="210"/>
    </row>
    <row r="865" spans="1:15" ht="60" x14ac:dyDescent="0.25">
      <c r="A865" s="210"/>
      <c r="B865" s="1010"/>
      <c r="C865" s="1011"/>
      <c r="D865" s="1015"/>
      <c r="E865" s="1015"/>
      <c r="F865" s="1015"/>
      <c r="G865" s="1015"/>
      <c r="H865" s="1011"/>
      <c r="I865" s="394"/>
      <c r="J865" s="189" t="s">
        <v>2331</v>
      </c>
      <c r="K865" s="138" t="s">
        <v>6</v>
      </c>
      <c r="L865" s="140" t="s">
        <v>2332</v>
      </c>
      <c r="M865" s="132" t="str">
        <f>VLOOKUP(L865,CódigosRetorno!$A$2:$B$2080,2,FALSE)</f>
        <v>El tipo de transaccion o el identificador de la cuota no debe repetirse en el comprobante</v>
      </c>
      <c r="N865" s="131" t="s">
        <v>9</v>
      </c>
      <c r="O865" s="210"/>
    </row>
    <row r="866" spans="1:15" ht="84" x14ac:dyDescent="0.25">
      <c r="A866" s="210"/>
      <c r="B866" s="1010"/>
      <c r="C866" s="1011"/>
      <c r="D866" s="1015"/>
      <c r="E866" s="1015"/>
      <c r="F866" s="1015"/>
      <c r="G866" s="1015"/>
      <c r="H866" s="1011"/>
      <c r="I866" s="394"/>
      <c r="J866" s="590" t="s">
        <v>2341</v>
      </c>
      <c r="K866" s="138" t="s">
        <v>6</v>
      </c>
      <c r="L866" s="140" t="s">
        <v>2342</v>
      </c>
      <c r="M866" s="132" t="str">
        <f>VLOOKUP(L866,CódigosRetorno!$A$2:$B$2080,2,FALSE)</f>
        <v>Si el tipo de transaccion es al Credito debe existir al menos información de una cuota de pago</v>
      </c>
      <c r="N866" s="131" t="s">
        <v>9</v>
      </c>
      <c r="O866" s="210"/>
    </row>
    <row r="867" spans="1:15" ht="36" x14ac:dyDescent="0.25">
      <c r="A867" s="210"/>
      <c r="B867" s="1010"/>
      <c r="C867" s="1011"/>
      <c r="D867" s="1015"/>
      <c r="E867" s="1015"/>
      <c r="F867" s="1014" t="s">
        <v>2343</v>
      </c>
      <c r="G867" s="1014" t="s">
        <v>296</v>
      </c>
      <c r="H867" s="996" t="s">
        <v>2344</v>
      </c>
      <c r="I867" s="394"/>
      <c r="J867" s="189" t="s">
        <v>2345</v>
      </c>
      <c r="K867" s="138" t="s">
        <v>6</v>
      </c>
      <c r="L867" s="140" t="s">
        <v>2346</v>
      </c>
      <c r="M867" s="132" t="str">
        <f>VLOOKUP(L867,CódigosRetorno!$A$2:$B$2080,2,FALSE)</f>
        <v>El Monto neto pendiente de pago no cumple el formato definido</v>
      </c>
      <c r="N867" s="131" t="s">
        <v>9</v>
      </c>
      <c r="O867" s="210"/>
    </row>
    <row r="868" spans="1:15" ht="60" x14ac:dyDescent="0.25">
      <c r="A868" s="210"/>
      <c r="B868" s="1010"/>
      <c r="C868" s="1011"/>
      <c r="D868" s="1015"/>
      <c r="E868" s="1015"/>
      <c r="F868" s="1015"/>
      <c r="G868" s="1015"/>
      <c r="H868" s="1011"/>
      <c r="I868" s="394"/>
      <c r="J868" s="551" t="s">
        <v>2347</v>
      </c>
      <c r="K868" s="138" t="s">
        <v>6</v>
      </c>
      <c r="L868" s="140" t="s">
        <v>2348</v>
      </c>
      <c r="M868" s="132" t="str">
        <f>VLOOKUP(L868,CódigosRetorno!$A$2:$B$2080,2,FALSE)</f>
        <v>Si el tipo de transaccion es al Credito debe consignarse el Monto neto pendiente de pago</v>
      </c>
      <c r="N868" s="131" t="s">
        <v>9</v>
      </c>
      <c r="O868" s="210"/>
    </row>
    <row r="869" spans="1:15" ht="96" x14ac:dyDescent="0.25">
      <c r="A869" s="210"/>
      <c r="B869" s="1010"/>
      <c r="C869" s="1011"/>
      <c r="D869" s="1015"/>
      <c r="E869" s="1015"/>
      <c r="F869" s="1015"/>
      <c r="G869" s="1015"/>
      <c r="H869" s="1011"/>
      <c r="I869" s="394"/>
      <c r="J869" s="189" t="s">
        <v>2349</v>
      </c>
      <c r="K869" s="138" t="s">
        <v>6</v>
      </c>
      <c r="L869" s="140" t="s">
        <v>2350</v>
      </c>
      <c r="M869" s="132" t="str">
        <f>VLOOKUP(L869,CódigosRetorno!$A$2:$B$2080,2,FALSE)</f>
        <v>El Monto neto pendiente de pago debe ser menor o igual al Importe total del comprobante</v>
      </c>
      <c r="N869" s="131" t="s">
        <v>9</v>
      </c>
      <c r="O869" s="210"/>
    </row>
    <row r="870" spans="1:15" ht="84" x14ac:dyDescent="0.25">
      <c r="A870" s="210"/>
      <c r="B870" s="1010"/>
      <c r="C870" s="1011"/>
      <c r="D870" s="1015"/>
      <c r="E870" s="1015"/>
      <c r="F870" s="130"/>
      <c r="G870" s="130"/>
      <c r="H870" s="274"/>
      <c r="I870" s="394"/>
      <c r="J870" s="591" t="s">
        <v>2351</v>
      </c>
      <c r="K870" s="138" t="s">
        <v>6</v>
      </c>
      <c r="L870" s="140" t="s">
        <v>2352</v>
      </c>
      <c r="M870" s="90" t="str">
        <f>VLOOKUP(L870,CódigosRetorno!$A$2:$B$2080,2,FALSE)</f>
        <v>La suma de las cuotas debe ser igual al Monto neto pendiente de pago.</v>
      </c>
      <c r="N870" s="131" t="s">
        <v>9</v>
      </c>
      <c r="O870" s="210"/>
    </row>
    <row r="871" spans="1:15" ht="36" x14ac:dyDescent="0.25">
      <c r="A871" s="210"/>
      <c r="B871" s="1002"/>
      <c r="C871" s="997"/>
      <c r="D871" s="1018"/>
      <c r="E871" s="1018"/>
      <c r="F871" s="124" t="s">
        <v>141</v>
      </c>
      <c r="G871" s="124" t="s">
        <v>303</v>
      </c>
      <c r="H871" s="91" t="s">
        <v>1353</v>
      </c>
      <c r="I871" s="394"/>
      <c r="J871" s="189" t="s">
        <v>2353</v>
      </c>
      <c r="K871" s="138" t="s">
        <v>6</v>
      </c>
      <c r="L871" s="140" t="s">
        <v>939</v>
      </c>
      <c r="M871" s="132" t="str">
        <f>VLOOKUP(L871,CódigosRetorno!$A$2:$B$2080,2,FALSE)</f>
        <v>La moneda debe ser la misma en todo el documento. Salvo las percepciones que sólo son en moneda nacional</v>
      </c>
      <c r="N871" s="131" t="s">
        <v>1080</v>
      </c>
      <c r="O871" s="210"/>
    </row>
    <row r="872" spans="1:15" ht="36" x14ac:dyDescent="0.25">
      <c r="A872" s="210"/>
      <c r="B872" s="1001" t="s">
        <v>2354</v>
      </c>
      <c r="C872" s="996" t="s">
        <v>2355</v>
      </c>
      <c r="D872" s="1014" t="s">
        <v>60</v>
      </c>
      <c r="E872" s="1014" t="s">
        <v>179</v>
      </c>
      <c r="F872" s="129" t="s">
        <v>2335</v>
      </c>
      <c r="G872" s="129" t="s">
        <v>2319</v>
      </c>
      <c r="H872" s="133" t="s">
        <v>1765</v>
      </c>
      <c r="I872" s="394"/>
      <c r="J872" s="189" t="s">
        <v>2320</v>
      </c>
      <c r="K872" s="138" t="s">
        <v>6</v>
      </c>
      <c r="L872" s="140" t="s">
        <v>2321</v>
      </c>
      <c r="M872" s="132" t="str">
        <f>VLOOKUP(L872,CódigosRetorno!$A$2:$B$2080,2,FALSE)</f>
        <v>Debe consignar la informacion del tipo de transaccion del comprobante</v>
      </c>
      <c r="N872" s="131" t="s">
        <v>9</v>
      </c>
      <c r="O872" s="210"/>
    </row>
    <row r="873" spans="1:15" ht="36" x14ac:dyDescent="0.25">
      <c r="A873" s="210"/>
      <c r="B873" s="1010"/>
      <c r="C873" s="1011"/>
      <c r="D873" s="1015"/>
      <c r="E873" s="1015"/>
      <c r="F873" s="1014" t="s">
        <v>758</v>
      </c>
      <c r="G873" s="1001" t="s">
        <v>2356</v>
      </c>
      <c r="H873" s="996" t="s">
        <v>2357</v>
      </c>
      <c r="I873" s="394"/>
      <c r="J873" s="189" t="s">
        <v>2325</v>
      </c>
      <c r="K873" s="138" t="s">
        <v>6</v>
      </c>
      <c r="L873" s="140" t="s">
        <v>2326</v>
      </c>
      <c r="M873" s="132" t="str">
        <f>VLOOKUP(L873,CódigosRetorno!$A$2:$B$2080,2,FALSE)</f>
        <v>Debe informar si el tipo de transaccion es al Contado o al Credito</v>
      </c>
      <c r="N873" s="131" t="s">
        <v>9</v>
      </c>
      <c r="O873" s="210"/>
    </row>
    <row r="874" spans="1:15" ht="84" x14ac:dyDescent="0.25">
      <c r="A874" s="210"/>
      <c r="B874" s="1010"/>
      <c r="C874" s="1011"/>
      <c r="D874" s="1015"/>
      <c r="E874" s="1015"/>
      <c r="F874" s="1015"/>
      <c r="G874" s="1010"/>
      <c r="H874" s="1011"/>
      <c r="I874" s="394"/>
      <c r="J874" s="189" t="s">
        <v>2327</v>
      </c>
      <c r="K874" s="138" t="s">
        <v>6</v>
      </c>
      <c r="L874" s="140" t="s">
        <v>2328</v>
      </c>
      <c r="M874" s="132" t="str">
        <f>VLOOKUP(L874,CódigosRetorno!$A$2:$B$2080,2,FALSE)</f>
        <v>El tipo de transaccion o el identificador de la cuota no cumple con el formato esperado</v>
      </c>
      <c r="N874" s="131" t="s">
        <v>9</v>
      </c>
      <c r="O874" s="210"/>
    </row>
    <row r="875" spans="1:15" ht="60" x14ac:dyDescent="0.25">
      <c r="A875" s="210"/>
      <c r="B875" s="1010"/>
      <c r="C875" s="1011"/>
      <c r="D875" s="1015"/>
      <c r="E875" s="1015"/>
      <c r="F875" s="1015"/>
      <c r="G875" s="1015"/>
      <c r="H875" s="1011"/>
      <c r="I875" s="394"/>
      <c r="J875" s="189" t="s">
        <v>2331</v>
      </c>
      <c r="K875" s="138" t="s">
        <v>6</v>
      </c>
      <c r="L875" s="140" t="s">
        <v>2332</v>
      </c>
      <c r="M875" s="132" t="str">
        <f>VLOOKUP(L875,CódigosRetorno!$A$2:$B$2080,2,FALSE)</f>
        <v>El tipo de transaccion o el identificador de la cuota no debe repetirse en el comprobante</v>
      </c>
      <c r="N875" s="131" t="s">
        <v>9</v>
      </c>
      <c r="O875" s="210"/>
    </row>
    <row r="876" spans="1:15" ht="72" x14ac:dyDescent="0.25">
      <c r="A876" s="210"/>
      <c r="B876" s="1010"/>
      <c r="C876" s="1011"/>
      <c r="D876" s="1015"/>
      <c r="E876" s="1015"/>
      <c r="F876" s="1015"/>
      <c r="G876" s="1015"/>
      <c r="H876" s="1011"/>
      <c r="I876" s="394"/>
      <c r="J876" s="189" t="s">
        <v>2358</v>
      </c>
      <c r="K876" s="138" t="s">
        <v>6</v>
      </c>
      <c r="L876" s="140" t="s">
        <v>2359</v>
      </c>
      <c r="M876" s="132" t="str">
        <f>VLOOKUP(L876,CódigosRetorno!$A$2:$B$2080,2,FALSE)</f>
        <v>Si existe información de cuota de pago, el tipo de transaccion debe ser al credito</v>
      </c>
      <c r="N876" s="131" t="s">
        <v>9</v>
      </c>
      <c r="O876" s="210"/>
    </row>
    <row r="877" spans="1:15" ht="72" x14ac:dyDescent="0.25">
      <c r="A877" s="210"/>
      <c r="B877" s="1010"/>
      <c r="C877" s="1011"/>
      <c r="D877" s="1015"/>
      <c r="E877" s="1015"/>
      <c r="F877" s="1014" t="s">
        <v>2343</v>
      </c>
      <c r="G877" s="1014" t="s">
        <v>296</v>
      </c>
      <c r="H877" s="996" t="s">
        <v>2360</v>
      </c>
      <c r="I877" s="394"/>
      <c r="J877" s="189" t="s">
        <v>2361</v>
      </c>
      <c r="K877" s="138" t="s">
        <v>6</v>
      </c>
      <c r="L877" s="140" t="s">
        <v>2362</v>
      </c>
      <c r="M877" s="132" t="str">
        <f>VLOOKUP(L877,CódigosRetorno!$A$2:$B$2080,2,FALSE)</f>
        <v>El Monto del pago único o de las cuotas no cumple el formato definido</v>
      </c>
      <c r="N877" s="131" t="s">
        <v>9</v>
      </c>
      <c r="O877" s="210"/>
    </row>
    <row r="878" spans="1:15" ht="72" x14ac:dyDescent="0.25">
      <c r="A878" s="210"/>
      <c r="B878" s="1010"/>
      <c r="C878" s="1011"/>
      <c r="D878" s="1015"/>
      <c r="E878" s="1015"/>
      <c r="F878" s="1015"/>
      <c r="G878" s="1015"/>
      <c r="H878" s="1011"/>
      <c r="I878" s="394"/>
      <c r="J878" s="591" t="s">
        <v>2363</v>
      </c>
      <c r="K878" s="138" t="s">
        <v>6</v>
      </c>
      <c r="L878" s="140" t="s">
        <v>2364</v>
      </c>
      <c r="M878" s="132" t="str">
        <f>VLOOKUP(L878,CódigosRetorno!$A$2:$B$2080,2,FALSE)</f>
        <v>Si se consigna información de la cuota de pago, debe indicarse el monto de la cuota</v>
      </c>
      <c r="N878" s="131" t="s">
        <v>9</v>
      </c>
      <c r="O878" s="210"/>
    </row>
    <row r="879" spans="1:15" ht="96" x14ac:dyDescent="0.25">
      <c r="A879" s="210"/>
      <c r="B879" s="1010"/>
      <c r="C879" s="1011"/>
      <c r="D879" s="1015"/>
      <c r="E879" s="1015"/>
      <c r="F879" s="1015"/>
      <c r="G879" s="1015"/>
      <c r="H879" s="1011"/>
      <c r="I879" s="394"/>
      <c r="J879" s="189" t="s">
        <v>2365</v>
      </c>
      <c r="K879" s="138" t="s">
        <v>6</v>
      </c>
      <c r="L879" s="140" t="s">
        <v>2366</v>
      </c>
      <c r="M879" s="132" t="str">
        <f>VLOOKUP(L879,CódigosRetorno!$A$2:$B$2080,2,FALSE)</f>
        <v>El Monto del pago único o de las cuotas debe ser menor o igual al Importe total del comprobante</v>
      </c>
      <c r="N879" s="131" t="s">
        <v>9</v>
      </c>
      <c r="O879" s="210"/>
    </row>
    <row r="880" spans="1:15" ht="36" x14ac:dyDescent="0.25">
      <c r="A880" s="210"/>
      <c r="B880" s="1010"/>
      <c r="C880" s="1011"/>
      <c r="D880" s="1015"/>
      <c r="E880" s="1015"/>
      <c r="F880" s="124" t="s">
        <v>141</v>
      </c>
      <c r="G880" s="124" t="s">
        <v>303</v>
      </c>
      <c r="H880" s="91" t="s">
        <v>1353</v>
      </c>
      <c r="I880" s="394"/>
      <c r="J880" s="189" t="s">
        <v>2353</v>
      </c>
      <c r="K880" s="131" t="s">
        <v>6</v>
      </c>
      <c r="L880" s="131" t="s">
        <v>939</v>
      </c>
      <c r="M880" s="132" t="str">
        <f>VLOOKUP(L880,CódigosRetorno!$A$2:$B$2080,2,FALSE)</f>
        <v>La moneda debe ser la misma en todo el documento. Salvo las percepciones que sólo son en moneda nacional</v>
      </c>
      <c r="N880" s="131" t="s">
        <v>1080</v>
      </c>
      <c r="O880" s="210"/>
    </row>
    <row r="881" spans="1:15" ht="60" x14ac:dyDescent="0.25">
      <c r="A881" s="210"/>
      <c r="B881" s="1010"/>
      <c r="C881" s="1011"/>
      <c r="D881" s="1015"/>
      <c r="E881" s="1015"/>
      <c r="F881" s="1014" t="s">
        <v>174</v>
      </c>
      <c r="G881" s="1014" t="s">
        <v>175</v>
      </c>
      <c r="H881" s="996" t="s">
        <v>2367</v>
      </c>
      <c r="I881" s="394"/>
      <c r="J881" s="189" t="s">
        <v>2368</v>
      </c>
      <c r="K881" s="138" t="s">
        <v>6</v>
      </c>
      <c r="L881" s="140" t="s">
        <v>2369</v>
      </c>
      <c r="M881" s="132" t="str">
        <f>VLOOKUP(L881,CódigosRetorno!$A$2:$B$2080,2,FALSE)</f>
        <v>Fecha del pago único o de las cuotas no cumple el formato definido</v>
      </c>
      <c r="N881" s="131" t="s">
        <v>9</v>
      </c>
      <c r="O881" s="210"/>
    </row>
    <row r="882" spans="1:15" ht="72" x14ac:dyDescent="0.25">
      <c r="A882" s="210"/>
      <c r="B882" s="1010"/>
      <c r="C882" s="1011"/>
      <c r="D882" s="1015"/>
      <c r="E882" s="1015"/>
      <c r="F882" s="1015"/>
      <c r="G882" s="1015"/>
      <c r="H882" s="1011"/>
      <c r="I882" s="394"/>
      <c r="J882" s="591" t="s">
        <v>2363</v>
      </c>
      <c r="K882" s="138" t="s">
        <v>6</v>
      </c>
      <c r="L882" s="140" t="s">
        <v>2370</v>
      </c>
      <c r="M882" s="132" t="str">
        <f>VLOOKUP(L882,CódigosRetorno!$A$2:$B$2080,2,FALSE)</f>
        <v>Si se consigna información de la cuota de pago, debe indicarse la fecha del pago único o de las cuotas</v>
      </c>
      <c r="N882" s="131" t="s">
        <v>9</v>
      </c>
      <c r="O882" s="210"/>
    </row>
    <row r="883" spans="1:15" ht="72" x14ac:dyDescent="0.25">
      <c r="A883" s="210"/>
      <c r="B883" s="1010"/>
      <c r="C883" s="1011"/>
      <c r="D883" s="1015"/>
      <c r="E883" s="1015"/>
      <c r="F883" s="1015"/>
      <c r="G883" s="1015"/>
      <c r="H883" s="1011"/>
      <c r="I883" s="394"/>
      <c r="J883" s="591" t="s">
        <v>2371</v>
      </c>
      <c r="K883" s="138" t="s">
        <v>6</v>
      </c>
      <c r="L883" s="140" t="s">
        <v>2372</v>
      </c>
      <c r="M883" s="132" t="str">
        <f>VLOOKUP(L883,CódigosRetorno!$A$2:$B$2080,2,FALSE)</f>
        <v>Fecha del pago único o de las cuotas no puede ser anterior o igual a la fecha de emisión del comprobante</v>
      </c>
      <c r="N883" s="131" t="s">
        <v>9</v>
      </c>
      <c r="O883" s="210"/>
    </row>
    <row r="884" spans="1:15" x14ac:dyDescent="0.25">
      <c r="A884" s="210"/>
      <c r="B884" s="423" t="s">
        <v>2373</v>
      </c>
      <c r="C884" s="424"/>
      <c r="D884" s="425"/>
      <c r="E884" s="426"/>
      <c r="F884" s="426"/>
      <c r="G884" s="425"/>
      <c r="H884" s="427"/>
      <c r="I884" s="574"/>
      <c r="J884" s="440" t="s">
        <v>9</v>
      </c>
      <c r="K884" s="421" t="s">
        <v>9</v>
      </c>
      <c r="L884" s="428" t="s">
        <v>9</v>
      </c>
      <c r="M884" s="419" t="str">
        <f>VLOOKUP(L884,CódigosRetorno!$A$2:$B$2080,2,FALSE)</f>
        <v>-</v>
      </c>
      <c r="N884" s="418" t="s">
        <v>9</v>
      </c>
      <c r="O884" s="210"/>
    </row>
    <row r="885" spans="1:15" ht="36" x14ac:dyDescent="0.25">
      <c r="A885" s="210"/>
      <c r="B885" s="1000" t="s">
        <v>2374</v>
      </c>
      <c r="C885" s="1047" t="s">
        <v>2375</v>
      </c>
      <c r="D885" s="1016" t="s">
        <v>60</v>
      </c>
      <c r="E885" s="1016" t="s">
        <v>179</v>
      </c>
      <c r="F885" s="125" t="s">
        <v>967</v>
      </c>
      <c r="G885" s="125" t="s">
        <v>2376</v>
      </c>
      <c r="H885" s="133" t="s">
        <v>1628</v>
      </c>
      <c r="I885" s="394">
        <v>1</v>
      </c>
      <c r="J885" s="189" t="s">
        <v>2377</v>
      </c>
      <c r="K885" s="124" t="s">
        <v>6</v>
      </c>
      <c r="L885" s="77" t="s">
        <v>1506</v>
      </c>
      <c r="M885" s="132" t="str">
        <f>VLOOKUP(L885,CódigosRetorno!$A$2:$B$2080,2,FALSE)</f>
        <v>El dato ingresado como indicador de cargo/descuento no corresponde al valor esperado.</v>
      </c>
      <c r="N885" s="131" t="s">
        <v>9</v>
      </c>
      <c r="O885" s="210"/>
    </row>
    <row r="886" spans="1:15" ht="24" x14ac:dyDescent="0.25">
      <c r="A886" s="210"/>
      <c r="B886" s="1000"/>
      <c r="C886" s="1047"/>
      <c r="D886" s="1016"/>
      <c r="E886" s="1016"/>
      <c r="F886" s="1000" t="s">
        <v>325</v>
      </c>
      <c r="G886" s="1016" t="s">
        <v>2378</v>
      </c>
      <c r="H886" s="995" t="s">
        <v>2379</v>
      </c>
      <c r="I886" s="1065">
        <v>1</v>
      </c>
      <c r="J886" s="189" t="s">
        <v>1632</v>
      </c>
      <c r="K886" s="138" t="s">
        <v>6</v>
      </c>
      <c r="L886" s="140" t="s">
        <v>1633</v>
      </c>
      <c r="M886" s="132" t="str">
        <f>VLOOKUP(L886,CódigosRetorno!$A$2:$B$2080,2,FALSE)</f>
        <v>El XML no contiene el tag o no existe informacion de codigo de motivo de cargo/descuento global.</v>
      </c>
      <c r="N886" s="79" t="s">
        <v>9</v>
      </c>
      <c r="O886" s="210"/>
    </row>
    <row r="887" spans="1:15" ht="36" x14ac:dyDescent="0.25">
      <c r="A887" s="210"/>
      <c r="B887" s="1000"/>
      <c r="C887" s="1047"/>
      <c r="D887" s="1016"/>
      <c r="E887" s="1016"/>
      <c r="F887" s="1000"/>
      <c r="G887" s="1016"/>
      <c r="H887" s="995"/>
      <c r="I887" s="1065"/>
      <c r="J887" s="189" t="s">
        <v>1741</v>
      </c>
      <c r="K887" s="138" t="s">
        <v>6</v>
      </c>
      <c r="L887" s="140" t="s">
        <v>1636</v>
      </c>
      <c r="M887" s="132" t="str">
        <f>VLOOKUP(L887,CódigosRetorno!$A$2:$B$2080,2,FALSE)</f>
        <v>El dato ingresado como codigo de motivo de cargo/descuento global no es valido (catalogo nro 53)</v>
      </c>
      <c r="N887" s="131" t="s">
        <v>1513</v>
      </c>
      <c r="O887" s="210"/>
    </row>
    <row r="888" spans="1:15" ht="72" x14ac:dyDescent="0.25">
      <c r="A888" s="210"/>
      <c r="B888" s="1000"/>
      <c r="C888" s="1047"/>
      <c r="D888" s="1016"/>
      <c r="E888" s="1016"/>
      <c r="F888" s="1000"/>
      <c r="G888" s="1016"/>
      <c r="H888" s="995"/>
      <c r="I888" s="1065"/>
      <c r="J888" s="189" t="s">
        <v>2380</v>
      </c>
      <c r="K888" s="138" t="s">
        <v>6</v>
      </c>
      <c r="L888" s="140" t="s">
        <v>2381</v>
      </c>
      <c r="M888" s="132" t="str">
        <f>VLOOKUP(L888,CódigosRetorno!$A$2:$B$2080,2,FALSE)</f>
        <v>Si existe retencion de IGV en el comprobante, el receptor debe ser un Agente de Retencion</v>
      </c>
      <c r="N888" s="131" t="s">
        <v>9</v>
      </c>
      <c r="O888" s="210"/>
    </row>
    <row r="889" spans="1:15" ht="84" x14ac:dyDescent="0.25">
      <c r="A889" s="210"/>
      <c r="B889" s="1000"/>
      <c r="C889" s="1047"/>
      <c r="D889" s="1016"/>
      <c r="E889" s="1016"/>
      <c r="F889" s="1000"/>
      <c r="G889" s="1016"/>
      <c r="H889" s="995"/>
      <c r="I889" s="1065"/>
      <c r="J889" s="189" t="s">
        <v>2382</v>
      </c>
      <c r="K889" s="138" t="s">
        <v>6</v>
      </c>
      <c r="L889" s="140" t="s">
        <v>2381</v>
      </c>
      <c r="M889" s="132" t="str">
        <f>VLOOKUP(L889,CódigosRetorno!$A$2:$B$2080,2,FALSE)</f>
        <v>Si existe retencion de IGV en el comprobante, el receptor debe ser un Agente de Retencion</v>
      </c>
      <c r="N889" s="131" t="s">
        <v>1102</v>
      </c>
      <c r="O889" s="210"/>
    </row>
    <row r="890" spans="1:15" ht="84" x14ac:dyDescent="0.25">
      <c r="A890" s="210"/>
      <c r="B890" s="1000"/>
      <c r="C890" s="1047"/>
      <c r="D890" s="1016"/>
      <c r="E890" s="1016"/>
      <c r="F890" s="131"/>
      <c r="G890" s="124"/>
      <c r="H890" s="132"/>
      <c r="I890" s="394"/>
      <c r="J890" s="189" t="s">
        <v>2383</v>
      </c>
      <c r="K890" s="138" t="s">
        <v>6</v>
      </c>
      <c r="L890" s="140" t="s">
        <v>2384</v>
      </c>
      <c r="M890" s="132" t="str">
        <f>VLOOKUP(L890,CódigosRetorno!$A$2:$B$2080,2,FALSE)</f>
        <v>Si existe retencion de IGV en el comprobante, el emisor no debe ser un Agente de Retencion</v>
      </c>
      <c r="N890" s="131" t="s">
        <v>1102</v>
      </c>
      <c r="O890" s="210"/>
    </row>
    <row r="891" spans="1:15" ht="24" x14ac:dyDescent="0.25">
      <c r="A891" s="210"/>
      <c r="B891" s="1000"/>
      <c r="C891" s="1047"/>
      <c r="D891" s="1016"/>
      <c r="E891" s="1016"/>
      <c r="F891" s="1000"/>
      <c r="G891" s="131" t="s">
        <v>1045</v>
      </c>
      <c r="H891" s="132" t="s">
        <v>1065</v>
      </c>
      <c r="I891" s="394" t="s">
        <v>2411</v>
      </c>
      <c r="J891" s="189" t="s">
        <v>1047</v>
      </c>
      <c r="K891" s="138" t="s">
        <v>203</v>
      </c>
      <c r="L891" s="140" t="s">
        <v>1066</v>
      </c>
      <c r="M891" s="132" t="str">
        <f>VLOOKUP(L891,CódigosRetorno!$A$2:$B$2080,2,FALSE)</f>
        <v>El dato ingresado como atributo @listAgencyName es incorrecto.</v>
      </c>
      <c r="N891" s="141" t="s">
        <v>9</v>
      </c>
      <c r="O891" s="210"/>
    </row>
    <row r="892" spans="1:15" ht="24" x14ac:dyDescent="0.25">
      <c r="A892" s="210"/>
      <c r="B892" s="1000"/>
      <c r="C892" s="1047"/>
      <c r="D892" s="1016"/>
      <c r="E892" s="1016"/>
      <c r="F892" s="1000"/>
      <c r="G892" s="131" t="s">
        <v>1516</v>
      </c>
      <c r="H892" s="132" t="s">
        <v>1068</v>
      </c>
      <c r="I892" s="394" t="s">
        <v>2411</v>
      </c>
      <c r="J892" s="189" t="s">
        <v>1517</v>
      </c>
      <c r="K892" s="124" t="s">
        <v>203</v>
      </c>
      <c r="L892" s="138" t="s">
        <v>1070</v>
      </c>
      <c r="M892" s="132" t="str">
        <f>VLOOKUP(L892,CódigosRetorno!$A$2:$B$2080,2,FALSE)</f>
        <v>El dato ingresado como atributo @listName es incorrecto.</v>
      </c>
      <c r="N892" s="141" t="s">
        <v>9</v>
      </c>
      <c r="O892" s="210"/>
    </row>
    <row r="893" spans="1:15" ht="48" x14ac:dyDescent="0.25">
      <c r="A893" s="210"/>
      <c r="B893" s="1000"/>
      <c r="C893" s="1047"/>
      <c r="D893" s="1016"/>
      <c r="E893" s="1016"/>
      <c r="F893" s="1000"/>
      <c r="G893" s="131" t="s">
        <v>1518</v>
      </c>
      <c r="H893" s="132" t="s">
        <v>1072</v>
      </c>
      <c r="I893" s="394" t="s">
        <v>2411</v>
      </c>
      <c r="J893" s="189" t="s">
        <v>1519</v>
      </c>
      <c r="K893" s="138" t="s">
        <v>203</v>
      </c>
      <c r="L893" s="140" t="s">
        <v>1074</v>
      </c>
      <c r="M893" s="132" t="str">
        <f>VLOOKUP(L893,CódigosRetorno!$A$2:$B$2080,2,FALSE)</f>
        <v>El dato ingresado como atributo @listURI es incorrecto.</v>
      </c>
      <c r="N893" s="141" t="s">
        <v>9</v>
      </c>
      <c r="O893" s="210"/>
    </row>
    <row r="894" spans="1:15" ht="36" x14ac:dyDescent="0.25">
      <c r="A894" s="210"/>
      <c r="B894" s="1000"/>
      <c r="C894" s="1047"/>
      <c r="D894" s="1016"/>
      <c r="E894" s="1016"/>
      <c r="F894" s="125" t="s">
        <v>1406</v>
      </c>
      <c r="G894" s="129" t="s">
        <v>1407</v>
      </c>
      <c r="H894" s="133" t="s">
        <v>2385</v>
      </c>
      <c r="I894" s="394" t="s">
        <v>2411</v>
      </c>
      <c r="J894" s="189" t="s">
        <v>1749</v>
      </c>
      <c r="K894" s="138" t="s">
        <v>6</v>
      </c>
      <c r="L894" s="140" t="s">
        <v>1638</v>
      </c>
      <c r="M894" s="132" t="str">
        <f>VLOOKUP(L894,CódigosRetorno!$A$2:$B$2080,2,FALSE)</f>
        <v>El dato ingresado en factor de cargo o descuento global no cumple con el formato establecido.</v>
      </c>
      <c r="N894" s="141" t="s">
        <v>9</v>
      </c>
      <c r="O894" s="210"/>
    </row>
    <row r="895" spans="1:15" ht="36" x14ac:dyDescent="0.25">
      <c r="A895" s="210"/>
      <c r="B895" s="1000"/>
      <c r="C895" s="1047"/>
      <c r="D895" s="1016"/>
      <c r="E895" s="1016"/>
      <c r="F895" s="1000" t="s">
        <v>295</v>
      </c>
      <c r="G895" s="1016" t="s">
        <v>296</v>
      </c>
      <c r="H895" s="995" t="s">
        <v>2386</v>
      </c>
      <c r="I895" s="1065">
        <v>1</v>
      </c>
      <c r="J895" s="189" t="s">
        <v>1751</v>
      </c>
      <c r="K895" s="138" t="s">
        <v>6</v>
      </c>
      <c r="L895" s="140" t="s">
        <v>1640</v>
      </c>
      <c r="M895" s="132" t="str">
        <f>VLOOKUP(L895,CódigosRetorno!$A$2:$B$2080,2,FALSE)</f>
        <v xml:space="preserve">El dato ingresado en cac:AllowanceCharge/cbc:Amount no cumple con el formato establecido. </v>
      </c>
      <c r="N895" s="141" t="s">
        <v>9</v>
      </c>
      <c r="O895" s="210"/>
    </row>
    <row r="896" spans="1:15" ht="60" x14ac:dyDescent="0.25">
      <c r="A896" s="210"/>
      <c r="B896" s="1000"/>
      <c r="C896" s="1047"/>
      <c r="D896" s="1016"/>
      <c r="E896" s="1016"/>
      <c r="F896" s="1000"/>
      <c r="G896" s="1016"/>
      <c r="H896" s="995"/>
      <c r="I896" s="1065"/>
      <c r="J896" s="582" t="s">
        <v>2387</v>
      </c>
      <c r="K896" s="138" t="s">
        <v>6</v>
      </c>
      <c r="L896" s="140" t="s">
        <v>2388</v>
      </c>
      <c r="M896" s="132" t="str">
        <f>VLOOKUP(L896,CódigosRetorno!$A$2:$B$2080,2,FALSE)</f>
        <v>El Importe de la retencion no tiene el valor correcto</v>
      </c>
      <c r="N896" s="131" t="s">
        <v>9</v>
      </c>
      <c r="O896" s="210"/>
    </row>
    <row r="897" spans="1:15" ht="36" x14ac:dyDescent="0.25">
      <c r="A897" s="210"/>
      <c r="B897" s="1000"/>
      <c r="C897" s="1047"/>
      <c r="D897" s="1016"/>
      <c r="E897" s="1016"/>
      <c r="F897" s="131" t="s">
        <v>141</v>
      </c>
      <c r="G897" s="124" t="s">
        <v>303</v>
      </c>
      <c r="H897" s="91" t="s">
        <v>1353</v>
      </c>
      <c r="I897" s="394">
        <v>1</v>
      </c>
      <c r="J897" s="189" t="s">
        <v>1354</v>
      </c>
      <c r="K897" s="138" t="s">
        <v>6</v>
      </c>
      <c r="L897" s="140" t="s">
        <v>939</v>
      </c>
      <c r="M897" s="132" t="str">
        <f>VLOOKUP(L897,CódigosRetorno!$A$2:$B$2080,2,FALSE)</f>
        <v>La moneda debe ser la misma en todo el documento. Salvo las percepciones que sólo son en moneda nacional</v>
      </c>
      <c r="N897" s="131" t="s">
        <v>1080</v>
      </c>
      <c r="O897" s="210"/>
    </row>
    <row r="898" spans="1:15" ht="36" x14ac:dyDescent="0.25">
      <c r="A898" s="210"/>
      <c r="B898" s="1000"/>
      <c r="C898" s="1047"/>
      <c r="D898" s="1016"/>
      <c r="E898" s="1016"/>
      <c r="F898" s="1000" t="s">
        <v>295</v>
      </c>
      <c r="G898" s="1016" t="s">
        <v>296</v>
      </c>
      <c r="H898" s="995" t="s">
        <v>2389</v>
      </c>
      <c r="I898" s="1065" t="s">
        <v>2411</v>
      </c>
      <c r="J898" s="189" t="s">
        <v>1757</v>
      </c>
      <c r="K898" s="124" t="s">
        <v>6</v>
      </c>
      <c r="L898" s="140" t="s">
        <v>1645</v>
      </c>
      <c r="M898" s="132" t="str">
        <f>VLOOKUP(L898,CódigosRetorno!$A$2:$B$2080,2,FALSE)</f>
        <v>El dato ingresado en base monto por cargo/descuento globales no cumple con el formato establecido</v>
      </c>
      <c r="N898" s="141" t="s">
        <v>9</v>
      </c>
      <c r="O898" s="210"/>
    </row>
    <row r="899" spans="1:15" ht="36" x14ac:dyDescent="0.25">
      <c r="A899" s="210"/>
      <c r="B899" s="1000"/>
      <c r="C899" s="1047"/>
      <c r="D899" s="1016"/>
      <c r="E899" s="1016"/>
      <c r="F899" s="1000"/>
      <c r="G899" s="1016"/>
      <c r="H899" s="995"/>
      <c r="I899" s="1065"/>
      <c r="J899" s="582" t="s">
        <v>2390</v>
      </c>
      <c r="K899" s="138" t="s">
        <v>6</v>
      </c>
      <c r="L899" s="140" t="s">
        <v>2391</v>
      </c>
      <c r="M899" s="132" t="str">
        <f>VLOOKUP(L899,CódigosRetorno!$A$2:$B$2080,2,FALSE)</f>
        <v>El importe total de la operación (base imponible de retencion) no puede ser mayor al importe total del comprobante.</v>
      </c>
      <c r="N899" s="141" t="s">
        <v>9</v>
      </c>
      <c r="O899" s="210"/>
    </row>
    <row r="900" spans="1:15" ht="36" x14ac:dyDescent="0.25">
      <c r="A900" s="210"/>
      <c r="B900" s="1000"/>
      <c r="C900" s="1047"/>
      <c r="D900" s="1016"/>
      <c r="E900" s="1016"/>
      <c r="F900" s="131" t="s">
        <v>141</v>
      </c>
      <c r="G900" s="124" t="s">
        <v>303</v>
      </c>
      <c r="H900" s="91" t="s">
        <v>1353</v>
      </c>
      <c r="I900" s="394">
        <v>1</v>
      </c>
      <c r="J900" s="189" t="s">
        <v>2392</v>
      </c>
      <c r="K900" s="138" t="s">
        <v>6</v>
      </c>
      <c r="L900" s="140" t="s">
        <v>939</v>
      </c>
      <c r="M900" s="132" t="str">
        <f>VLOOKUP(L900,CódigosRetorno!$A$2:$B$2080,2,FALSE)</f>
        <v>La moneda debe ser la misma en todo el documento. Salvo las percepciones que sólo son en moneda nacional</v>
      </c>
      <c r="N900" s="131" t="s">
        <v>1080</v>
      </c>
      <c r="O900" s="210"/>
    </row>
    <row r="901" spans="1:15" x14ac:dyDescent="0.25">
      <c r="A901" s="210"/>
      <c r="B901" s="414" t="s">
        <v>2393</v>
      </c>
      <c r="C901" s="415"/>
      <c r="D901" s="416"/>
      <c r="E901" s="416"/>
      <c r="F901" s="416"/>
      <c r="G901" s="416"/>
      <c r="H901" s="417"/>
      <c r="I901" s="394"/>
      <c r="J901" s="440"/>
      <c r="K901" s="420"/>
      <c r="L901" s="421"/>
      <c r="M901" s="419"/>
      <c r="N901" s="422"/>
      <c r="O901" s="210"/>
    </row>
    <row r="902" spans="1:15" ht="36" x14ac:dyDescent="0.25">
      <c r="A902" s="210"/>
      <c r="B902" s="1000">
        <f>181</f>
        <v>181</v>
      </c>
      <c r="C902" s="995" t="s">
        <v>2394</v>
      </c>
      <c r="D902" s="1016" t="s">
        <v>60</v>
      </c>
      <c r="E902" s="1016" t="s">
        <v>179</v>
      </c>
      <c r="F902" s="131" t="s">
        <v>967</v>
      </c>
      <c r="G902" s="124" t="s">
        <v>2376</v>
      </c>
      <c r="H902" s="132" t="s">
        <v>2395</v>
      </c>
      <c r="I902" s="394">
        <v>1</v>
      </c>
      <c r="J902" s="189" t="s">
        <v>2396</v>
      </c>
      <c r="K902" s="124" t="s">
        <v>6</v>
      </c>
      <c r="L902" s="77" t="s">
        <v>1506</v>
      </c>
      <c r="M902" s="132" t="str">
        <f>VLOOKUP(L902,CódigosRetorno!$A$2:$B$2080,2,FALSE)</f>
        <v>El dato ingresado como indicador de cargo/descuento no corresponde al valor esperado.</v>
      </c>
      <c r="N902" s="131" t="s">
        <v>9</v>
      </c>
      <c r="O902" s="210"/>
    </row>
    <row r="903" spans="1:15" ht="24" x14ac:dyDescent="0.25">
      <c r="A903" s="210"/>
      <c r="B903" s="1000"/>
      <c r="C903" s="995"/>
      <c r="D903" s="1016"/>
      <c r="E903" s="1016"/>
      <c r="F903" s="1000" t="s">
        <v>325</v>
      </c>
      <c r="G903" s="1016" t="s">
        <v>2397</v>
      </c>
      <c r="H903" s="995" t="s">
        <v>2398</v>
      </c>
      <c r="I903" s="1065">
        <v>1</v>
      </c>
      <c r="J903" s="189" t="s">
        <v>1724</v>
      </c>
      <c r="K903" s="138" t="s">
        <v>6</v>
      </c>
      <c r="L903" s="140" t="s">
        <v>1633</v>
      </c>
      <c r="M903" s="132" t="str">
        <f>VLOOKUP(L903,CódigosRetorno!$A$2:$B$2080,2,FALSE)</f>
        <v>El XML no contiene el tag o no existe informacion de codigo de motivo de cargo/descuento global.</v>
      </c>
      <c r="N903" s="131" t="s">
        <v>9</v>
      </c>
      <c r="O903" s="210"/>
    </row>
    <row r="904" spans="1:15" ht="36" x14ac:dyDescent="0.25">
      <c r="A904" s="210"/>
      <c r="B904" s="1000"/>
      <c r="C904" s="995"/>
      <c r="D904" s="1016"/>
      <c r="E904" s="1016"/>
      <c r="F904" s="1000"/>
      <c r="G904" s="1016"/>
      <c r="H904" s="995"/>
      <c r="I904" s="1065"/>
      <c r="J904" s="189" t="s">
        <v>1511</v>
      </c>
      <c r="K904" s="138" t="s">
        <v>6</v>
      </c>
      <c r="L904" s="140" t="s">
        <v>1636</v>
      </c>
      <c r="M904" s="132" t="str">
        <f>VLOOKUP(L904,CódigosRetorno!$A$2:$B$2080,2,FALSE)</f>
        <v>El dato ingresado como codigo de motivo de cargo/descuento global no es valido (catalogo nro 53)</v>
      </c>
      <c r="N904" s="131" t="s">
        <v>1513</v>
      </c>
      <c r="O904" s="210"/>
    </row>
    <row r="905" spans="1:15" ht="48" x14ac:dyDescent="0.25">
      <c r="A905" s="210"/>
      <c r="B905" s="1000"/>
      <c r="C905" s="995"/>
      <c r="D905" s="1016"/>
      <c r="E905" s="1016"/>
      <c r="F905" s="1000"/>
      <c r="G905" s="1016"/>
      <c r="H905" s="995"/>
      <c r="I905" s="1065"/>
      <c r="J905" s="189" t="s">
        <v>2399</v>
      </c>
      <c r="K905" s="138" t="s">
        <v>6</v>
      </c>
      <c r="L905" s="140" t="s">
        <v>2400</v>
      </c>
      <c r="M905" s="132" t="str">
        <f>VLOOKUP(L905,CódigosRetorno!$A$2:$B$2080,2,FALSE)</f>
        <v>Si el tipo de operación es 2002, debe informar los datos de la retención de segunda categoria</v>
      </c>
      <c r="N905" s="131" t="s">
        <v>1513</v>
      </c>
      <c r="O905" s="210"/>
    </row>
    <row r="906" spans="1:15" ht="36" x14ac:dyDescent="0.25">
      <c r="A906" s="210"/>
      <c r="B906" s="1000"/>
      <c r="C906" s="995"/>
      <c r="D906" s="1016"/>
      <c r="E906" s="1016"/>
      <c r="F906" s="1000"/>
      <c r="G906" s="1016"/>
      <c r="H906" s="995"/>
      <c r="I906" s="1065"/>
      <c r="J906" s="189" t="s">
        <v>2401</v>
      </c>
      <c r="K906" s="138" t="s">
        <v>6</v>
      </c>
      <c r="L906" s="140" t="s">
        <v>2402</v>
      </c>
      <c r="M906" s="132" t="str">
        <f>VLOOKUP(L906,CódigosRetorno!$A$2:$B$2080,2,FALSE)</f>
        <v>Si consigna infomacion de la retencion de segunda categoria, el tipo de operacion debe ser 2002</v>
      </c>
      <c r="N906" s="131" t="s">
        <v>1513</v>
      </c>
      <c r="O906" s="210"/>
    </row>
    <row r="907" spans="1:15" ht="24" x14ac:dyDescent="0.25">
      <c r="A907" s="210"/>
      <c r="B907" s="1000"/>
      <c r="C907" s="995"/>
      <c r="D907" s="1016"/>
      <c r="E907" s="1016"/>
      <c r="F907" s="1001"/>
      <c r="G907" s="131" t="s">
        <v>1045</v>
      </c>
      <c r="H907" s="132" t="s">
        <v>1065</v>
      </c>
      <c r="I907" s="394" t="s">
        <v>2411</v>
      </c>
      <c r="J907" s="189" t="s">
        <v>1047</v>
      </c>
      <c r="K907" s="138" t="s">
        <v>203</v>
      </c>
      <c r="L907" s="140" t="s">
        <v>1066</v>
      </c>
      <c r="M907" s="132" t="str">
        <f>VLOOKUP(L907,CódigosRetorno!$A$2:$B$2080,2,FALSE)</f>
        <v>El dato ingresado como atributo @listAgencyName es incorrecto.</v>
      </c>
      <c r="N907" s="141" t="s">
        <v>9</v>
      </c>
      <c r="O907" s="210"/>
    </row>
    <row r="908" spans="1:15" ht="24" x14ac:dyDescent="0.25">
      <c r="A908" s="210"/>
      <c r="B908" s="1000"/>
      <c r="C908" s="995"/>
      <c r="D908" s="1016"/>
      <c r="E908" s="1016"/>
      <c r="F908" s="1010"/>
      <c r="G908" s="131" t="s">
        <v>1516</v>
      </c>
      <c r="H908" s="132" t="s">
        <v>1068</v>
      </c>
      <c r="I908" s="394" t="s">
        <v>2411</v>
      </c>
      <c r="J908" s="189" t="s">
        <v>1517</v>
      </c>
      <c r="K908" s="124" t="s">
        <v>203</v>
      </c>
      <c r="L908" s="138" t="s">
        <v>1070</v>
      </c>
      <c r="M908" s="132" t="str">
        <f>VLOOKUP(L908,CódigosRetorno!$A$2:$B$2080,2,FALSE)</f>
        <v>El dato ingresado como atributo @listName es incorrecto.</v>
      </c>
      <c r="N908" s="141" t="s">
        <v>9</v>
      </c>
      <c r="O908" s="210"/>
    </row>
    <row r="909" spans="1:15" ht="48" x14ac:dyDescent="0.25">
      <c r="A909" s="210"/>
      <c r="B909" s="1000"/>
      <c r="C909" s="995"/>
      <c r="D909" s="1016"/>
      <c r="E909" s="1016"/>
      <c r="F909" s="1002"/>
      <c r="G909" s="131" t="s">
        <v>1518</v>
      </c>
      <c r="H909" s="132" t="s">
        <v>1072</v>
      </c>
      <c r="I909" s="394" t="s">
        <v>2411</v>
      </c>
      <c r="J909" s="189" t="s">
        <v>1519</v>
      </c>
      <c r="K909" s="138" t="s">
        <v>203</v>
      </c>
      <c r="L909" s="140" t="s">
        <v>1074</v>
      </c>
      <c r="M909" s="132" t="str">
        <f>VLOOKUP(L909,CódigosRetorno!$A$2:$B$2080,2,FALSE)</f>
        <v>El dato ingresado como atributo @listURI es incorrecto.</v>
      </c>
      <c r="N909" s="141" t="s">
        <v>9</v>
      </c>
      <c r="O909" s="210"/>
    </row>
    <row r="910" spans="1:15" ht="48" x14ac:dyDescent="0.25">
      <c r="A910" s="210"/>
      <c r="B910" s="1000"/>
      <c r="C910" s="995"/>
      <c r="D910" s="1016"/>
      <c r="E910" s="1016"/>
      <c r="F910" s="125" t="s">
        <v>295</v>
      </c>
      <c r="G910" s="129" t="s">
        <v>296</v>
      </c>
      <c r="H910" s="133" t="s">
        <v>2403</v>
      </c>
      <c r="I910" s="322">
        <v>1</v>
      </c>
      <c r="J910" s="189" t="s">
        <v>2404</v>
      </c>
      <c r="K910" s="138" t="s">
        <v>6</v>
      </c>
      <c r="L910" s="140" t="s">
        <v>1640</v>
      </c>
      <c r="M910" s="132" t="str">
        <f>VLOOKUP(L910,CódigosRetorno!$A$2:$B$2080,2,FALSE)</f>
        <v xml:space="preserve">El dato ingresado en cac:AllowanceCharge/cbc:Amount no cumple con el formato establecido. </v>
      </c>
      <c r="N910" s="141" t="s">
        <v>9</v>
      </c>
      <c r="O910" s="210"/>
    </row>
    <row r="911" spans="1:15" ht="36" x14ac:dyDescent="0.25">
      <c r="A911" s="210"/>
      <c r="B911" s="1000"/>
      <c r="C911" s="995"/>
      <c r="D911" s="1016"/>
      <c r="E911" s="1016"/>
      <c r="F911" s="1000" t="s">
        <v>295</v>
      </c>
      <c r="G911" s="1016" t="s">
        <v>296</v>
      </c>
      <c r="H911" s="995" t="s">
        <v>2405</v>
      </c>
      <c r="I911" s="1065" t="s">
        <v>2411</v>
      </c>
      <c r="J911" s="189" t="s">
        <v>2406</v>
      </c>
      <c r="K911" s="124" t="s">
        <v>6</v>
      </c>
      <c r="L911" s="140" t="s">
        <v>1645</v>
      </c>
      <c r="M911" s="132" t="str">
        <f>VLOOKUP(L911,CódigosRetorno!$A$2:$B$2080,2,FALSE)</f>
        <v>El dato ingresado en base monto por cargo/descuento globales no cumple con el formato establecido</v>
      </c>
      <c r="N911" s="141" t="s">
        <v>9</v>
      </c>
      <c r="O911" s="210"/>
    </row>
    <row r="912" spans="1:15" ht="24" x14ac:dyDescent="0.25">
      <c r="A912" s="210"/>
      <c r="B912" s="1000"/>
      <c r="C912" s="995"/>
      <c r="D912" s="1016"/>
      <c r="E912" s="1016"/>
      <c r="F912" s="1000"/>
      <c r="G912" s="1016"/>
      <c r="H912" s="995"/>
      <c r="I912" s="1065"/>
      <c r="J912" s="189" t="s">
        <v>2407</v>
      </c>
      <c r="K912" s="124" t="s">
        <v>6</v>
      </c>
      <c r="L912" s="140" t="s">
        <v>2408</v>
      </c>
      <c r="M912" s="132" t="str">
        <f>VLOOKUP(L912,CódigosRetorno!$A$2:$B$2080,2,FALSE)</f>
        <v>Debe consignar la base de la retencion de segunda categoria</v>
      </c>
      <c r="N912" s="141" t="s">
        <v>9</v>
      </c>
      <c r="O912" s="210"/>
    </row>
    <row r="913" spans="1:15" ht="36" x14ac:dyDescent="0.25">
      <c r="A913" s="210"/>
      <c r="B913" s="1000"/>
      <c r="C913" s="995"/>
      <c r="D913" s="1016"/>
      <c r="E913" s="1016"/>
      <c r="F913" s="124" t="s">
        <v>141</v>
      </c>
      <c r="G913" s="124" t="s">
        <v>303</v>
      </c>
      <c r="H913" s="91" t="s">
        <v>1353</v>
      </c>
      <c r="I913" s="394">
        <v>1</v>
      </c>
      <c r="J913" s="582" t="s">
        <v>1376</v>
      </c>
      <c r="K913" s="138" t="s">
        <v>6</v>
      </c>
      <c r="L913" s="140" t="s">
        <v>939</v>
      </c>
      <c r="M913" s="132" t="str">
        <f>VLOOKUP(L913,CódigosRetorno!$A$2:$B$2080,2,FALSE)</f>
        <v>La moneda debe ser la misma en todo el documento. Salvo las percepciones que sólo son en moneda nacional</v>
      </c>
      <c r="N913" s="131" t="s">
        <v>1080</v>
      </c>
      <c r="O913" s="210"/>
    </row>
    <row r="914" spans="1:15" x14ac:dyDescent="0.25">
      <c r="A914" s="210"/>
      <c r="B914" s="1104" t="s">
        <v>8298</v>
      </c>
      <c r="C914" s="1105"/>
      <c r="D914" s="1105"/>
      <c r="E914" s="1105"/>
      <c r="F914" s="1105"/>
      <c r="G914" s="1105"/>
      <c r="H914" s="1105"/>
      <c r="I914" s="739"/>
      <c r="J914" s="739"/>
      <c r="K914" s="739"/>
      <c r="L914" s="739"/>
      <c r="M914" s="739"/>
      <c r="N914" s="740"/>
      <c r="O914" s="210"/>
    </row>
    <row r="915" spans="1:15" x14ac:dyDescent="0.25">
      <c r="A915" s="210"/>
      <c r="B915" s="741" t="s">
        <v>8299</v>
      </c>
      <c r="C915" s="742"/>
      <c r="D915" s="743"/>
      <c r="E915" s="743"/>
      <c r="F915" s="743"/>
      <c r="G915" s="742"/>
      <c r="H915" s="742"/>
      <c r="I915" s="736"/>
      <c r="J915" s="736"/>
      <c r="K915" s="736"/>
      <c r="L915" s="736"/>
      <c r="M915" s="736"/>
      <c r="N915" s="738"/>
      <c r="O915" s="210"/>
    </row>
    <row r="916" spans="1:15" ht="24" x14ac:dyDescent="0.25">
      <c r="A916" s="210"/>
      <c r="B916" s="1029" t="s">
        <v>8277</v>
      </c>
      <c r="C916" s="1035" t="s">
        <v>8301</v>
      </c>
      <c r="D916" s="1032" t="s">
        <v>60</v>
      </c>
      <c r="E916" s="1032" t="s">
        <v>179</v>
      </c>
      <c r="F916" s="1029" t="s">
        <v>192</v>
      </c>
      <c r="G916" s="1029" t="s">
        <v>8278</v>
      </c>
      <c r="H916" s="1035" t="s">
        <v>8279</v>
      </c>
      <c r="I916" s="1106">
        <v>1</v>
      </c>
      <c r="J916" s="651" t="s">
        <v>8280</v>
      </c>
      <c r="K916" s="654" t="s">
        <v>6</v>
      </c>
      <c r="L916" s="660" t="s">
        <v>8281</v>
      </c>
      <c r="M916" s="677" t="str">
        <f>VLOOKUP(L916,CódigosRetorno!$A$2:$B$2080,2,FALSE)</f>
        <v>El tipo de contrato debe ser 1-ventas o 2-adquisiciones</v>
      </c>
      <c r="N916" s="678"/>
      <c r="O916" s="210"/>
    </row>
    <row r="917" spans="1:15" ht="36" x14ac:dyDescent="0.25">
      <c r="A917" s="210"/>
      <c r="B917" s="1030"/>
      <c r="C917" s="1036"/>
      <c r="D917" s="1033"/>
      <c r="E917" s="1033"/>
      <c r="F917" s="1031"/>
      <c r="G917" s="1031"/>
      <c r="H917" s="1037"/>
      <c r="I917" s="1107"/>
      <c r="J917" s="677" t="s">
        <v>8282</v>
      </c>
      <c r="K917" s="658" t="s">
        <v>6</v>
      </c>
      <c r="L917" s="679" t="s">
        <v>8283</v>
      </c>
      <c r="M917" s="677" t="str">
        <f>VLOOKUP(L917,CódigosRetorno!$A$2:$B$2080,2,FALSE)</f>
        <v>No se permite mas de un numero de contrato de colaboracion empresarial</v>
      </c>
      <c r="N917" s="680"/>
      <c r="O917" s="210"/>
    </row>
    <row r="918" spans="1:15" ht="72" x14ac:dyDescent="0.25">
      <c r="A918" s="210"/>
      <c r="B918" s="1030"/>
      <c r="C918" s="1036"/>
      <c r="D918" s="1033"/>
      <c r="E918" s="1033"/>
      <c r="F918" s="1029" t="s">
        <v>703</v>
      </c>
      <c r="G918" s="1029"/>
      <c r="H918" s="1035" t="s">
        <v>8284</v>
      </c>
      <c r="I918" s="1107"/>
      <c r="J918" s="677" t="s">
        <v>8285</v>
      </c>
      <c r="K918" s="658" t="s">
        <v>6</v>
      </c>
      <c r="L918" s="679" t="s">
        <v>8286</v>
      </c>
      <c r="M918" s="677" t="str">
        <f>VLOOKUP(L918,CódigosRetorno!$A$2:$B$2080,2,FALSE)</f>
        <v>El Numero del contrato de colaboracion empresarial no cumple el formato o longitud establecida</v>
      </c>
      <c r="N918" s="680"/>
      <c r="O918" s="210"/>
    </row>
    <row r="919" spans="1:15" ht="36" x14ac:dyDescent="0.25">
      <c r="A919" s="210"/>
      <c r="B919" s="1031"/>
      <c r="C919" s="1037"/>
      <c r="D919" s="1034"/>
      <c r="E919" s="1034"/>
      <c r="F919" s="1031"/>
      <c r="G919" s="1031"/>
      <c r="H919" s="1037"/>
      <c r="I919" s="1108"/>
      <c r="J919" s="677" t="s">
        <v>8287</v>
      </c>
      <c r="K919" s="658" t="s">
        <v>6</v>
      </c>
      <c r="L919" s="679" t="s">
        <v>8288</v>
      </c>
      <c r="M919" s="651" t="str">
        <f>VLOOKUP(L919,CódigosRetorno!$A$2:$B$2080,2,FALSE)</f>
        <v>Si informa Numero de contrato, debe consignar el Tipo de contrato, la Descripcion de contrato y el Porcentaje de participacion</v>
      </c>
      <c r="N919" s="681"/>
      <c r="O919" s="210"/>
    </row>
    <row r="920" spans="1:15" ht="72" x14ac:dyDescent="0.25">
      <c r="A920" s="210"/>
      <c r="B920" s="659">
        <v>183</v>
      </c>
      <c r="C920" s="677" t="s">
        <v>8582</v>
      </c>
      <c r="D920" s="732" t="s">
        <v>60</v>
      </c>
      <c r="E920" s="667" t="s">
        <v>179</v>
      </c>
      <c r="F920" s="658" t="s">
        <v>292</v>
      </c>
      <c r="G920" s="667"/>
      <c r="H920" s="677" t="s">
        <v>8289</v>
      </c>
      <c r="I920" s="682"/>
      <c r="J920" s="677" t="s">
        <v>8290</v>
      </c>
      <c r="K920" s="658" t="s">
        <v>6</v>
      </c>
      <c r="L920" s="679" t="s">
        <v>8291</v>
      </c>
      <c r="M920" s="683" t="str">
        <f>VLOOKUP(L920,CódigosRetorno!$A$2:$B$2080,2,FALSE)</f>
        <v>La Descripcion del contrato de colaboracion empresarial no cumple el formato o longitud establecida</v>
      </c>
      <c r="N920" s="684"/>
      <c r="O920" s="210"/>
    </row>
    <row r="921" spans="1:15" ht="36" x14ac:dyDescent="0.25">
      <c r="A921" s="210"/>
      <c r="B921" s="659">
        <v>184</v>
      </c>
      <c r="C921" s="677" t="s">
        <v>8303</v>
      </c>
      <c r="D921" s="685" t="s">
        <v>60</v>
      </c>
      <c r="E921" s="658" t="s">
        <v>179</v>
      </c>
      <c r="F921" s="658" t="s">
        <v>967</v>
      </c>
      <c r="G921" s="659" t="s">
        <v>8292</v>
      </c>
      <c r="H921" s="677" t="s">
        <v>8293</v>
      </c>
      <c r="I921" s="686">
        <v>1</v>
      </c>
      <c r="J921" s="677" t="s">
        <v>8294</v>
      </c>
      <c r="K921" s="658" t="s">
        <v>6</v>
      </c>
      <c r="L921" s="679" t="s">
        <v>8295</v>
      </c>
      <c r="M921" s="677" t="str">
        <f>VLOOKUP(L921,CódigosRetorno!$A$2:$B$2080,2,FALSE)</f>
        <v>El Porcentaje de participacion no cumple con el formato o longitud especificada</v>
      </c>
      <c r="N921" s="680"/>
      <c r="O921" s="210"/>
    </row>
    <row r="922" spans="1:15" x14ac:dyDescent="0.25">
      <c r="A922" s="210"/>
      <c r="B922" s="733" t="s">
        <v>8300</v>
      </c>
      <c r="C922" s="734"/>
      <c r="D922" s="735"/>
      <c r="E922" s="735"/>
      <c r="F922" s="735"/>
      <c r="G922" s="734"/>
      <c r="H922" s="734"/>
      <c r="I922" s="736"/>
      <c r="J922" s="737"/>
      <c r="K922" s="737"/>
      <c r="L922" s="737"/>
      <c r="M922" s="737"/>
      <c r="N922" s="738"/>
      <c r="O922" s="210"/>
    </row>
    <row r="923" spans="1:15" ht="24" x14ac:dyDescent="0.25">
      <c r="A923" s="210"/>
      <c r="B923" s="1029">
        <v>185</v>
      </c>
      <c r="C923" s="1035" t="s">
        <v>8301</v>
      </c>
      <c r="D923" s="1032" t="s">
        <v>60</v>
      </c>
      <c r="E923" s="1032" t="s">
        <v>179</v>
      </c>
      <c r="F923" s="1029" t="s">
        <v>192</v>
      </c>
      <c r="G923" s="1029" t="s">
        <v>8296</v>
      </c>
      <c r="H923" s="1035" t="s">
        <v>8297</v>
      </c>
      <c r="I923" s="1106">
        <v>1</v>
      </c>
      <c r="J923" s="651" t="s">
        <v>8280</v>
      </c>
      <c r="K923" s="654" t="s">
        <v>6</v>
      </c>
      <c r="L923" s="660" t="s">
        <v>8281</v>
      </c>
      <c r="M923" s="677" t="str">
        <f>VLOOKUP(L923,CódigosRetorno!$A$2:$B$2080,2,FALSE)</f>
        <v>El tipo de contrato debe ser 1-ventas o 2-adquisiciones</v>
      </c>
      <c r="N923" s="678"/>
      <c r="O923" s="210"/>
    </row>
    <row r="924" spans="1:15" ht="36" x14ac:dyDescent="0.25">
      <c r="A924" s="210"/>
      <c r="B924" s="1030"/>
      <c r="C924" s="1036"/>
      <c r="D924" s="1033"/>
      <c r="E924" s="1033"/>
      <c r="F924" s="1031"/>
      <c r="G924" s="1031"/>
      <c r="H924" s="1037"/>
      <c r="I924" s="1107"/>
      <c r="J924" s="677" t="s">
        <v>8282</v>
      </c>
      <c r="K924" s="654" t="s">
        <v>6</v>
      </c>
      <c r="L924" s="679" t="s">
        <v>8283</v>
      </c>
      <c r="M924" s="677" t="str">
        <f>VLOOKUP(L924,CódigosRetorno!$A$2:$B$2080,2,FALSE)</f>
        <v>No se permite mas de un numero de contrato de colaboracion empresarial</v>
      </c>
      <c r="N924" s="680"/>
      <c r="O924" s="210"/>
    </row>
    <row r="925" spans="1:15" ht="72" x14ac:dyDescent="0.25">
      <c r="A925" s="210"/>
      <c r="B925" s="1030"/>
      <c r="C925" s="1036"/>
      <c r="D925" s="1033"/>
      <c r="E925" s="1033"/>
      <c r="F925" s="1029" t="s">
        <v>703</v>
      </c>
      <c r="G925" s="1029"/>
      <c r="H925" s="1036" t="s">
        <v>8284</v>
      </c>
      <c r="I925" s="1107"/>
      <c r="J925" s="677" t="s">
        <v>8285</v>
      </c>
      <c r="K925" s="658" t="s">
        <v>6</v>
      </c>
      <c r="L925" s="679" t="s">
        <v>8286</v>
      </c>
      <c r="M925" s="677" t="str">
        <f>VLOOKUP(L925,CódigosRetorno!$A$2:$B$2080,2,FALSE)</f>
        <v>El Numero del contrato de colaboracion empresarial no cumple el formato o longitud establecida</v>
      </c>
      <c r="N925" s="680"/>
      <c r="O925" s="210"/>
    </row>
    <row r="926" spans="1:15" ht="36" x14ac:dyDescent="0.25">
      <c r="A926" s="210"/>
      <c r="B926" s="1031"/>
      <c r="C926" s="1037"/>
      <c r="D926" s="1034"/>
      <c r="E926" s="1034"/>
      <c r="F926" s="1031"/>
      <c r="G926" s="1031"/>
      <c r="H926" s="1037"/>
      <c r="I926" s="1108"/>
      <c r="J926" s="651" t="s">
        <v>8287</v>
      </c>
      <c r="K926" s="654" t="s">
        <v>6</v>
      </c>
      <c r="L926" s="660" t="s">
        <v>8288</v>
      </c>
      <c r="M926" s="651" t="str">
        <f>VLOOKUP(L926,CódigosRetorno!$A$2:$B$2080,2,FALSE)</f>
        <v>Si informa Numero de contrato, debe consignar el Tipo de contrato, la Descripcion de contrato y el Porcentaje de participacion</v>
      </c>
      <c r="N926" s="681"/>
      <c r="O926" s="210"/>
    </row>
    <row r="927" spans="1:15" ht="72" x14ac:dyDescent="0.25">
      <c r="A927" s="210"/>
      <c r="B927" s="659">
        <v>186</v>
      </c>
      <c r="C927" s="677" t="s">
        <v>8582</v>
      </c>
      <c r="D927" s="658" t="s">
        <v>60</v>
      </c>
      <c r="E927" s="658" t="s">
        <v>179</v>
      </c>
      <c r="F927" s="658" t="s">
        <v>292</v>
      </c>
      <c r="G927" s="659"/>
      <c r="H927" s="677" t="s">
        <v>8289</v>
      </c>
      <c r="I927" s="676">
        <v>1</v>
      </c>
      <c r="J927" s="677" t="s">
        <v>8290</v>
      </c>
      <c r="K927" s="658" t="s">
        <v>6</v>
      </c>
      <c r="L927" s="679" t="s">
        <v>8291</v>
      </c>
      <c r="M927" s="677" t="str">
        <f>VLOOKUP(L927,CódigosRetorno!$A$2:$B$2080,2,FALSE)</f>
        <v>La Descripcion del contrato de colaboracion empresarial no cumple el formato o longitud establecida</v>
      </c>
      <c r="N927" s="684"/>
      <c r="O927" s="210"/>
    </row>
    <row r="928" spans="1:15" ht="36" x14ac:dyDescent="0.25">
      <c r="A928" s="210"/>
      <c r="B928" s="652">
        <v>187</v>
      </c>
      <c r="C928" s="651" t="s">
        <v>8583</v>
      </c>
      <c r="D928" s="673" t="s">
        <v>60</v>
      </c>
      <c r="E928" s="654" t="s">
        <v>179</v>
      </c>
      <c r="F928" s="654" t="s">
        <v>967</v>
      </c>
      <c r="G928" s="652" t="s">
        <v>8292</v>
      </c>
      <c r="H928" s="651" t="s">
        <v>8293</v>
      </c>
      <c r="I928" s="661">
        <v>1</v>
      </c>
      <c r="J928" s="664" t="s">
        <v>8294</v>
      </c>
      <c r="K928" s="654" t="s">
        <v>6</v>
      </c>
      <c r="L928" s="660" t="s">
        <v>8295</v>
      </c>
      <c r="M928" s="664" t="str">
        <f>VLOOKUP(L928,CódigosRetorno!$A$2:$B$2080,2,FALSE)</f>
        <v>El Porcentaje de participacion no cumple con el formato o longitud especificada</v>
      </c>
      <c r="N928" s="661"/>
      <c r="O928" s="210"/>
    </row>
    <row r="929" spans="1:15" x14ac:dyDescent="0.25">
      <c r="A929" s="210"/>
      <c r="B929" s="210"/>
      <c r="C929" s="210"/>
      <c r="D929" s="210"/>
      <c r="E929" s="210"/>
      <c r="F929" s="210"/>
      <c r="G929" s="210"/>
      <c r="H929" s="210"/>
      <c r="I929" s="210"/>
      <c r="J929" s="210"/>
      <c r="K929" s="210"/>
      <c r="L929" s="210"/>
      <c r="M929" s="210"/>
      <c r="N929" s="210"/>
      <c r="O929" s="210"/>
    </row>
  </sheetData>
  <mergeCells count="1053">
    <mergeCell ref="F847:F849"/>
    <mergeCell ref="H867:H869"/>
    <mergeCell ref="B914:H914"/>
    <mergeCell ref="E916:E919"/>
    <mergeCell ref="H916:H917"/>
    <mergeCell ref="B902:B913"/>
    <mergeCell ref="C902:C913"/>
    <mergeCell ref="D902:D913"/>
    <mergeCell ref="E902:E913"/>
    <mergeCell ref="F911:F912"/>
    <mergeCell ref="I916:I919"/>
    <mergeCell ref="H918:H919"/>
    <mergeCell ref="E923:E926"/>
    <mergeCell ref="H923:H924"/>
    <mergeCell ref="I923:I926"/>
    <mergeCell ref="H925:H926"/>
    <mergeCell ref="B916:B919"/>
    <mergeCell ref="C916:C919"/>
    <mergeCell ref="D916:D919"/>
    <mergeCell ref="F916:F917"/>
    <mergeCell ref="G916:G917"/>
    <mergeCell ref="F918:F919"/>
    <mergeCell ref="G918:G919"/>
    <mergeCell ref="B923:B926"/>
    <mergeCell ref="C923:C926"/>
    <mergeCell ref="D923:D926"/>
    <mergeCell ref="F923:F924"/>
    <mergeCell ref="G923:G924"/>
    <mergeCell ref="F925:F926"/>
    <mergeCell ref="G925:G926"/>
    <mergeCell ref="G911:G912"/>
    <mergeCell ref="F898:F899"/>
    <mergeCell ref="F190:F192"/>
    <mergeCell ref="G190:G192"/>
    <mergeCell ref="H190:H192"/>
    <mergeCell ref="I190:I192"/>
    <mergeCell ref="F291:F292"/>
    <mergeCell ref="H903:H906"/>
    <mergeCell ref="I903:I906"/>
    <mergeCell ref="F907:F909"/>
    <mergeCell ref="F881:F883"/>
    <mergeCell ref="G881:G883"/>
    <mergeCell ref="H881:H883"/>
    <mergeCell ref="G873:G876"/>
    <mergeCell ref="H873:H876"/>
    <mergeCell ref="F877:F879"/>
    <mergeCell ref="G877:G879"/>
    <mergeCell ref="H877:H879"/>
    <mergeCell ref="F867:F869"/>
    <mergeCell ref="G867:G869"/>
    <mergeCell ref="G856:G859"/>
    <mergeCell ref="F852:F853"/>
    <mergeCell ref="G852:G853"/>
    <mergeCell ref="H852:H853"/>
    <mergeCell ref="G763:G764"/>
    <mergeCell ref="H763:H764"/>
    <mergeCell ref="I763:I764"/>
    <mergeCell ref="F765:F767"/>
    <mergeCell ref="F661:F664"/>
    <mergeCell ref="F903:F906"/>
    <mergeCell ref="G903:G906"/>
    <mergeCell ref="G668:G672"/>
    <mergeCell ref="H668:H672"/>
    <mergeCell ref="I668:I672"/>
    <mergeCell ref="G898:G899"/>
    <mergeCell ref="H898:H899"/>
    <mergeCell ref="I898:I899"/>
    <mergeCell ref="F886:F889"/>
    <mergeCell ref="G886:G889"/>
    <mergeCell ref="H886:H889"/>
    <mergeCell ref="I886:I889"/>
    <mergeCell ref="F891:F893"/>
    <mergeCell ref="F895:F896"/>
    <mergeCell ref="G895:G896"/>
    <mergeCell ref="H895:H896"/>
    <mergeCell ref="I895:I896"/>
    <mergeCell ref="B885:B900"/>
    <mergeCell ref="C885:C900"/>
    <mergeCell ref="D885:D900"/>
    <mergeCell ref="E885:E900"/>
    <mergeCell ref="H911:H912"/>
    <mergeCell ref="I911:I912"/>
    <mergeCell ref="B872:B883"/>
    <mergeCell ref="C872:C883"/>
    <mergeCell ref="D872:D883"/>
    <mergeCell ref="E872:E883"/>
    <mergeCell ref="F873:F876"/>
    <mergeCell ref="H856:H859"/>
    <mergeCell ref="B861:B871"/>
    <mergeCell ref="C861:C871"/>
    <mergeCell ref="D861:D871"/>
    <mergeCell ref="E861:E871"/>
    <mergeCell ref="F862:F866"/>
    <mergeCell ref="G862:G866"/>
    <mergeCell ref="H862:H866"/>
    <mergeCell ref="B855:B859"/>
    <mergeCell ref="C855:C859"/>
    <mergeCell ref="D855:D859"/>
    <mergeCell ref="E855:E859"/>
    <mergeCell ref="F856:F859"/>
    <mergeCell ref="N828:N831"/>
    <mergeCell ref="I821:I832"/>
    <mergeCell ref="J828:J831"/>
    <mergeCell ref="K828:K831"/>
    <mergeCell ref="L828:L831"/>
    <mergeCell ref="M828:M831"/>
    <mergeCell ref="F811:F817"/>
    <mergeCell ref="G811:G817"/>
    <mergeCell ref="H811:H817"/>
    <mergeCell ref="I811:I817"/>
    <mergeCell ref="F818:F820"/>
    <mergeCell ref="F850:F851"/>
    <mergeCell ref="G850:G851"/>
    <mergeCell ref="H850:H851"/>
    <mergeCell ref="B777:B808"/>
    <mergeCell ref="C777:C808"/>
    <mergeCell ref="D777:D808"/>
    <mergeCell ref="E777:E808"/>
    <mergeCell ref="F779:F781"/>
    <mergeCell ref="B810:B832"/>
    <mergeCell ref="C810:C832"/>
    <mergeCell ref="D810:D832"/>
    <mergeCell ref="E810:E832"/>
    <mergeCell ref="B834:B844"/>
    <mergeCell ref="C834:C844"/>
    <mergeCell ref="D834:D844"/>
    <mergeCell ref="E834:E844"/>
    <mergeCell ref="F836:F838"/>
    <mergeCell ref="B845:B853"/>
    <mergeCell ref="C845:C853"/>
    <mergeCell ref="D845:D853"/>
    <mergeCell ref="E845:E853"/>
    <mergeCell ref="B769:E769"/>
    <mergeCell ref="B770:B776"/>
    <mergeCell ref="C770:C776"/>
    <mergeCell ref="D770:D776"/>
    <mergeCell ref="E770:E776"/>
    <mergeCell ref="F772:F774"/>
    <mergeCell ref="B763:B767"/>
    <mergeCell ref="C763:C767"/>
    <mergeCell ref="D763:D767"/>
    <mergeCell ref="E763:E767"/>
    <mergeCell ref="F763:F764"/>
    <mergeCell ref="F731:F738"/>
    <mergeCell ref="G731:G738"/>
    <mergeCell ref="H731:H738"/>
    <mergeCell ref="I731:I738"/>
    <mergeCell ref="F739:F741"/>
    <mergeCell ref="I725:I726"/>
    <mergeCell ref="F727:F729"/>
    <mergeCell ref="B730:B750"/>
    <mergeCell ref="C730:C750"/>
    <mergeCell ref="D730:D750"/>
    <mergeCell ref="E730:E750"/>
    <mergeCell ref="F759:F761"/>
    <mergeCell ref="B725:B729"/>
    <mergeCell ref="C725:C729"/>
    <mergeCell ref="D725:D729"/>
    <mergeCell ref="E725:E729"/>
    <mergeCell ref="F725:F726"/>
    <mergeCell ref="G725:G726"/>
    <mergeCell ref="H725:H726"/>
    <mergeCell ref="B757:B762"/>
    <mergeCell ref="C757:C762"/>
    <mergeCell ref="D757:D762"/>
    <mergeCell ref="E757:E762"/>
    <mergeCell ref="B751:B756"/>
    <mergeCell ref="C751:C756"/>
    <mergeCell ref="D751:D756"/>
    <mergeCell ref="E751:E756"/>
    <mergeCell ref="F753:F755"/>
    <mergeCell ref="F742:F750"/>
    <mergeCell ref="G742:G750"/>
    <mergeCell ref="H742:H750"/>
    <mergeCell ref="I742:I750"/>
    <mergeCell ref="F701:F703"/>
    <mergeCell ref="F704:F708"/>
    <mergeCell ref="G704:G708"/>
    <mergeCell ref="H704:H708"/>
    <mergeCell ref="I704:I708"/>
    <mergeCell ref="B696:B708"/>
    <mergeCell ref="C696:C708"/>
    <mergeCell ref="D696:D708"/>
    <mergeCell ref="E696:E708"/>
    <mergeCell ref="F711:F714"/>
    <mergeCell ref="G711:G714"/>
    <mergeCell ref="H711:H714"/>
    <mergeCell ref="I711:I714"/>
    <mergeCell ref="F715:F717"/>
    <mergeCell ref="F718:F722"/>
    <mergeCell ref="G718:G722"/>
    <mergeCell ref="H718:H722"/>
    <mergeCell ref="I718:I722"/>
    <mergeCell ref="B710:B722"/>
    <mergeCell ref="C710:C722"/>
    <mergeCell ref="D710:D722"/>
    <mergeCell ref="E710:E722"/>
    <mergeCell ref="G683:G686"/>
    <mergeCell ref="H683:H686"/>
    <mergeCell ref="I683:I686"/>
    <mergeCell ref="F687:F689"/>
    <mergeCell ref="F690:F694"/>
    <mergeCell ref="G690:G694"/>
    <mergeCell ref="H690:H694"/>
    <mergeCell ref="I690:I694"/>
    <mergeCell ref="B682:B694"/>
    <mergeCell ref="C682:C694"/>
    <mergeCell ref="D682:D694"/>
    <mergeCell ref="E682:E694"/>
    <mergeCell ref="F683:F686"/>
    <mergeCell ref="F697:F700"/>
    <mergeCell ref="G697:G700"/>
    <mergeCell ref="H697:H700"/>
    <mergeCell ref="I697:I700"/>
    <mergeCell ref="B660:B672"/>
    <mergeCell ref="C660:C672"/>
    <mergeCell ref="D660:D672"/>
    <mergeCell ref="E660:E672"/>
    <mergeCell ref="F675:F677"/>
    <mergeCell ref="F678:F679"/>
    <mergeCell ref="G678:G679"/>
    <mergeCell ref="H678:H679"/>
    <mergeCell ref="I678:I679"/>
    <mergeCell ref="B673:B680"/>
    <mergeCell ref="C673:C680"/>
    <mergeCell ref="D673:D680"/>
    <mergeCell ref="E673:E680"/>
    <mergeCell ref="F646:F650"/>
    <mergeCell ref="G646:G650"/>
    <mergeCell ref="H646:H650"/>
    <mergeCell ref="I646:I650"/>
    <mergeCell ref="F651:F653"/>
    <mergeCell ref="B645:B659"/>
    <mergeCell ref="C645:C659"/>
    <mergeCell ref="D645:D659"/>
    <mergeCell ref="E645:E659"/>
    <mergeCell ref="F654:F659"/>
    <mergeCell ref="G654:G659"/>
    <mergeCell ref="H654:H659"/>
    <mergeCell ref="I654:I659"/>
    <mergeCell ref="I661:I664"/>
    <mergeCell ref="F665:F667"/>
    <mergeCell ref="F668:F672"/>
    <mergeCell ref="G661:G664"/>
    <mergeCell ref="H661:H664"/>
    <mergeCell ref="B641:B642"/>
    <mergeCell ref="C641:C642"/>
    <mergeCell ref="D641:D642"/>
    <mergeCell ref="E641:E642"/>
    <mergeCell ref="B639:B640"/>
    <mergeCell ref="C639:C640"/>
    <mergeCell ref="D639:D640"/>
    <mergeCell ref="E639:E640"/>
    <mergeCell ref="B635:B638"/>
    <mergeCell ref="C635:C638"/>
    <mergeCell ref="D635:D638"/>
    <mergeCell ref="E635:E638"/>
    <mergeCell ref="F636:F637"/>
    <mergeCell ref="G636:G637"/>
    <mergeCell ref="H636:H637"/>
    <mergeCell ref="I636:I637"/>
    <mergeCell ref="B631:B634"/>
    <mergeCell ref="C631:C634"/>
    <mergeCell ref="D631:D634"/>
    <mergeCell ref="E631:E634"/>
    <mergeCell ref="F632:F633"/>
    <mergeCell ref="G632:G633"/>
    <mergeCell ref="H632:H633"/>
    <mergeCell ref="I632:I633"/>
    <mergeCell ref="B619:B621"/>
    <mergeCell ref="C619:C621"/>
    <mergeCell ref="D619:D621"/>
    <mergeCell ref="E619:E621"/>
    <mergeCell ref="F620:F621"/>
    <mergeCell ref="B615:B618"/>
    <mergeCell ref="C615:C618"/>
    <mergeCell ref="D615:D618"/>
    <mergeCell ref="E615:E618"/>
    <mergeCell ref="F616:F617"/>
    <mergeCell ref="G611:G612"/>
    <mergeCell ref="H611:H612"/>
    <mergeCell ref="I611:I612"/>
    <mergeCell ref="B627:B630"/>
    <mergeCell ref="C627:C630"/>
    <mergeCell ref="D627:D630"/>
    <mergeCell ref="E627:E630"/>
    <mergeCell ref="F628:F629"/>
    <mergeCell ref="B624:B625"/>
    <mergeCell ref="C624:C625"/>
    <mergeCell ref="D624:D625"/>
    <mergeCell ref="E624:E625"/>
    <mergeCell ref="B622:B623"/>
    <mergeCell ref="C622:C623"/>
    <mergeCell ref="D622:D623"/>
    <mergeCell ref="E622:E623"/>
    <mergeCell ref="D594:D599"/>
    <mergeCell ref="E594:E599"/>
    <mergeCell ref="F594:F595"/>
    <mergeCell ref="G594:G595"/>
    <mergeCell ref="H594:H595"/>
    <mergeCell ref="H607:H608"/>
    <mergeCell ref="I607:I608"/>
    <mergeCell ref="B610:B613"/>
    <mergeCell ref="C610:C613"/>
    <mergeCell ref="D610:D613"/>
    <mergeCell ref="E610:E613"/>
    <mergeCell ref="F611:F612"/>
    <mergeCell ref="B606:B609"/>
    <mergeCell ref="C606:C609"/>
    <mergeCell ref="D606:D609"/>
    <mergeCell ref="E606:E609"/>
    <mergeCell ref="F607:F608"/>
    <mergeCell ref="G607:G608"/>
    <mergeCell ref="G603:G604"/>
    <mergeCell ref="H603:H604"/>
    <mergeCell ref="I603:I604"/>
    <mergeCell ref="I594:I595"/>
    <mergeCell ref="F590:F591"/>
    <mergeCell ref="F592:F593"/>
    <mergeCell ref="G592:G593"/>
    <mergeCell ref="H592:H593"/>
    <mergeCell ref="I592:I593"/>
    <mergeCell ref="B588:B593"/>
    <mergeCell ref="C588:C593"/>
    <mergeCell ref="D588:D593"/>
    <mergeCell ref="E588:E593"/>
    <mergeCell ref="F588:F589"/>
    <mergeCell ref="G588:G589"/>
    <mergeCell ref="H588:H589"/>
    <mergeCell ref="I588:I589"/>
    <mergeCell ref="H600:H601"/>
    <mergeCell ref="I600:I601"/>
    <mergeCell ref="B602:B605"/>
    <mergeCell ref="C602:C605"/>
    <mergeCell ref="D602:D605"/>
    <mergeCell ref="E602:E605"/>
    <mergeCell ref="F603:F604"/>
    <mergeCell ref="B600:B601"/>
    <mergeCell ref="C600:C601"/>
    <mergeCell ref="D600:D601"/>
    <mergeCell ref="E600:E601"/>
    <mergeCell ref="F600:F601"/>
    <mergeCell ref="G600:G601"/>
    <mergeCell ref="F596:F597"/>
    <mergeCell ref="F598:F599"/>
    <mergeCell ref="G598:G599"/>
    <mergeCell ref="H598:H599"/>
    <mergeCell ref="B594:B599"/>
    <mergeCell ref="C594:C599"/>
    <mergeCell ref="F583:F585"/>
    <mergeCell ref="B560:B572"/>
    <mergeCell ref="C560:C572"/>
    <mergeCell ref="D560:D567"/>
    <mergeCell ref="E560:E567"/>
    <mergeCell ref="B581:B586"/>
    <mergeCell ref="C581:C586"/>
    <mergeCell ref="D581:D586"/>
    <mergeCell ref="E581:E586"/>
    <mergeCell ref="F575:F577"/>
    <mergeCell ref="F578:F579"/>
    <mergeCell ref="G578:G579"/>
    <mergeCell ref="H578:H579"/>
    <mergeCell ref="I578:I579"/>
    <mergeCell ref="B573:B580"/>
    <mergeCell ref="C573:C580"/>
    <mergeCell ref="D573:D580"/>
    <mergeCell ref="E573:E580"/>
    <mergeCell ref="F552:F554"/>
    <mergeCell ref="B555:B558"/>
    <mergeCell ref="C555:C558"/>
    <mergeCell ref="D555:D558"/>
    <mergeCell ref="E555:E558"/>
    <mergeCell ref="F555:F557"/>
    <mergeCell ref="G555:G557"/>
    <mergeCell ref="H555:H556"/>
    <mergeCell ref="I555:I556"/>
    <mergeCell ref="I568:I572"/>
    <mergeCell ref="F546:F548"/>
    <mergeCell ref="B549:B554"/>
    <mergeCell ref="C549:C554"/>
    <mergeCell ref="D549:D554"/>
    <mergeCell ref="E549:E554"/>
    <mergeCell ref="F561:F564"/>
    <mergeCell ref="G561:G564"/>
    <mergeCell ref="H561:H564"/>
    <mergeCell ref="I561:I564"/>
    <mergeCell ref="F565:F567"/>
    <mergeCell ref="D568:D572"/>
    <mergeCell ref="E568:E572"/>
    <mergeCell ref="F568:F572"/>
    <mergeCell ref="G568:G572"/>
    <mergeCell ref="H568:H572"/>
    <mergeCell ref="H539:H540"/>
    <mergeCell ref="I539:I540"/>
    <mergeCell ref="F541:F545"/>
    <mergeCell ref="G541:G545"/>
    <mergeCell ref="H541:H545"/>
    <mergeCell ref="I541:I545"/>
    <mergeCell ref="B539:B548"/>
    <mergeCell ref="C539:C548"/>
    <mergeCell ref="D539:D548"/>
    <mergeCell ref="E539:E548"/>
    <mergeCell ref="F539:F540"/>
    <mergeCell ref="G539:G540"/>
    <mergeCell ref="F528:F530"/>
    <mergeCell ref="B532:B537"/>
    <mergeCell ref="C532:C537"/>
    <mergeCell ref="D532:D537"/>
    <mergeCell ref="E532:E537"/>
    <mergeCell ref="F534:F536"/>
    <mergeCell ref="B526:B531"/>
    <mergeCell ref="C526:C531"/>
    <mergeCell ref="D526:D531"/>
    <mergeCell ref="E526:E531"/>
    <mergeCell ref="G488:G490"/>
    <mergeCell ref="H488:H490"/>
    <mergeCell ref="I488:I490"/>
    <mergeCell ref="F504:F506"/>
    <mergeCell ref="B507:B509"/>
    <mergeCell ref="C507:C509"/>
    <mergeCell ref="D507:D509"/>
    <mergeCell ref="E507:E509"/>
    <mergeCell ref="H507:H508"/>
    <mergeCell ref="I507:I508"/>
    <mergeCell ref="F507:F508"/>
    <mergeCell ref="G507:G508"/>
    <mergeCell ref="H493:H494"/>
    <mergeCell ref="I493:I494"/>
    <mergeCell ref="F513:F515"/>
    <mergeCell ref="F516:F517"/>
    <mergeCell ref="G516:G517"/>
    <mergeCell ref="H516:H517"/>
    <mergeCell ref="I516:I517"/>
    <mergeCell ref="B511:B525"/>
    <mergeCell ref="C511:C525"/>
    <mergeCell ref="D511:D525"/>
    <mergeCell ref="E511:E525"/>
    <mergeCell ref="H479:H481"/>
    <mergeCell ref="I479:I481"/>
    <mergeCell ref="F482:F483"/>
    <mergeCell ref="H472:H473"/>
    <mergeCell ref="F475:F476"/>
    <mergeCell ref="G475:G476"/>
    <mergeCell ref="H475:H476"/>
    <mergeCell ref="B479:B506"/>
    <mergeCell ref="C479:C506"/>
    <mergeCell ref="D479:D506"/>
    <mergeCell ref="E479:E506"/>
    <mergeCell ref="F479:F481"/>
    <mergeCell ref="G479:G481"/>
    <mergeCell ref="B472:B477"/>
    <mergeCell ref="C472:C477"/>
    <mergeCell ref="D472:D477"/>
    <mergeCell ref="E472:E477"/>
    <mergeCell ref="F472:F473"/>
    <mergeCell ref="G472:G473"/>
    <mergeCell ref="F496:F498"/>
    <mergeCell ref="F499:F502"/>
    <mergeCell ref="G499:G502"/>
    <mergeCell ref="H499:H502"/>
    <mergeCell ref="I499:I502"/>
    <mergeCell ref="F491:F492"/>
    <mergeCell ref="F493:F494"/>
    <mergeCell ref="G493:G494"/>
    <mergeCell ref="F484:F485"/>
    <mergeCell ref="G484:G485"/>
    <mergeCell ref="H484:H485"/>
    <mergeCell ref="I484:I485"/>
    <mergeCell ref="F488:F490"/>
    <mergeCell ref="F468:F470"/>
    <mergeCell ref="G468:G470"/>
    <mergeCell ref="H468:H470"/>
    <mergeCell ref="I468:I470"/>
    <mergeCell ref="F456:F459"/>
    <mergeCell ref="G456:G459"/>
    <mergeCell ref="H456:H459"/>
    <mergeCell ref="I456:I459"/>
    <mergeCell ref="F461:F463"/>
    <mergeCell ref="B455:B471"/>
    <mergeCell ref="C455:C471"/>
    <mergeCell ref="D455:D471"/>
    <mergeCell ref="E455:E471"/>
    <mergeCell ref="F465:F466"/>
    <mergeCell ref="G465:G466"/>
    <mergeCell ref="H465:H466"/>
    <mergeCell ref="I465:I466"/>
    <mergeCell ref="I435:I437"/>
    <mergeCell ref="H448:H449"/>
    <mergeCell ref="I448:I449"/>
    <mergeCell ref="B451:B452"/>
    <mergeCell ref="C451:C452"/>
    <mergeCell ref="D451:D452"/>
    <mergeCell ref="E451:E452"/>
    <mergeCell ref="H442:H443"/>
    <mergeCell ref="I442:I443"/>
    <mergeCell ref="F444:F446"/>
    <mergeCell ref="B441:B450"/>
    <mergeCell ref="C441:C450"/>
    <mergeCell ref="D441:D450"/>
    <mergeCell ref="E441:E450"/>
    <mergeCell ref="F442:F443"/>
    <mergeCell ref="G442:G443"/>
    <mergeCell ref="F448:F449"/>
    <mergeCell ref="G448:G449"/>
    <mergeCell ref="H418:H421"/>
    <mergeCell ref="I418:I421"/>
    <mergeCell ref="B423:B424"/>
    <mergeCell ref="C423:C424"/>
    <mergeCell ref="D423:D424"/>
    <mergeCell ref="E423:E424"/>
    <mergeCell ref="B418:B422"/>
    <mergeCell ref="C418:C422"/>
    <mergeCell ref="D418:D422"/>
    <mergeCell ref="E418:E422"/>
    <mergeCell ref="F418:F421"/>
    <mergeCell ref="G418:G421"/>
    <mergeCell ref="G414:G416"/>
    <mergeCell ref="H414:H416"/>
    <mergeCell ref="I414:I416"/>
    <mergeCell ref="E438:E439"/>
    <mergeCell ref="F438:F439"/>
    <mergeCell ref="E435:E437"/>
    <mergeCell ref="F435:F437"/>
    <mergeCell ref="G435:G437"/>
    <mergeCell ref="H435:H437"/>
    <mergeCell ref="B435:B439"/>
    <mergeCell ref="C435:C439"/>
    <mergeCell ref="D435:D439"/>
    <mergeCell ref="B426:B434"/>
    <mergeCell ref="C426:C434"/>
    <mergeCell ref="D426:D434"/>
    <mergeCell ref="E426:E434"/>
    <mergeCell ref="F426:F433"/>
    <mergeCell ref="G426:G433"/>
    <mergeCell ref="H426:H433"/>
    <mergeCell ref="I426:I433"/>
    <mergeCell ref="H405:H406"/>
    <mergeCell ref="I405:I406"/>
    <mergeCell ref="B408:B410"/>
    <mergeCell ref="C408:C410"/>
    <mergeCell ref="D408:D410"/>
    <mergeCell ref="E408:E410"/>
    <mergeCell ref="F408:F409"/>
    <mergeCell ref="B405:B407"/>
    <mergeCell ref="C405:C407"/>
    <mergeCell ref="D405:D407"/>
    <mergeCell ref="E405:E407"/>
    <mergeCell ref="F405:F406"/>
    <mergeCell ref="G405:G406"/>
    <mergeCell ref="H411:H412"/>
    <mergeCell ref="I411:I412"/>
    <mergeCell ref="B414:B417"/>
    <mergeCell ref="C414:C417"/>
    <mergeCell ref="D414:D417"/>
    <mergeCell ref="E414:E417"/>
    <mergeCell ref="F414:F416"/>
    <mergeCell ref="B411:B413"/>
    <mergeCell ref="C411:C413"/>
    <mergeCell ref="D411:D413"/>
    <mergeCell ref="E411:E413"/>
    <mergeCell ref="F411:F412"/>
    <mergeCell ref="G411:G412"/>
    <mergeCell ref="G408:G409"/>
    <mergeCell ref="H408:H409"/>
    <mergeCell ref="I408:I409"/>
    <mergeCell ref="F395:F397"/>
    <mergeCell ref="F399:F401"/>
    <mergeCell ref="G399:G401"/>
    <mergeCell ref="H399:H401"/>
    <mergeCell ref="I399:I401"/>
    <mergeCell ref="H390:H391"/>
    <mergeCell ref="I390:I391"/>
    <mergeCell ref="F392:F394"/>
    <mergeCell ref="G392:G394"/>
    <mergeCell ref="H392:H394"/>
    <mergeCell ref="I392:I394"/>
    <mergeCell ref="B390:B404"/>
    <mergeCell ref="C390:C404"/>
    <mergeCell ref="D390:D404"/>
    <mergeCell ref="E390:E404"/>
    <mergeCell ref="F390:F391"/>
    <mergeCell ref="G390:G391"/>
    <mergeCell ref="B367:B389"/>
    <mergeCell ref="C367:C389"/>
    <mergeCell ref="D367:D389"/>
    <mergeCell ref="E367:E389"/>
    <mergeCell ref="F367:F370"/>
    <mergeCell ref="G367:G370"/>
    <mergeCell ref="F386:F387"/>
    <mergeCell ref="G386:G387"/>
    <mergeCell ref="H363:H364"/>
    <mergeCell ref="I363:I364"/>
    <mergeCell ref="F365:F366"/>
    <mergeCell ref="G365:G366"/>
    <mergeCell ref="H365:H366"/>
    <mergeCell ref="I365:I366"/>
    <mergeCell ref="G372:G376"/>
    <mergeCell ref="H372:H376"/>
    <mergeCell ref="I372:I376"/>
    <mergeCell ref="H386:H387"/>
    <mergeCell ref="I386:I387"/>
    <mergeCell ref="F388:F389"/>
    <mergeCell ref="G388:G389"/>
    <mergeCell ref="H388:H389"/>
    <mergeCell ref="I388:I389"/>
    <mergeCell ref="F378:F382"/>
    <mergeCell ref="G378:G382"/>
    <mergeCell ref="H378:H382"/>
    <mergeCell ref="I378:I382"/>
    <mergeCell ref="F383:F385"/>
    <mergeCell ref="H367:H370"/>
    <mergeCell ref="I367:I370"/>
    <mergeCell ref="F372:F376"/>
    <mergeCell ref="F332:F333"/>
    <mergeCell ref="G332:G333"/>
    <mergeCell ref="H332:H333"/>
    <mergeCell ref="I332:I333"/>
    <mergeCell ref="H345:H348"/>
    <mergeCell ref="I345:I348"/>
    <mergeCell ref="F350:F354"/>
    <mergeCell ref="G350:G354"/>
    <mergeCell ref="H350:H354"/>
    <mergeCell ref="I350:I351"/>
    <mergeCell ref="B345:B366"/>
    <mergeCell ref="C345:C366"/>
    <mergeCell ref="D345:D366"/>
    <mergeCell ref="E345:E359"/>
    <mergeCell ref="F345:F348"/>
    <mergeCell ref="G345:G348"/>
    <mergeCell ref="E360:E362"/>
    <mergeCell ref="E363:E366"/>
    <mergeCell ref="F363:F364"/>
    <mergeCell ref="G363:G364"/>
    <mergeCell ref="F356:F359"/>
    <mergeCell ref="G356:G359"/>
    <mergeCell ref="H356:H359"/>
    <mergeCell ref="I356:I359"/>
    <mergeCell ref="F360:F362"/>
    <mergeCell ref="G327:G330"/>
    <mergeCell ref="H327:H330"/>
    <mergeCell ref="I327:I330"/>
    <mergeCell ref="I323:I324"/>
    <mergeCell ref="F325:F326"/>
    <mergeCell ref="G325:G326"/>
    <mergeCell ref="H325:H326"/>
    <mergeCell ref="I325:I326"/>
    <mergeCell ref="B327:B344"/>
    <mergeCell ref="C327:C344"/>
    <mergeCell ref="D327:D344"/>
    <mergeCell ref="E327:E344"/>
    <mergeCell ref="F327:F330"/>
    <mergeCell ref="E320:E322"/>
    <mergeCell ref="F320:F322"/>
    <mergeCell ref="E323:E326"/>
    <mergeCell ref="F323:F324"/>
    <mergeCell ref="G323:G324"/>
    <mergeCell ref="H323:H324"/>
    <mergeCell ref="F341:F342"/>
    <mergeCell ref="G341:G342"/>
    <mergeCell ref="H341:H342"/>
    <mergeCell ref="I341:I342"/>
    <mergeCell ref="F343:F344"/>
    <mergeCell ref="G343:G344"/>
    <mergeCell ref="H343:H344"/>
    <mergeCell ref="I343:I344"/>
    <mergeCell ref="F335:F337"/>
    <mergeCell ref="G335:G337"/>
    <mergeCell ref="H335:H337"/>
    <mergeCell ref="I335:I337"/>
    <mergeCell ref="F338:F340"/>
    <mergeCell ref="I297:I301"/>
    <mergeCell ref="B303:B326"/>
    <mergeCell ref="C303:C326"/>
    <mergeCell ref="D303:D326"/>
    <mergeCell ref="E303:E319"/>
    <mergeCell ref="F303:F311"/>
    <mergeCell ref="G303:G311"/>
    <mergeCell ref="B297:B302"/>
    <mergeCell ref="C297:C302"/>
    <mergeCell ref="D297:D302"/>
    <mergeCell ref="E297:E302"/>
    <mergeCell ref="F297:F301"/>
    <mergeCell ref="G297:G301"/>
    <mergeCell ref="H297:H301"/>
    <mergeCell ref="F316:F319"/>
    <mergeCell ref="G316:G319"/>
    <mergeCell ref="H316:H319"/>
    <mergeCell ref="I316:I319"/>
    <mergeCell ref="H303:H311"/>
    <mergeCell ref="I303:I311"/>
    <mergeCell ref="F313:F314"/>
    <mergeCell ref="G313:G314"/>
    <mergeCell ref="H313:H314"/>
    <mergeCell ref="I313:I314"/>
    <mergeCell ref="B282:B295"/>
    <mergeCell ref="C282:C295"/>
    <mergeCell ref="D282:D295"/>
    <mergeCell ref="E282:E295"/>
    <mergeCell ref="F282:F283"/>
    <mergeCell ref="G282:G283"/>
    <mergeCell ref="H282:H283"/>
    <mergeCell ref="H275:H276"/>
    <mergeCell ref="I275:I276"/>
    <mergeCell ref="B278:B281"/>
    <mergeCell ref="C278:C281"/>
    <mergeCell ref="D278:D281"/>
    <mergeCell ref="E278:E281"/>
    <mergeCell ref="F278:F280"/>
    <mergeCell ref="G278:G280"/>
    <mergeCell ref="H278:H280"/>
    <mergeCell ref="I278:I280"/>
    <mergeCell ref="G291:G292"/>
    <mergeCell ref="H291:H292"/>
    <mergeCell ref="I291:I292"/>
    <mergeCell ref="I282:I283"/>
    <mergeCell ref="F284:F286"/>
    <mergeCell ref="G284:G286"/>
    <mergeCell ref="H284:H286"/>
    <mergeCell ref="I284:I286"/>
    <mergeCell ref="H266:H268"/>
    <mergeCell ref="I266:I268"/>
    <mergeCell ref="F269:F271"/>
    <mergeCell ref="G269:G271"/>
    <mergeCell ref="H269:H271"/>
    <mergeCell ref="I269:I271"/>
    <mergeCell ref="H259:H260"/>
    <mergeCell ref="I259:I260"/>
    <mergeCell ref="F262:F264"/>
    <mergeCell ref="G262:G264"/>
    <mergeCell ref="H262:H264"/>
    <mergeCell ref="I262:I264"/>
    <mergeCell ref="F266:F268"/>
    <mergeCell ref="B259:B277"/>
    <mergeCell ref="C259:C277"/>
    <mergeCell ref="D259:D277"/>
    <mergeCell ref="E259:E277"/>
    <mergeCell ref="F259:F260"/>
    <mergeCell ref="G259:G260"/>
    <mergeCell ref="G266:G268"/>
    <mergeCell ref="F272:F274"/>
    <mergeCell ref="F275:F276"/>
    <mergeCell ref="G275:G276"/>
    <mergeCell ref="H240:H242"/>
    <mergeCell ref="I240:I242"/>
    <mergeCell ref="F244:F246"/>
    <mergeCell ref="G244:G246"/>
    <mergeCell ref="H244:H246"/>
    <mergeCell ref="I244:I246"/>
    <mergeCell ref="B238:B258"/>
    <mergeCell ref="C238:C258"/>
    <mergeCell ref="D238:D258"/>
    <mergeCell ref="E238:E258"/>
    <mergeCell ref="F240:F242"/>
    <mergeCell ref="G240:G242"/>
    <mergeCell ref="F253:F255"/>
    <mergeCell ref="F256:F257"/>
    <mergeCell ref="G256:G257"/>
    <mergeCell ref="H256:H257"/>
    <mergeCell ref="I256:I257"/>
    <mergeCell ref="F250:F252"/>
    <mergeCell ref="G250:G252"/>
    <mergeCell ref="H250:H252"/>
    <mergeCell ref="I250:I252"/>
    <mergeCell ref="F247:F249"/>
    <mergeCell ref="G247:G249"/>
    <mergeCell ref="H247:H249"/>
    <mergeCell ref="I247:I249"/>
    <mergeCell ref="C190:C198"/>
    <mergeCell ref="D190:D198"/>
    <mergeCell ref="E190:E198"/>
    <mergeCell ref="F215:F218"/>
    <mergeCell ref="G215:G218"/>
    <mergeCell ref="H215:H218"/>
    <mergeCell ref="I215:I218"/>
    <mergeCell ref="F208:F213"/>
    <mergeCell ref="G208:G213"/>
    <mergeCell ref="H208:H213"/>
    <mergeCell ref="I208:I213"/>
    <mergeCell ref="G204:G206"/>
    <mergeCell ref="H204:H206"/>
    <mergeCell ref="I204:I206"/>
    <mergeCell ref="E232:E234"/>
    <mergeCell ref="F232:F234"/>
    <mergeCell ref="E235:E237"/>
    <mergeCell ref="F235:F236"/>
    <mergeCell ref="G235:G236"/>
    <mergeCell ref="H235:H236"/>
    <mergeCell ref="I235:I236"/>
    <mergeCell ref="E224:E226"/>
    <mergeCell ref="F224:F226"/>
    <mergeCell ref="E227:E231"/>
    <mergeCell ref="F227:F231"/>
    <mergeCell ref="G227:G231"/>
    <mergeCell ref="H227:H231"/>
    <mergeCell ref="I227:I231"/>
    <mergeCell ref="F219:F223"/>
    <mergeCell ref="G219:G223"/>
    <mergeCell ref="H219:H223"/>
    <mergeCell ref="I219:I223"/>
    <mergeCell ref="F175:F176"/>
    <mergeCell ref="G175:G176"/>
    <mergeCell ref="H175:H176"/>
    <mergeCell ref="F185:F186"/>
    <mergeCell ref="G185:G186"/>
    <mergeCell ref="H185:H186"/>
    <mergeCell ref="I185:I186"/>
    <mergeCell ref="E187:E189"/>
    <mergeCell ref="F187:F189"/>
    <mergeCell ref="G181:G183"/>
    <mergeCell ref="H181:H183"/>
    <mergeCell ref="I181:I183"/>
    <mergeCell ref="H177:H179"/>
    <mergeCell ref="I177:I179"/>
    <mergeCell ref="H199:H202"/>
    <mergeCell ref="I199:I202"/>
    <mergeCell ref="B204:B237"/>
    <mergeCell ref="C204:C237"/>
    <mergeCell ref="D204:D237"/>
    <mergeCell ref="E204:E223"/>
    <mergeCell ref="F204:F206"/>
    <mergeCell ref="B199:B203"/>
    <mergeCell ref="C199:C203"/>
    <mergeCell ref="D199:D203"/>
    <mergeCell ref="E199:E203"/>
    <mergeCell ref="F199:F202"/>
    <mergeCell ref="G199:G202"/>
    <mergeCell ref="F194:F198"/>
    <mergeCell ref="G194:G195"/>
    <mergeCell ref="H194:H195"/>
    <mergeCell ref="I194:I195"/>
    <mergeCell ref="B190:B198"/>
    <mergeCell ref="H163:H167"/>
    <mergeCell ref="I163:I167"/>
    <mergeCell ref="B169:B174"/>
    <mergeCell ref="C169:C174"/>
    <mergeCell ref="D169:D174"/>
    <mergeCell ref="E169:E174"/>
    <mergeCell ref="B163:B168"/>
    <mergeCell ref="C163:C168"/>
    <mergeCell ref="D163:D168"/>
    <mergeCell ref="E163:E168"/>
    <mergeCell ref="F163:F167"/>
    <mergeCell ref="G163:G167"/>
    <mergeCell ref="G154:G159"/>
    <mergeCell ref="H154:H159"/>
    <mergeCell ref="I154:I159"/>
    <mergeCell ref="B181:B189"/>
    <mergeCell ref="C181:C189"/>
    <mergeCell ref="D181:D189"/>
    <mergeCell ref="E181:E186"/>
    <mergeCell ref="F181:F183"/>
    <mergeCell ref="I175:I176"/>
    <mergeCell ref="B177:B180"/>
    <mergeCell ref="C177:C180"/>
    <mergeCell ref="D177:D180"/>
    <mergeCell ref="E177:E180"/>
    <mergeCell ref="F177:F179"/>
    <mergeCell ref="G177:G179"/>
    <mergeCell ref="F171:F173"/>
    <mergeCell ref="B175:B176"/>
    <mergeCell ref="C175:C176"/>
    <mergeCell ref="D175:D176"/>
    <mergeCell ref="E175:E176"/>
    <mergeCell ref="H151:H152"/>
    <mergeCell ref="I151:I152"/>
    <mergeCell ref="B154:B162"/>
    <mergeCell ref="C154:C162"/>
    <mergeCell ref="D154:D162"/>
    <mergeCell ref="E154:E162"/>
    <mergeCell ref="F154:F162"/>
    <mergeCell ref="B151:B152"/>
    <mergeCell ref="C151:C152"/>
    <mergeCell ref="D151:D152"/>
    <mergeCell ref="E151:E152"/>
    <mergeCell ref="F151:F152"/>
    <mergeCell ref="G151:G152"/>
    <mergeCell ref="G147:G148"/>
    <mergeCell ref="H147:H148"/>
    <mergeCell ref="E149:E150"/>
    <mergeCell ref="F149:F150"/>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O835"/>
  <sheetViews>
    <sheetView zoomScaleNormal="100" workbookViewId="0">
      <selection activeCell="E3" sqref="E3"/>
    </sheetView>
  </sheetViews>
  <sheetFormatPr baseColWidth="10" defaultColWidth="0" defaultRowHeight="15" zeroHeight="1" x14ac:dyDescent="0.25"/>
  <cols>
    <col min="1" max="1" width="2.5703125" customWidth="1"/>
    <col min="2" max="2" width="4.28515625" customWidth="1"/>
    <col min="3" max="3" width="28.5703125" customWidth="1"/>
    <col min="4" max="4" width="7.42578125" customWidth="1"/>
    <col min="5" max="5" width="11.42578125" customWidth="1"/>
    <col min="6" max="6" width="10" customWidth="1"/>
    <col min="7" max="7" width="14.42578125" customWidth="1"/>
    <col min="8" max="8" width="35.7109375" customWidth="1"/>
    <col min="9" max="9" width="7.42578125" hidden="1" customWidth="1"/>
    <col min="10" max="10" width="41.42578125" customWidth="1"/>
    <col min="11" max="12" width="10" customWidth="1"/>
    <col min="13" max="13" width="41.42578125" customWidth="1"/>
    <col min="14" max="14" width="12.5703125" customWidth="1"/>
    <col min="15" max="15" width="11.42578125" customWidth="1"/>
    <col min="16" max="16" width="0" hidden="1" customWidth="1"/>
  </cols>
  <sheetData>
    <row r="1" spans="1:15" x14ac:dyDescent="0.25">
      <c r="A1" s="210"/>
      <c r="B1" s="210"/>
      <c r="C1" s="210"/>
      <c r="D1" s="210"/>
      <c r="E1" s="210"/>
      <c r="F1" s="210"/>
      <c r="G1" s="210"/>
      <c r="H1" s="210"/>
      <c r="I1" s="210"/>
      <c r="J1" s="210"/>
      <c r="K1" s="210"/>
      <c r="L1" s="210"/>
      <c r="M1" s="210"/>
      <c r="N1" s="210"/>
      <c r="O1" s="210"/>
    </row>
    <row r="2" spans="1:15" ht="24" x14ac:dyDescent="0.25">
      <c r="A2" s="229"/>
      <c r="B2" s="74" t="s">
        <v>130</v>
      </c>
      <c r="C2" s="74" t="s">
        <v>55</v>
      </c>
      <c r="D2" s="74" t="s">
        <v>56</v>
      </c>
      <c r="E2" s="74" t="s">
        <v>131</v>
      </c>
      <c r="F2" s="74" t="s">
        <v>132</v>
      </c>
      <c r="G2" s="74" t="s">
        <v>1038</v>
      </c>
      <c r="H2" s="74" t="s">
        <v>58</v>
      </c>
      <c r="I2" s="74" t="s">
        <v>2409</v>
      </c>
      <c r="J2" s="74" t="s">
        <v>0</v>
      </c>
      <c r="K2" s="74" t="s">
        <v>1</v>
      </c>
      <c r="L2" s="74" t="s">
        <v>2</v>
      </c>
      <c r="M2" s="74" t="s">
        <v>136</v>
      </c>
      <c r="N2" s="74" t="s">
        <v>4</v>
      </c>
      <c r="O2" s="210"/>
    </row>
    <row r="3" spans="1:15" x14ac:dyDescent="0.25">
      <c r="A3" s="223"/>
      <c r="B3" s="84" t="s">
        <v>9</v>
      </c>
      <c r="C3" s="73" t="s">
        <v>9</v>
      </c>
      <c r="D3" s="84"/>
      <c r="E3" s="84" t="s">
        <v>9</v>
      </c>
      <c r="F3" s="84" t="s">
        <v>9</v>
      </c>
      <c r="G3" s="84" t="s">
        <v>9</v>
      </c>
      <c r="H3" s="87" t="s">
        <v>9</v>
      </c>
      <c r="I3" s="84"/>
      <c r="J3" s="132" t="s">
        <v>137</v>
      </c>
      <c r="K3" s="85" t="s">
        <v>9</v>
      </c>
      <c r="L3" s="85" t="s">
        <v>9</v>
      </c>
      <c r="M3" s="132" t="str">
        <f>VLOOKUP(L3,CódigosRetorno!$A$2:$B$2080,2,FALSE)</f>
        <v>-</v>
      </c>
      <c r="N3" s="84" t="s">
        <v>9</v>
      </c>
      <c r="O3" s="210"/>
    </row>
    <row r="4" spans="1:15" x14ac:dyDescent="0.25">
      <c r="A4" s="222"/>
      <c r="B4" s="163" t="s">
        <v>2410</v>
      </c>
      <c r="C4" s="155"/>
      <c r="D4" s="157"/>
      <c r="E4" s="157" t="s">
        <v>9</v>
      </c>
      <c r="F4" s="158" t="s">
        <v>9</v>
      </c>
      <c r="G4" s="158" t="s">
        <v>9</v>
      </c>
      <c r="H4" s="159" t="s">
        <v>9</v>
      </c>
      <c r="I4" s="158"/>
      <c r="J4" s="155" t="s">
        <v>9</v>
      </c>
      <c r="K4" s="160" t="s">
        <v>9</v>
      </c>
      <c r="L4" s="161" t="s">
        <v>9</v>
      </c>
      <c r="M4" s="155" t="str">
        <f>VLOOKUP(L4,CódigosRetorno!$A$2:$B$2080,2,FALSE)</f>
        <v>-</v>
      </c>
      <c r="N4" s="162" t="s">
        <v>9</v>
      </c>
      <c r="O4" s="210"/>
    </row>
    <row r="5" spans="1:15" ht="24" x14ac:dyDescent="0.25">
      <c r="A5" s="222"/>
      <c r="B5" s="1000">
        <v>1</v>
      </c>
      <c r="C5" s="1047" t="s">
        <v>139</v>
      </c>
      <c r="D5" s="1016" t="s">
        <v>60</v>
      </c>
      <c r="E5" s="1016" t="s">
        <v>140</v>
      </c>
      <c r="F5" s="1000" t="s">
        <v>141</v>
      </c>
      <c r="G5" s="1016" t="s">
        <v>1040</v>
      </c>
      <c r="H5" s="995" t="s">
        <v>1041</v>
      </c>
      <c r="I5" s="1000">
        <v>1</v>
      </c>
      <c r="J5" s="132" t="s">
        <v>599</v>
      </c>
      <c r="K5" s="138" t="s">
        <v>6</v>
      </c>
      <c r="L5" s="76" t="s">
        <v>600</v>
      </c>
      <c r="M5" s="132" t="str">
        <f>VLOOKUP(L5,CódigosRetorno!$A$2:$B$2080,2,FALSE)</f>
        <v>El XML no contiene el tag o no existe informacion de UBLVersionID</v>
      </c>
      <c r="N5" s="131" t="s">
        <v>9</v>
      </c>
      <c r="O5" s="210"/>
    </row>
    <row r="6" spans="1:15" x14ac:dyDescent="0.25">
      <c r="A6" s="222"/>
      <c r="B6" s="1000"/>
      <c r="C6" s="1047"/>
      <c r="D6" s="1016"/>
      <c r="E6" s="1016"/>
      <c r="F6" s="1000"/>
      <c r="G6" s="1016"/>
      <c r="H6" s="995"/>
      <c r="I6" s="1000"/>
      <c r="J6" s="132" t="s">
        <v>1042</v>
      </c>
      <c r="K6" s="138" t="s">
        <v>6</v>
      </c>
      <c r="L6" s="76" t="s">
        <v>601</v>
      </c>
      <c r="M6" s="132" t="str">
        <f>VLOOKUP(L6,CódigosRetorno!$A$2:$B$2080,2,FALSE)</f>
        <v>UBLVersionID - La versión del UBL no es correcta</v>
      </c>
      <c r="N6" s="131" t="s">
        <v>9</v>
      </c>
      <c r="O6" s="210"/>
    </row>
    <row r="7" spans="1:15" x14ac:dyDescent="0.25">
      <c r="A7" s="222"/>
      <c r="B7" s="1000">
        <f>B5+1</f>
        <v>2</v>
      </c>
      <c r="C7" s="995" t="s">
        <v>148</v>
      </c>
      <c r="D7" s="1016" t="s">
        <v>60</v>
      </c>
      <c r="E7" s="1016" t="s">
        <v>140</v>
      </c>
      <c r="F7" s="1000" t="s">
        <v>141</v>
      </c>
      <c r="G7" s="1017" t="s">
        <v>777</v>
      </c>
      <c r="H7" s="995" t="s">
        <v>1043</v>
      </c>
      <c r="I7" s="1000">
        <v>1</v>
      </c>
      <c r="J7" s="132" t="s">
        <v>599</v>
      </c>
      <c r="K7" s="138" t="s">
        <v>6</v>
      </c>
      <c r="L7" s="76" t="s">
        <v>1044</v>
      </c>
      <c r="M7" s="132" t="str">
        <f>VLOOKUP(L7,CódigosRetorno!$A$2:$B$2080,2,FALSE)</f>
        <v>El XML no existe informacion de CustomizationID</v>
      </c>
      <c r="N7" s="131" t="s">
        <v>9</v>
      </c>
      <c r="O7" s="210"/>
    </row>
    <row r="8" spans="1:15" ht="24" x14ac:dyDescent="0.25">
      <c r="A8" s="222"/>
      <c r="B8" s="1000"/>
      <c r="C8" s="995"/>
      <c r="D8" s="1016"/>
      <c r="E8" s="1016"/>
      <c r="F8" s="1000"/>
      <c r="G8" s="1017"/>
      <c r="H8" s="995"/>
      <c r="I8" s="1000"/>
      <c r="J8" s="132" t="s">
        <v>779</v>
      </c>
      <c r="K8" s="138" t="s">
        <v>6</v>
      </c>
      <c r="L8" s="76" t="s">
        <v>603</v>
      </c>
      <c r="M8" s="132" t="str">
        <f>VLOOKUP(L8,CódigosRetorno!$A$2:$B$2080,2,FALSE)</f>
        <v>CustomizationID - La versión del documento no es la correcta</v>
      </c>
      <c r="N8" s="131" t="s">
        <v>9</v>
      </c>
      <c r="O8" s="210"/>
    </row>
    <row r="9" spans="1:15" ht="24" x14ac:dyDescent="0.25">
      <c r="A9" s="222"/>
      <c r="B9" s="1000"/>
      <c r="C9" s="995"/>
      <c r="D9" s="1016"/>
      <c r="E9" s="124" t="s">
        <v>179</v>
      </c>
      <c r="F9" s="131"/>
      <c r="G9" s="140" t="s">
        <v>1045</v>
      </c>
      <c r="H9" s="91" t="s">
        <v>1046</v>
      </c>
      <c r="I9" s="131" t="s">
        <v>2411</v>
      </c>
      <c r="J9" s="132" t="s">
        <v>1047</v>
      </c>
      <c r="K9" s="124" t="s">
        <v>203</v>
      </c>
      <c r="L9" s="138" t="s">
        <v>1048</v>
      </c>
      <c r="M9" s="132" t="str">
        <f>VLOOKUP(L9,CódigosRetorno!$A$2:$B$2080,2,FALSE)</f>
        <v>El dato ingresado como atributo @schemeAgencyName es incorrecto.</v>
      </c>
      <c r="N9" s="131" t="s">
        <v>9</v>
      </c>
      <c r="O9" s="210"/>
    </row>
    <row r="10" spans="1:15" ht="36" x14ac:dyDescent="0.25">
      <c r="A10" s="222"/>
      <c r="B10" s="1000">
        <f>B7+1</f>
        <v>3</v>
      </c>
      <c r="C10" s="1047" t="s">
        <v>1049</v>
      </c>
      <c r="D10" s="1016" t="s">
        <v>60</v>
      </c>
      <c r="E10" s="1016" t="s">
        <v>140</v>
      </c>
      <c r="F10" s="1000" t="s">
        <v>159</v>
      </c>
      <c r="G10" s="1016" t="s">
        <v>160</v>
      </c>
      <c r="H10" s="995" t="s">
        <v>1050</v>
      </c>
      <c r="I10" s="1000">
        <v>1</v>
      </c>
      <c r="J10" s="134" t="s">
        <v>688</v>
      </c>
      <c r="K10" s="138" t="s">
        <v>6</v>
      </c>
      <c r="L10" s="138" t="s">
        <v>689</v>
      </c>
      <c r="M10" s="132" t="str">
        <f>VLOOKUP(L10,CódigosRetorno!$A$2:$B$2080,2,FALSE)</f>
        <v>Numero de Serie del nombre del archivo no coincide con el consignado en el contenido del archivo XML</v>
      </c>
      <c r="N10" s="131" t="s">
        <v>9</v>
      </c>
      <c r="O10" s="210"/>
    </row>
    <row r="11" spans="1:15" ht="36" x14ac:dyDescent="0.25">
      <c r="A11" s="222"/>
      <c r="B11" s="1000"/>
      <c r="C11" s="1047"/>
      <c r="D11" s="1016"/>
      <c r="E11" s="1016"/>
      <c r="F11" s="1000"/>
      <c r="G11" s="1016"/>
      <c r="H11" s="995"/>
      <c r="I11" s="1000"/>
      <c r="J11" s="134" t="s">
        <v>690</v>
      </c>
      <c r="K11" s="138" t="s">
        <v>6</v>
      </c>
      <c r="L11" s="138" t="s">
        <v>691</v>
      </c>
      <c r="M11" s="132" t="str">
        <f>VLOOKUP(L11,CódigosRetorno!$A$2:$B$2080,2,FALSE)</f>
        <v>Número de documento en el nombre del archivo no coincide con el consignado en el contenido del XML</v>
      </c>
      <c r="N11" s="131" t="s">
        <v>9</v>
      </c>
      <c r="O11" s="210"/>
    </row>
    <row r="12" spans="1:15" ht="36" x14ac:dyDescent="0.25">
      <c r="A12" s="222"/>
      <c r="B12" s="1000"/>
      <c r="C12" s="1047"/>
      <c r="D12" s="1016"/>
      <c r="E12" s="1016"/>
      <c r="F12" s="1000"/>
      <c r="G12" s="1016"/>
      <c r="H12" s="995"/>
      <c r="I12" s="1000"/>
      <c r="J12" s="134" t="s">
        <v>2412</v>
      </c>
      <c r="K12" s="138" t="s">
        <v>6</v>
      </c>
      <c r="L12" s="138" t="s">
        <v>165</v>
      </c>
      <c r="M12" s="132" t="str">
        <f>VLOOKUP(L12,CódigosRetorno!$A$2:$B$2080,2,FALSE)</f>
        <v>ID - El dato SERIE-CORRELATIVO no cumple con el formato de acuerdo al tipo de comprobante</v>
      </c>
      <c r="N12" s="131" t="s">
        <v>9</v>
      </c>
      <c r="O12" s="210"/>
    </row>
    <row r="13" spans="1:15" ht="36" x14ac:dyDescent="0.25">
      <c r="A13" s="222"/>
      <c r="B13" s="1000"/>
      <c r="C13" s="1047"/>
      <c r="D13" s="1016"/>
      <c r="E13" s="1016"/>
      <c r="F13" s="1000"/>
      <c r="G13" s="1016"/>
      <c r="H13" s="995"/>
      <c r="I13" s="1000"/>
      <c r="J13" s="134" t="s">
        <v>1052</v>
      </c>
      <c r="K13" s="138" t="s">
        <v>6</v>
      </c>
      <c r="L13" s="138" t="s">
        <v>167</v>
      </c>
      <c r="M13" s="132" t="str">
        <f>VLOOKUP(L13,CódigosRetorno!$A$2:$B$2080,2,FALSE)</f>
        <v>El comprobante fue registrado previamente con otros datos</v>
      </c>
      <c r="N13" s="131" t="s">
        <v>840</v>
      </c>
      <c r="O13" s="210"/>
    </row>
    <row r="14" spans="1:15" ht="84" x14ac:dyDescent="0.25">
      <c r="A14" s="222"/>
      <c r="B14" s="1000"/>
      <c r="C14" s="1047"/>
      <c r="D14" s="1016"/>
      <c r="E14" s="1016"/>
      <c r="F14" s="1000"/>
      <c r="G14" s="1016"/>
      <c r="H14" s="995"/>
      <c r="I14" s="1000"/>
      <c r="J14" s="134" t="s">
        <v>1053</v>
      </c>
      <c r="K14" s="138" t="s">
        <v>6</v>
      </c>
      <c r="L14" s="138" t="s">
        <v>1054</v>
      </c>
      <c r="M14" s="132" t="str">
        <f>VLOOKUP(L14,CódigosRetorno!$A$2:$B$2080,2,FALSE)</f>
        <v>El comprobante ya esta informado y se encuentra con estado anulado o rechazado</v>
      </c>
      <c r="N14" s="131" t="s">
        <v>840</v>
      </c>
      <c r="O14" s="210"/>
    </row>
    <row r="15" spans="1:15" ht="57" customHeight="1" x14ac:dyDescent="0.25">
      <c r="A15" s="222"/>
      <c r="B15" s="1000"/>
      <c r="C15" s="1047"/>
      <c r="D15" s="1016"/>
      <c r="E15" s="1016"/>
      <c r="F15" s="1000"/>
      <c r="G15" s="1016"/>
      <c r="H15" s="995"/>
      <c r="I15" s="1000"/>
      <c r="J15" s="134" t="s">
        <v>2413</v>
      </c>
      <c r="K15" s="138" t="s">
        <v>6</v>
      </c>
      <c r="L15" s="138" t="s">
        <v>2414</v>
      </c>
      <c r="M15" s="132" t="str">
        <f>VLOOKUP(L15,CódigosRetorno!$A$2:$B$2080,2,FALSE)</f>
        <v>Comprobante de contingencia ya fue informado por su resumen, si desea modificarse debe realizarse por su primer canal de presentación</v>
      </c>
      <c r="N15" s="131" t="s">
        <v>840</v>
      </c>
      <c r="O15" s="210"/>
    </row>
    <row r="16" spans="1:15" ht="48" x14ac:dyDescent="0.25">
      <c r="A16" s="222"/>
      <c r="B16" s="1000"/>
      <c r="C16" s="1047"/>
      <c r="D16" s="1016"/>
      <c r="E16" s="1016"/>
      <c r="F16" s="1000"/>
      <c r="G16" s="1016"/>
      <c r="H16" s="995"/>
      <c r="I16" s="1000"/>
      <c r="J16" s="134" t="s">
        <v>169</v>
      </c>
      <c r="K16" s="138" t="s">
        <v>203</v>
      </c>
      <c r="L16" s="138" t="s">
        <v>832</v>
      </c>
      <c r="M16" s="132" t="str">
        <f>VLOOKUP(L16,CódigosRetorno!$A$2:$B$2080,2,FALSE)</f>
        <v>Comprobante físico no se encuentra autorizado como comprobante de contingencia</v>
      </c>
      <c r="N16" s="131" t="s">
        <v>171</v>
      </c>
      <c r="O16" s="210"/>
    </row>
    <row r="17" spans="1:15" ht="48" x14ac:dyDescent="0.25">
      <c r="A17" s="222"/>
      <c r="B17" s="1000"/>
      <c r="C17" s="1047"/>
      <c r="D17" s="1016"/>
      <c r="E17" s="1016"/>
      <c r="F17" s="1000"/>
      <c r="G17" s="1016"/>
      <c r="H17" s="995"/>
      <c r="I17" s="1000"/>
      <c r="J17" s="134" t="s">
        <v>169</v>
      </c>
      <c r="K17" s="138" t="s">
        <v>6</v>
      </c>
      <c r="L17" s="138" t="s">
        <v>170</v>
      </c>
      <c r="M17" s="132" t="str">
        <f>VLOOKUP(L17,CódigosRetorno!$A$2:$B$2080,2,FALSE)</f>
        <v>Comprobante físico no se encuentra autorizado</v>
      </c>
      <c r="N17" s="131" t="s">
        <v>172</v>
      </c>
      <c r="O17" s="210"/>
    </row>
    <row r="18" spans="1:15" ht="58.5" customHeight="1" x14ac:dyDescent="0.25">
      <c r="A18" s="222"/>
      <c r="B18" s="1000">
        <f>B10+1</f>
        <v>4</v>
      </c>
      <c r="C18" s="995" t="s">
        <v>173</v>
      </c>
      <c r="D18" s="1016" t="s">
        <v>60</v>
      </c>
      <c r="E18" s="1016" t="s">
        <v>140</v>
      </c>
      <c r="F18" s="1000" t="s">
        <v>174</v>
      </c>
      <c r="G18" s="1016" t="s">
        <v>175</v>
      </c>
      <c r="H18" s="995" t="s">
        <v>1055</v>
      </c>
      <c r="I18" s="1000">
        <v>1</v>
      </c>
      <c r="J18" s="134" t="s">
        <v>8068</v>
      </c>
      <c r="K18" s="138" t="s">
        <v>6</v>
      </c>
      <c r="L18" s="138" t="s">
        <v>2415</v>
      </c>
      <c r="M18" s="132" t="str">
        <f>VLOOKUP(L18,CódigosRetorno!$A$2:$B$2080,2,FALSE)</f>
        <v>Solo puede enviar el comprobante en un resumen diario</v>
      </c>
      <c r="N18" s="131" t="s">
        <v>9</v>
      </c>
      <c r="O18" s="210"/>
    </row>
    <row r="19" spans="1:15" ht="24" x14ac:dyDescent="0.25">
      <c r="A19" s="222"/>
      <c r="B19" s="1000"/>
      <c r="C19" s="995"/>
      <c r="D19" s="1016"/>
      <c r="E19" s="1016"/>
      <c r="F19" s="1000"/>
      <c r="G19" s="1016"/>
      <c r="H19" s="995"/>
      <c r="I19" s="1000"/>
      <c r="J19" s="134" t="s">
        <v>1056</v>
      </c>
      <c r="K19" s="138" t="s">
        <v>6</v>
      </c>
      <c r="L19" s="77" t="s">
        <v>1057</v>
      </c>
      <c r="M19" s="132" t="str">
        <f>VLOOKUP(L19,CódigosRetorno!$A$2:$B$2080,2,FALSE)</f>
        <v>La fecha de emision se encuentra fuera del limite permitido</v>
      </c>
      <c r="N19" s="131" t="s">
        <v>9</v>
      </c>
      <c r="O19" s="210"/>
    </row>
    <row r="20" spans="1:15" x14ac:dyDescent="0.25">
      <c r="A20" s="222"/>
      <c r="B20" s="131">
        <f>B18+1</f>
        <v>5</v>
      </c>
      <c r="C20" s="134" t="s">
        <v>178</v>
      </c>
      <c r="D20" s="124" t="s">
        <v>60</v>
      </c>
      <c r="E20" s="124" t="s">
        <v>179</v>
      </c>
      <c r="F20" s="72" t="s">
        <v>758</v>
      </c>
      <c r="G20" s="82" t="s">
        <v>695</v>
      </c>
      <c r="H20" s="120" t="s">
        <v>1058</v>
      </c>
      <c r="I20" s="135">
        <v>1</v>
      </c>
      <c r="J20" s="132" t="s">
        <v>181</v>
      </c>
      <c r="K20" s="124" t="s">
        <v>9</v>
      </c>
      <c r="L20" s="138" t="s">
        <v>9</v>
      </c>
      <c r="M20" s="132" t="str">
        <f>VLOOKUP(L20,CódigosRetorno!$A$2:$B$2080,2,FALSE)</f>
        <v>-</v>
      </c>
      <c r="N20" s="131" t="s">
        <v>9</v>
      </c>
      <c r="O20" s="210"/>
    </row>
    <row r="21" spans="1:15" ht="24" x14ac:dyDescent="0.25">
      <c r="A21" s="222"/>
      <c r="B21" s="1000">
        <f>+B20+1</f>
        <v>6</v>
      </c>
      <c r="C21" s="1047" t="s">
        <v>1059</v>
      </c>
      <c r="D21" s="1016" t="s">
        <v>60</v>
      </c>
      <c r="E21" s="1016" t="s">
        <v>140</v>
      </c>
      <c r="F21" s="1000" t="s">
        <v>325</v>
      </c>
      <c r="G21" s="1016" t="s">
        <v>326</v>
      </c>
      <c r="H21" s="995" t="s">
        <v>1060</v>
      </c>
      <c r="I21" s="1000">
        <v>1</v>
      </c>
      <c r="J21" s="331" t="s">
        <v>599</v>
      </c>
      <c r="K21" s="138" t="s">
        <v>6</v>
      </c>
      <c r="L21" s="140" t="s">
        <v>1061</v>
      </c>
      <c r="M21" s="132" t="str">
        <f>VLOOKUP(L21,CódigosRetorno!$A$2:$B$2080,2,FALSE)</f>
        <v>El XML no contiene el tag o no existe informacion de InvoiceTypeCode</v>
      </c>
      <c r="N21" s="131" t="s">
        <v>9</v>
      </c>
      <c r="O21" s="210"/>
    </row>
    <row r="22" spans="1:15" ht="36" x14ac:dyDescent="0.25">
      <c r="A22" s="222"/>
      <c r="B22" s="1000"/>
      <c r="C22" s="1047"/>
      <c r="D22" s="1016"/>
      <c r="E22" s="1016"/>
      <c r="F22" s="1000"/>
      <c r="G22" s="1016"/>
      <c r="H22" s="995"/>
      <c r="I22" s="1000"/>
      <c r="J22" s="134" t="s">
        <v>1062</v>
      </c>
      <c r="K22" s="138" t="s">
        <v>6</v>
      </c>
      <c r="L22" s="140" t="s">
        <v>1063</v>
      </c>
      <c r="M22" s="132" t="str">
        <f>VLOOKUP(L22,CódigosRetorno!$A$2:$B$2080,2,FALSE)</f>
        <v>InvoiceTypeCode - El valor del tipo de documento es invalido o no coincide con el nombre del archivo</v>
      </c>
      <c r="N22" s="131" t="s">
        <v>9</v>
      </c>
      <c r="O22" s="210"/>
    </row>
    <row r="23" spans="1:15" ht="24" x14ac:dyDescent="0.25">
      <c r="A23" s="222"/>
      <c r="B23" s="1000"/>
      <c r="C23" s="1047"/>
      <c r="D23" s="1016"/>
      <c r="E23" s="1016" t="s">
        <v>179</v>
      </c>
      <c r="F23" s="1001"/>
      <c r="G23" s="141" t="s">
        <v>1045</v>
      </c>
      <c r="H23" s="91" t="s">
        <v>1065</v>
      </c>
      <c r="I23" s="131" t="s">
        <v>2411</v>
      </c>
      <c r="J23" s="132" t="s">
        <v>1047</v>
      </c>
      <c r="K23" s="124" t="s">
        <v>203</v>
      </c>
      <c r="L23" s="138" t="s">
        <v>1066</v>
      </c>
      <c r="M23" s="132" t="str">
        <f>VLOOKUP(L23,CódigosRetorno!$A$2:$B$2080,2,FALSE)</f>
        <v>El dato ingresado como atributo @listAgencyName es incorrecto.</v>
      </c>
      <c r="N23" s="131" t="s">
        <v>9</v>
      </c>
      <c r="O23" s="210"/>
    </row>
    <row r="24" spans="1:15" ht="24" x14ac:dyDescent="0.25">
      <c r="A24" s="222"/>
      <c r="B24" s="1000"/>
      <c r="C24" s="1047"/>
      <c r="D24" s="1016"/>
      <c r="E24" s="1016"/>
      <c r="F24" s="1010"/>
      <c r="G24" s="141" t="s">
        <v>1067</v>
      </c>
      <c r="H24" s="91" t="s">
        <v>1068</v>
      </c>
      <c r="I24" s="131" t="s">
        <v>2411</v>
      </c>
      <c r="J24" s="132" t="s">
        <v>1069</v>
      </c>
      <c r="K24" s="124" t="s">
        <v>203</v>
      </c>
      <c r="L24" s="138" t="s">
        <v>1070</v>
      </c>
      <c r="M24" s="132" t="str">
        <f>VLOOKUP(L24,CódigosRetorno!$A$2:$B$2080,2,FALSE)</f>
        <v>El dato ingresado como atributo @listName es incorrecto.</v>
      </c>
      <c r="N24" s="141" t="s">
        <v>9</v>
      </c>
      <c r="O24" s="210"/>
    </row>
    <row r="25" spans="1:15" ht="48" x14ac:dyDescent="0.25">
      <c r="A25" s="222"/>
      <c r="B25" s="1000"/>
      <c r="C25" s="1047"/>
      <c r="D25" s="1016"/>
      <c r="E25" s="1016"/>
      <c r="F25" s="1002"/>
      <c r="G25" s="141" t="s">
        <v>1071</v>
      </c>
      <c r="H25" s="91" t="s">
        <v>1072</v>
      </c>
      <c r="I25" s="131" t="s">
        <v>2411</v>
      </c>
      <c r="J25" s="132" t="s">
        <v>1073</v>
      </c>
      <c r="K25" s="138" t="s">
        <v>203</v>
      </c>
      <c r="L25" s="140" t="s">
        <v>1074</v>
      </c>
      <c r="M25" s="132" t="str">
        <f>VLOOKUP(L25,CódigosRetorno!$A$2:$B$2080,2,FALSE)</f>
        <v>El dato ingresado como atributo @listURI es incorrecto.</v>
      </c>
      <c r="N25" s="141" t="s">
        <v>9</v>
      </c>
      <c r="O25" s="210"/>
    </row>
    <row r="26" spans="1:15" ht="24" x14ac:dyDescent="0.25">
      <c r="A26" s="222"/>
      <c r="B26" s="1000">
        <f>B21+1</f>
        <v>7</v>
      </c>
      <c r="C26" s="1047" t="s">
        <v>2418</v>
      </c>
      <c r="D26" s="1016" t="s">
        <v>60</v>
      </c>
      <c r="E26" s="1016" t="s">
        <v>140</v>
      </c>
      <c r="F26" s="1000" t="s">
        <v>141</v>
      </c>
      <c r="G26" s="1016" t="s">
        <v>303</v>
      </c>
      <c r="H26" s="995" t="s">
        <v>1076</v>
      </c>
      <c r="I26" s="1000">
        <v>1</v>
      </c>
      <c r="J26" s="132" t="s">
        <v>599</v>
      </c>
      <c r="K26" s="138" t="s">
        <v>6</v>
      </c>
      <c r="L26" s="140" t="s">
        <v>1077</v>
      </c>
      <c r="M26" s="132" t="str">
        <f>VLOOKUP(L26,CódigosRetorno!$A$2:$B$2080,2,FALSE)</f>
        <v>El XML no contiene el tag o no existe informacion de DocumentCurrencyCode</v>
      </c>
      <c r="N26" s="131" t="s">
        <v>9</v>
      </c>
      <c r="O26" s="210"/>
    </row>
    <row r="27" spans="1:15" ht="24" x14ac:dyDescent="0.25">
      <c r="A27" s="222"/>
      <c r="B27" s="1000"/>
      <c r="C27" s="1047"/>
      <c r="D27" s="1016"/>
      <c r="E27" s="1016"/>
      <c r="F27" s="1000"/>
      <c r="G27" s="1016"/>
      <c r="H27" s="995"/>
      <c r="I27" s="1000"/>
      <c r="J27" s="134" t="s">
        <v>1078</v>
      </c>
      <c r="K27" s="138" t="s">
        <v>6</v>
      </c>
      <c r="L27" s="140" t="s">
        <v>1079</v>
      </c>
      <c r="M27" s="132" t="str">
        <f>VLOOKUP(L27,CódigosRetorno!$A$2:$B$2080,2,FALSE)</f>
        <v>El valor ingresado como moneda del comprobante no es valido (catalogo nro 02).</v>
      </c>
      <c r="N27" s="131" t="s">
        <v>1080</v>
      </c>
      <c r="O27" s="210"/>
    </row>
    <row r="28" spans="1:15" ht="48" x14ac:dyDescent="0.25">
      <c r="A28" s="222"/>
      <c r="B28" s="1000"/>
      <c r="C28" s="1047"/>
      <c r="D28" s="1016"/>
      <c r="E28" s="1016"/>
      <c r="F28" s="1000"/>
      <c r="G28" s="1016"/>
      <c r="H28" s="995"/>
      <c r="I28" s="1000"/>
      <c r="J28" s="134" t="s">
        <v>1081</v>
      </c>
      <c r="K28" s="138" t="s">
        <v>6</v>
      </c>
      <c r="L28" s="140" t="s">
        <v>939</v>
      </c>
      <c r="M28" s="132" t="str">
        <f>VLOOKUP(L28,CódigosRetorno!$A$2:$B$2080,2,FALSE)</f>
        <v>La moneda debe ser la misma en todo el documento. Salvo las percepciones que sólo son en moneda nacional</v>
      </c>
      <c r="N28" s="131" t="s">
        <v>1080</v>
      </c>
      <c r="O28" s="210"/>
    </row>
    <row r="29" spans="1:15" ht="24" x14ac:dyDescent="0.25">
      <c r="A29" s="222"/>
      <c r="B29" s="1000"/>
      <c r="C29" s="1047"/>
      <c r="D29" s="1016"/>
      <c r="E29" s="1016" t="s">
        <v>179</v>
      </c>
      <c r="F29" s="1000"/>
      <c r="G29" s="141" t="s">
        <v>1082</v>
      </c>
      <c r="H29" s="91" t="s">
        <v>1083</v>
      </c>
      <c r="I29" s="131" t="s">
        <v>2411</v>
      </c>
      <c r="J29" s="132" t="s">
        <v>1084</v>
      </c>
      <c r="K29" s="124" t="s">
        <v>203</v>
      </c>
      <c r="L29" s="138" t="s">
        <v>1085</v>
      </c>
      <c r="M29" s="132" t="str">
        <f>VLOOKUP(L29,CódigosRetorno!$A$2:$B$2080,2,FALSE)</f>
        <v>El dato ingresado como atributo @listID es incorrecto.</v>
      </c>
      <c r="N29" s="141" t="s">
        <v>9</v>
      </c>
      <c r="O29" s="210"/>
    </row>
    <row r="30" spans="1:15" ht="24" x14ac:dyDescent="0.25">
      <c r="A30" s="222"/>
      <c r="B30" s="1000"/>
      <c r="C30" s="1047"/>
      <c r="D30" s="1016"/>
      <c r="E30" s="1016"/>
      <c r="F30" s="1000"/>
      <c r="G30" s="131" t="s">
        <v>1086</v>
      </c>
      <c r="H30" s="91" t="s">
        <v>1068</v>
      </c>
      <c r="I30" s="131" t="s">
        <v>2411</v>
      </c>
      <c r="J30" s="132" t="s">
        <v>1087</v>
      </c>
      <c r="K30" s="124" t="s">
        <v>203</v>
      </c>
      <c r="L30" s="138" t="s">
        <v>1070</v>
      </c>
      <c r="M30" s="132" t="str">
        <f>VLOOKUP(L30,CódigosRetorno!$A$2:$B$2080,2,FALSE)</f>
        <v>El dato ingresado como atributo @listName es incorrecto.</v>
      </c>
      <c r="N30" s="141" t="s">
        <v>9</v>
      </c>
      <c r="O30" s="210"/>
    </row>
    <row r="31" spans="1:15" ht="48" x14ac:dyDescent="0.25">
      <c r="A31" s="222"/>
      <c r="B31" s="1000"/>
      <c r="C31" s="1047"/>
      <c r="D31" s="1016"/>
      <c r="E31" s="1016"/>
      <c r="F31" s="1000"/>
      <c r="G31" s="141" t="s">
        <v>1088</v>
      </c>
      <c r="H31" s="91" t="s">
        <v>1065</v>
      </c>
      <c r="I31" s="131" t="s">
        <v>2411</v>
      </c>
      <c r="J31" s="132" t="s">
        <v>1089</v>
      </c>
      <c r="K31" s="138" t="s">
        <v>203</v>
      </c>
      <c r="L31" s="140" t="s">
        <v>1066</v>
      </c>
      <c r="M31" s="132" t="str">
        <f>VLOOKUP(L31,CódigosRetorno!$A$2:$B$2080,2,FALSE)</f>
        <v>El dato ingresado como atributo @listAgencyName es incorrecto.</v>
      </c>
      <c r="N31" s="141" t="s">
        <v>9</v>
      </c>
      <c r="O31" s="210"/>
    </row>
    <row r="32" spans="1:15" x14ac:dyDescent="0.25">
      <c r="A32" s="222"/>
      <c r="B32" s="163" t="s">
        <v>2419</v>
      </c>
      <c r="C32" s="155"/>
      <c r="D32" s="157"/>
      <c r="E32" s="157"/>
      <c r="F32" s="158"/>
      <c r="G32" s="158"/>
      <c r="H32" s="159"/>
      <c r="I32" s="158"/>
      <c r="J32" s="155"/>
      <c r="K32" s="184" t="s">
        <v>9</v>
      </c>
      <c r="L32" s="599" t="s">
        <v>9</v>
      </c>
      <c r="M32" s="155" t="str">
        <f>VLOOKUP(L32,CódigosRetorno!$A$2:$B$2080,2,FALSE)</f>
        <v>-</v>
      </c>
      <c r="N32" s="162"/>
      <c r="O32" s="210"/>
    </row>
    <row r="33" spans="1:15" x14ac:dyDescent="0.25">
      <c r="A33" s="222"/>
      <c r="B33" s="131">
        <f>B26+1</f>
        <v>8</v>
      </c>
      <c r="C33" s="132" t="s">
        <v>154</v>
      </c>
      <c r="D33" s="124" t="s">
        <v>60</v>
      </c>
      <c r="E33" s="124" t="s">
        <v>140</v>
      </c>
      <c r="F33" s="131" t="s">
        <v>155</v>
      </c>
      <c r="G33" s="124" t="s">
        <v>9</v>
      </c>
      <c r="H33" s="132" t="s">
        <v>9</v>
      </c>
      <c r="I33" s="131">
        <v>1</v>
      </c>
      <c r="J33" s="132" t="s">
        <v>1092</v>
      </c>
      <c r="K33" s="124" t="s">
        <v>9</v>
      </c>
      <c r="L33" s="138" t="s">
        <v>9</v>
      </c>
      <c r="M33" s="132" t="str">
        <f>VLOOKUP(L33,CódigosRetorno!$A$2:$B$2080,2,FALSE)</f>
        <v>-</v>
      </c>
      <c r="N33" s="131" t="s">
        <v>9</v>
      </c>
      <c r="O33" s="210"/>
    </row>
    <row r="34" spans="1:15" x14ac:dyDescent="0.25">
      <c r="A34" s="222"/>
      <c r="B34" s="163" t="s">
        <v>182</v>
      </c>
      <c r="C34" s="164"/>
      <c r="D34" s="157"/>
      <c r="E34" s="157"/>
      <c r="F34" s="158"/>
      <c r="G34" s="158"/>
      <c r="H34" s="159"/>
      <c r="I34" s="158"/>
      <c r="J34" s="155"/>
      <c r="K34" s="184" t="s">
        <v>9</v>
      </c>
      <c r="L34" s="599" t="s">
        <v>9</v>
      </c>
      <c r="M34" s="155" t="str">
        <f>VLOOKUP(L34,CódigosRetorno!$A$2:$B$2080,2,FALSE)</f>
        <v>-</v>
      </c>
      <c r="N34" s="162"/>
      <c r="O34" s="210"/>
    </row>
    <row r="35" spans="1:15" ht="36" x14ac:dyDescent="0.25">
      <c r="A35" s="222"/>
      <c r="B35" s="1000">
        <f>B33+1</f>
        <v>9</v>
      </c>
      <c r="C35" s="1047" t="s">
        <v>623</v>
      </c>
      <c r="D35" s="1016" t="s">
        <v>60</v>
      </c>
      <c r="E35" s="1016" t="s">
        <v>140</v>
      </c>
      <c r="F35" s="1000" t="s">
        <v>184</v>
      </c>
      <c r="G35" s="1016" t="s">
        <v>1094</v>
      </c>
      <c r="H35" s="995" t="s">
        <v>1095</v>
      </c>
      <c r="I35" s="1000">
        <v>1</v>
      </c>
      <c r="J35" s="132" t="s">
        <v>1096</v>
      </c>
      <c r="K35" s="138" t="s">
        <v>6</v>
      </c>
      <c r="L35" s="140" t="s">
        <v>1097</v>
      </c>
      <c r="M35" s="132" t="str">
        <f>VLOOKUP(L35,CódigosRetorno!$A$2:$B$2080,2,FALSE)</f>
        <v>El XML contiene mas de un tag como elemento de numero de documento del emisor</v>
      </c>
      <c r="N35" s="131" t="s">
        <v>9</v>
      </c>
      <c r="O35" s="210"/>
    </row>
    <row r="36" spans="1:15" ht="36" x14ac:dyDescent="0.25">
      <c r="A36" s="222"/>
      <c r="B36" s="1000"/>
      <c r="C36" s="1047"/>
      <c r="D36" s="1016"/>
      <c r="E36" s="1016"/>
      <c r="F36" s="1000"/>
      <c r="G36" s="1016"/>
      <c r="H36" s="995"/>
      <c r="I36" s="1000"/>
      <c r="J36" s="132" t="s">
        <v>186</v>
      </c>
      <c r="K36" s="138" t="s">
        <v>6</v>
      </c>
      <c r="L36" s="140" t="s">
        <v>187</v>
      </c>
      <c r="M36" s="132" t="str">
        <f>VLOOKUP(L36,CódigosRetorno!$A$2:$B$2080,2,FALSE)</f>
        <v>Número de RUC del nombre del archivo no coincide con el consignado en el contenido del archivo XML</v>
      </c>
      <c r="N36" s="131" t="s">
        <v>9</v>
      </c>
      <c r="O36" s="210"/>
    </row>
    <row r="37" spans="1:15" ht="24" x14ac:dyDescent="0.25">
      <c r="A37" s="222"/>
      <c r="B37" s="1000"/>
      <c r="C37" s="1047"/>
      <c r="D37" s="1016"/>
      <c r="E37" s="1016"/>
      <c r="F37" s="1000"/>
      <c r="G37" s="1016"/>
      <c r="H37" s="995"/>
      <c r="I37" s="1000"/>
      <c r="J37" s="132" t="s">
        <v>1098</v>
      </c>
      <c r="K37" s="138" t="s">
        <v>6</v>
      </c>
      <c r="L37" s="140" t="s">
        <v>1099</v>
      </c>
      <c r="M37" s="132" t="str">
        <f>VLOOKUP(L37,CódigosRetorno!$A$2:$B$2080,2,FALSE)</f>
        <v>El contribuyente no esta activo</v>
      </c>
      <c r="N37" s="131" t="s">
        <v>253</v>
      </c>
      <c r="O37" s="210"/>
    </row>
    <row r="38" spans="1:15" ht="24" x14ac:dyDescent="0.25">
      <c r="A38" s="222"/>
      <c r="B38" s="1000"/>
      <c r="C38" s="1047"/>
      <c r="D38" s="1016"/>
      <c r="E38" s="1016"/>
      <c r="F38" s="1000"/>
      <c r="G38" s="1016"/>
      <c r="H38" s="995"/>
      <c r="I38" s="1000"/>
      <c r="J38" s="132" t="s">
        <v>626</v>
      </c>
      <c r="K38" s="138" t="s">
        <v>6</v>
      </c>
      <c r="L38" s="140" t="s">
        <v>627</v>
      </c>
      <c r="M38" s="132" t="str">
        <f>VLOOKUP(L38,CódigosRetorno!$A$2:$B$2080,2,FALSE)</f>
        <v>El contribuyente no esta habido</v>
      </c>
      <c r="N38" s="131" t="s">
        <v>253</v>
      </c>
      <c r="O38" s="210"/>
    </row>
    <row r="39" spans="1:15" ht="48" x14ac:dyDescent="0.25">
      <c r="A39" s="222"/>
      <c r="B39" s="1000"/>
      <c r="C39" s="1047"/>
      <c r="D39" s="1016"/>
      <c r="E39" s="1016"/>
      <c r="F39" s="1000"/>
      <c r="G39" s="1016"/>
      <c r="H39" s="995"/>
      <c r="I39" s="1000"/>
      <c r="J39" s="134" t="s">
        <v>2421</v>
      </c>
      <c r="K39" s="131" t="s">
        <v>6</v>
      </c>
      <c r="L39" s="138" t="s">
        <v>1101</v>
      </c>
      <c r="M39" s="132" t="str">
        <f>VLOOKUP(L39,CódigosRetorno!$A$2:$B$2080,2,FALSE)</f>
        <v>El emisor a la fecha no se encuentra registrado ó habilitado en el Registro de exportadores de servicios SUNAT</v>
      </c>
      <c r="N39" s="131" t="s">
        <v>253</v>
      </c>
      <c r="O39" s="210"/>
    </row>
    <row r="40" spans="1:15" ht="36" x14ac:dyDescent="0.25">
      <c r="A40" s="222"/>
      <c r="B40" s="1000"/>
      <c r="C40" s="1047"/>
      <c r="D40" s="1016"/>
      <c r="E40" s="1016"/>
      <c r="F40" s="1000"/>
      <c r="G40" s="1016"/>
      <c r="H40" s="995"/>
      <c r="I40" s="1000"/>
      <c r="J40" s="134" t="s">
        <v>807</v>
      </c>
      <c r="K40" s="131" t="s">
        <v>6</v>
      </c>
      <c r="L40" s="138" t="s">
        <v>50</v>
      </c>
      <c r="M40" s="132" t="str">
        <f>VLOOKUP(L40,CódigosRetorno!$A$2:$B$2080,2,FALSE)</f>
        <v>El emisor no se encuentra autorizado a emitir en el SEE-Desde los sistemas del contribuyente</v>
      </c>
      <c r="N40" s="131" t="s">
        <v>253</v>
      </c>
      <c r="O40" s="210"/>
    </row>
    <row r="41" spans="1:15" ht="24" x14ac:dyDescent="0.25">
      <c r="A41" s="222"/>
      <c r="B41" s="1000"/>
      <c r="C41" s="1047"/>
      <c r="D41" s="1016"/>
      <c r="E41" s="1016"/>
      <c r="F41" s="1000" t="s">
        <v>1106</v>
      </c>
      <c r="G41" s="1016" t="s">
        <v>1107</v>
      </c>
      <c r="H41" s="995" t="s">
        <v>1108</v>
      </c>
      <c r="I41" s="1000">
        <v>1</v>
      </c>
      <c r="J41" s="132" t="s">
        <v>1109</v>
      </c>
      <c r="K41" s="138" t="s">
        <v>6</v>
      </c>
      <c r="L41" s="140" t="s">
        <v>1110</v>
      </c>
      <c r="M41" s="132" t="str">
        <f>VLOOKUP(L41,CódigosRetorno!$A$2:$B$2080,2,FALSE)</f>
        <v>El XML no contiene el tag o no existe informacion en tipo de documento del emisor.</v>
      </c>
      <c r="N41" s="131" t="s">
        <v>9</v>
      </c>
      <c r="O41" s="210"/>
    </row>
    <row r="42" spans="1:15" x14ac:dyDescent="0.25">
      <c r="A42" s="222"/>
      <c r="B42" s="1000"/>
      <c r="C42" s="1047"/>
      <c r="D42" s="1016"/>
      <c r="E42" s="1016"/>
      <c r="F42" s="1000"/>
      <c r="G42" s="1016"/>
      <c r="H42" s="995"/>
      <c r="I42" s="1000"/>
      <c r="J42" s="132" t="s">
        <v>713</v>
      </c>
      <c r="K42" s="138" t="s">
        <v>6</v>
      </c>
      <c r="L42" s="140" t="s">
        <v>1111</v>
      </c>
      <c r="M42" s="132" t="str">
        <f>VLOOKUP(L42,CódigosRetorno!$A$2:$B$2080,2,FALSE)</f>
        <v>El dato ingresado no cumple con el estandar</v>
      </c>
      <c r="N42" s="131" t="s">
        <v>9</v>
      </c>
      <c r="O42" s="210"/>
    </row>
    <row r="43" spans="1:15" ht="24" x14ac:dyDescent="0.25">
      <c r="A43" s="222"/>
      <c r="B43" s="1000"/>
      <c r="C43" s="1047"/>
      <c r="D43" s="1016"/>
      <c r="E43" s="1016" t="s">
        <v>179</v>
      </c>
      <c r="F43" s="1000"/>
      <c r="G43" s="141" t="s">
        <v>1112</v>
      </c>
      <c r="H43" s="88" t="s">
        <v>1113</v>
      </c>
      <c r="I43" s="131" t="s">
        <v>2411</v>
      </c>
      <c r="J43" s="132" t="s">
        <v>1114</v>
      </c>
      <c r="K43" s="124" t="s">
        <v>203</v>
      </c>
      <c r="L43" s="138" t="s">
        <v>1115</v>
      </c>
      <c r="M43" s="132" t="str">
        <f>VLOOKUP(L43,CódigosRetorno!$A$2:$B$2080,2,FALSE)</f>
        <v>El dato ingresado como atributo @schemeName es incorrecto.</v>
      </c>
      <c r="N43" s="141" t="s">
        <v>9</v>
      </c>
      <c r="O43" s="210"/>
    </row>
    <row r="44" spans="1:15" ht="24" x14ac:dyDescent="0.25">
      <c r="A44" s="222"/>
      <c r="B44" s="1000"/>
      <c r="C44" s="1047"/>
      <c r="D44" s="1016"/>
      <c r="E44" s="1016"/>
      <c r="F44" s="1000"/>
      <c r="G44" s="141" t="s">
        <v>1045</v>
      </c>
      <c r="H44" s="88" t="s">
        <v>1046</v>
      </c>
      <c r="I44" s="131" t="s">
        <v>2411</v>
      </c>
      <c r="J44" s="132" t="s">
        <v>1047</v>
      </c>
      <c r="K44" s="124" t="s">
        <v>203</v>
      </c>
      <c r="L44" s="138" t="s">
        <v>1048</v>
      </c>
      <c r="M44" s="132" t="str">
        <f>VLOOKUP(L44,CódigosRetorno!$A$2:$B$2080,2,FALSE)</f>
        <v>El dato ingresado como atributo @schemeAgencyName es incorrecto.</v>
      </c>
      <c r="N44" s="141" t="s">
        <v>9</v>
      </c>
      <c r="O44" s="210"/>
    </row>
    <row r="45" spans="1:15" ht="48" x14ac:dyDescent="0.25">
      <c r="A45" s="222"/>
      <c r="B45" s="1000"/>
      <c r="C45" s="1047"/>
      <c r="D45" s="1016"/>
      <c r="E45" s="1016"/>
      <c r="F45" s="1000"/>
      <c r="G45" s="141" t="s">
        <v>1116</v>
      </c>
      <c r="H45" s="88" t="s">
        <v>1117</v>
      </c>
      <c r="I45" s="131" t="s">
        <v>2411</v>
      </c>
      <c r="J45" s="132" t="s">
        <v>1118</v>
      </c>
      <c r="K45" s="138" t="s">
        <v>203</v>
      </c>
      <c r="L45" s="140" t="s">
        <v>1119</v>
      </c>
      <c r="M45" s="132" t="str">
        <f>VLOOKUP(L45,CódigosRetorno!$A$2:$B$2080,2,FALSE)</f>
        <v>El dato ingresado como atributo @schemeURI es incorrecto.</v>
      </c>
      <c r="N45" s="141" t="s">
        <v>9</v>
      </c>
      <c r="O45" s="210"/>
    </row>
    <row r="46" spans="1:15" ht="60" x14ac:dyDescent="0.25">
      <c r="A46" s="222"/>
      <c r="B46" s="131">
        <f>B35+1</f>
        <v>10</v>
      </c>
      <c r="C46" s="132" t="s">
        <v>1120</v>
      </c>
      <c r="D46" s="124" t="s">
        <v>60</v>
      </c>
      <c r="E46" s="124" t="s">
        <v>179</v>
      </c>
      <c r="F46" s="131" t="s">
        <v>200</v>
      </c>
      <c r="G46" s="124"/>
      <c r="H46" s="132" t="s">
        <v>1121</v>
      </c>
      <c r="I46" s="131">
        <v>1</v>
      </c>
      <c r="J46" s="132" t="s">
        <v>2422</v>
      </c>
      <c r="K46" s="138" t="s">
        <v>203</v>
      </c>
      <c r="L46" s="140" t="s">
        <v>1123</v>
      </c>
      <c r="M46" s="132" t="str">
        <f>VLOOKUP(L46,CódigosRetorno!$A$2:$B$2080,2,FALSE)</f>
        <v>El nombre comercial del emisor no cumple con el formato establecido</v>
      </c>
      <c r="N46" s="131" t="s">
        <v>9</v>
      </c>
      <c r="O46" s="210"/>
    </row>
    <row r="47" spans="1:15" ht="24" x14ac:dyDescent="0.25">
      <c r="A47" s="222"/>
      <c r="B47" s="1000">
        <f>B46+1</f>
        <v>11</v>
      </c>
      <c r="C47" s="995" t="s">
        <v>205</v>
      </c>
      <c r="D47" s="1016" t="s">
        <v>60</v>
      </c>
      <c r="E47" s="1016" t="s">
        <v>140</v>
      </c>
      <c r="F47" s="1000" t="s">
        <v>200</v>
      </c>
      <c r="G47" s="1016"/>
      <c r="H47" s="995" t="s">
        <v>1124</v>
      </c>
      <c r="I47" s="1000">
        <v>1</v>
      </c>
      <c r="J47" s="132" t="s">
        <v>599</v>
      </c>
      <c r="K47" s="138" t="s">
        <v>6</v>
      </c>
      <c r="L47" s="140" t="s">
        <v>207</v>
      </c>
      <c r="M47" s="132" t="str">
        <f>VLOOKUP(L47,CódigosRetorno!$A$2:$B$2080,2,FALSE)</f>
        <v>El XML no contiene el tag o no existe informacion de RegistrationName del emisor del documento</v>
      </c>
      <c r="N47" s="131" t="s">
        <v>9</v>
      </c>
      <c r="O47" s="210"/>
    </row>
    <row r="48" spans="1:15" ht="60" x14ac:dyDescent="0.25">
      <c r="A48" s="222"/>
      <c r="B48" s="1000"/>
      <c r="C48" s="995"/>
      <c r="D48" s="1016"/>
      <c r="E48" s="1016"/>
      <c r="F48" s="1000"/>
      <c r="G48" s="1016"/>
      <c r="H48" s="995"/>
      <c r="I48" s="1000"/>
      <c r="J48" s="132" t="s">
        <v>1125</v>
      </c>
      <c r="K48" s="138" t="s">
        <v>203</v>
      </c>
      <c r="L48" s="140" t="s">
        <v>714</v>
      </c>
      <c r="M48" s="132" t="str">
        <f>VLOOKUP(L48,CódigosRetorno!$A$2:$B$2080,2,FALSE)</f>
        <v>RegistrationName - El nombre o razon social del emisor no cumple con el estandar</v>
      </c>
      <c r="N48" s="131" t="s">
        <v>9</v>
      </c>
      <c r="O48" s="210"/>
    </row>
    <row r="49" spans="1:15" ht="60" x14ac:dyDescent="0.25">
      <c r="A49" s="222"/>
      <c r="B49" s="1016">
        <f>B47+1</f>
        <v>12</v>
      </c>
      <c r="C49" s="1066" t="s">
        <v>1126</v>
      </c>
      <c r="D49" s="1016" t="s">
        <v>60</v>
      </c>
      <c r="E49" s="1016" t="s">
        <v>179</v>
      </c>
      <c r="F49" s="131" t="s">
        <v>1127</v>
      </c>
      <c r="G49" s="124"/>
      <c r="H49" s="132" t="s">
        <v>1128</v>
      </c>
      <c r="I49" s="131">
        <v>1</v>
      </c>
      <c r="J49" s="132" t="s">
        <v>1980</v>
      </c>
      <c r="K49" s="124" t="s">
        <v>203</v>
      </c>
      <c r="L49" s="138" t="s">
        <v>1130</v>
      </c>
      <c r="M49" s="132" t="str">
        <f>VLOOKUP(L49,CódigosRetorno!$A$2:$B$2080,2,FALSE)</f>
        <v>La dirección completa y detallada del domicilio fiscal del emisor no cumple con el formato establecido</v>
      </c>
      <c r="N49" s="141" t="s">
        <v>9</v>
      </c>
      <c r="O49" s="210"/>
    </row>
    <row r="50" spans="1:15" ht="60" x14ac:dyDescent="0.25">
      <c r="A50" s="222"/>
      <c r="B50" s="1016"/>
      <c r="C50" s="1066"/>
      <c r="D50" s="1016"/>
      <c r="E50" s="1016"/>
      <c r="F50" s="131" t="s">
        <v>1131</v>
      </c>
      <c r="G50" s="124"/>
      <c r="H50" s="132" t="s">
        <v>1132</v>
      </c>
      <c r="I50" s="131" t="s">
        <v>2411</v>
      </c>
      <c r="J50" s="132" t="s">
        <v>2423</v>
      </c>
      <c r="K50" s="124" t="s">
        <v>203</v>
      </c>
      <c r="L50" s="138" t="s">
        <v>1134</v>
      </c>
      <c r="M50" s="132" t="str">
        <f>VLOOKUP(L50,CódigosRetorno!$A$2:$B$2080,2,FALSE)</f>
        <v>La urbanización del domicilio fiscal del emisor no cumple con el formato establecido</v>
      </c>
      <c r="N50" s="141" t="s">
        <v>9</v>
      </c>
      <c r="O50" s="210"/>
    </row>
    <row r="51" spans="1:15" ht="60" x14ac:dyDescent="0.25">
      <c r="A51" s="222"/>
      <c r="B51" s="1016"/>
      <c r="C51" s="1066"/>
      <c r="D51" s="1016"/>
      <c r="E51" s="1016"/>
      <c r="F51" s="131" t="s">
        <v>223</v>
      </c>
      <c r="G51" s="124"/>
      <c r="H51" s="132" t="s">
        <v>1135</v>
      </c>
      <c r="I51" s="131" t="s">
        <v>2411</v>
      </c>
      <c r="J51" s="132" t="s">
        <v>2424</v>
      </c>
      <c r="K51" s="124" t="s">
        <v>203</v>
      </c>
      <c r="L51" s="138" t="s">
        <v>1137</v>
      </c>
      <c r="M51" s="132" t="str">
        <f>VLOOKUP(L51,CódigosRetorno!$A$2:$B$2080,2,FALSE)</f>
        <v>La provincia del domicilio fiscal del emisor no cumple con el formato establecido</v>
      </c>
      <c r="N51" s="141" t="s">
        <v>9</v>
      </c>
      <c r="O51" s="210"/>
    </row>
    <row r="52" spans="1:15" ht="36" x14ac:dyDescent="0.25">
      <c r="A52" s="222"/>
      <c r="B52" s="1016"/>
      <c r="C52" s="1066"/>
      <c r="D52" s="1016"/>
      <c r="E52" s="1016"/>
      <c r="F52" s="131" t="s">
        <v>211</v>
      </c>
      <c r="G52" s="124" t="s">
        <v>212</v>
      </c>
      <c r="H52" s="132" t="s">
        <v>1138</v>
      </c>
      <c r="I52" s="131">
        <v>1</v>
      </c>
      <c r="J52" s="132" t="s">
        <v>214</v>
      </c>
      <c r="K52" s="124" t="s">
        <v>203</v>
      </c>
      <c r="L52" s="138" t="s">
        <v>1139</v>
      </c>
      <c r="M52" s="132" t="str">
        <f>VLOOKUP(L52,CódigosRetorno!$A$2:$B$2080,2,FALSE)</f>
        <v>El codigo de ubigeo del domicilio fiscal del emisor no es válido</v>
      </c>
      <c r="N52" s="131" t="s">
        <v>1140</v>
      </c>
      <c r="O52" s="210"/>
    </row>
    <row r="53" spans="1:15" ht="24" x14ac:dyDescent="0.25">
      <c r="A53" s="222"/>
      <c r="B53" s="1016"/>
      <c r="C53" s="1066"/>
      <c r="D53" s="1016"/>
      <c r="E53" s="1016"/>
      <c r="F53" s="1000"/>
      <c r="G53" s="131" t="s">
        <v>1141</v>
      </c>
      <c r="H53" s="91" t="s">
        <v>1046</v>
      </c>
      <c r="I53" s="131" t="s">
        <v>2411</v>
      </c>
      <c r="J53" s="132" t="s">
        <v>1142</v>
      </c>
      <c r="K53" s="124" t="s">
        <v>203</v>
      </c>
      <c r="L53" s="138" t="s">
        <v>1048</v>
      </c>
      <c r="M53" s="132" t="str">
        <f>VLOOKUP(L53,CódigosRetorno!$A$2:$B$2080,2,FALSE)</f>
        <v>El dato ingresado como atributo @schemeAgencyName es incorrecto.</v>
      </c>
      <c r="N53" s="131" t="s">
        <v>9</v>
      </c>
      <c r="O53" s="210"/>
    </row>
    <row r="54" spans="1:15" ht="24" x14ac:dyDescent="0.25">
      <c r="A54" s="222"/>
      <c r="B54" s="1016"/>
      <c r="C54" s="1066"/>
      <c r="D54" s="1016"/>
      <c r="E54" s="1016"/>
      <c r="F54" s="1000"/>
      <c r="G54" s="131" t="s">
        <v>1143</v>
      </c>
      <c r="H54" s="91" t="s">
        <v>1113</v>
      </c>
      <c r="I54" s="131" t="s">
        <v>2411</v>
      </c>
      <c r="J54" s="132" t="s">
        <v>1144</v>
      </c>
      <c r="K54" s="124" t="s">
        <v>203</v>
      </c>
      <c r="L54" s="138" t="s">
        <v>1115</v>
      </c>
      <c r="M54" s="132" t="str">
        <f>VLOOKUP(L54,CódigosRetorno!$A$2:$B$2080,2,FALSE)</f>
        <v>El dato ingresado como atributo @schemeName es incorrecto.</v>
      </c>
      <c r="N54" s="141" t="s">
        <v>9</v>
      </c>
      <c r="O54" s="210"/>
    </row>
    <row r="55" spans="1:15" ht="60" x14ac:dyDescent="0.25">
      <c r="A55" s="222"/>
      <c r="B55" s="1016"/>
      <c r="C55" s="1066"/>
      <c r="D55" s="1016"/>
      <c r="E55" s="1016"/>
      <c r="F55" s="131" t="s">
        <v>223</v>
      </c>
      <c r="G55" s="124"/>
      <c r="H55" s="132" t="s">
        <v>1145</v>
      </c>
      <c r="I55" s="131" t="s">
        <v>2411</v>
      </c>
      <c r="J55" s="132" t="s">
        <v>2424</v>
      </c>
      <c r="K55" s="124" t="s">
        <v>203</v>
      </c>
      <c r="L55" s="138" t="s">
        <v>1147</v>
      </c>
      <c r="M55" s="132" t="str">
        <f>VLOOKUP(L55,CódigosRetorno!$A$2:$B$2080,2,FALSE)</f>
        <v>El departamento del domicilio fiscal del emisor no cumple con el formato establecido</v>
      </c>
      <c r="N55" s="141" t="s">
        <v>9</v>
      </c>
      <c r="O55" s="210"/>
    </row>
    <row r="56" spans="1:15" ht="60" x14ac:dyDescent="0.25">
      <c r="A56" s="222"/>
      <c r="B56" s="1016"/>
      <c r="C56" s="1066"/>
      <c r="D56" s="1016"/>
      <c r="E56" s="1016"/>
      <c r="F56" s="131" t="s">
        <v>223</v>
      </c>
      <c r="G56" s="124"/>
      <c r="H56" s="132" t="s">
        <v>1148</v>
      </c>
      <c r="I56" s="131" t="s">
        <v>2411</v>
      </c>
      <c r="J56" s="132" t="s">
        <v>2424</v>
      </c>
      <c r="K56" s="124" t="s">
        <v>203</v>
      </c>
      <c r="L56" s="138" t="s">
        <v>1149</v>
      </c>
      <c r="M56" s="132" t="str">
        <f>VLOOKUP(L56,CódigosRetorno!$A$2:$B$2080,2,FALSE)</f>
        <v>El distrito del domicilio fiscal del emisor no cumple con el formato establecido</v>
      </c>
      <c r="N56" s="141" t="s">
        <v>9</v>
      </c>
      <c r="O56" s="210"/>
    </row>
    <row r="57" spans="1:15" ht="48" x14ac:dyDescent="0.25">
      <c r="A57" s="222"/>
      <c r="B57" s="1016"/>
      <c r="C57" s="1066"/>
      <c r="D57" s="1016"/>
      <c r="E57" s="1016"/>
      <c r="F57" s="131" t="s">
        <v>325</v>
      </c>
      <c r="G57" s="124" t="s">
        <v>238</v>
      </c>
      <c r="H57" s="132" t="s">
        <v>1150</v>
      </c>
      <c r="I57" s="131">
        <v>1</v>
      </c>
      <c r="J57" s="132" t="s">
        <v>1151</v>
      </c>
      <c r="K57" s="124" t="s">
        <v>203</v>
      </c>
      <c r="L57" s="138" t="s">
        <v>1152</v>
      </c>
      <c r="M57" s="132" t="str">
        <f>VLOOKUP(L57,CódigosRetorno!$A$2:$B$2080,2,FALSE)</f>
        <v>El codigo de pais debe ser PE</v>
      </c>
      <c r="N57" s="141" t="s">
        <v>9</v>
      </c>
      <c r="O57" s="210"/>
    </row>
    <row r="58" spans="1:15" ht="24" x14ac:dyDescent="0.25">
      <c r="A58" s="222"/>
      <c r="B58" s="1016"/>
      <c r="C58" s="1066"/>
      <c r="D58" s="1016"/>
      <c r="E58" s="1016"/>
      <c r="F58" s="1000"/>
      <c r="G58" s="141" t="s">
        <v>1154</v>
      </c>
      <c r="H58" s="132" t="s">
        <v>1083</v>
      </c>
      <c r="I58" s="131" t="s">
        <v>2411</v>
      </c>
      <c r="J58" s="132" t="s">
        <v>1155</v>
      </c>
      <c r="K58" s="124" t="s">
        <v>203</v>
      </c>
      <c r="L58" s="138" t="s">
        <v>1085</v>
      </c>
      <c r="M58" s="132" t="str">
        <f>VLOOKUP(L58,CódigosRetorno!$A$2:$B$2080,2,FALSE)</f>
        <v>El dato ingresado como atributo @listID es incorrecto.</v>
      </c>
      <c r="N58" s="131" t="s">
        <v>9</v>
      </c>
      <c r="O58" s="210"/>
    </row>
    <row r="59" spans="1:15" ht="48" x14ac:dyDescent="0.25">
      <c r="A59" s="222"/>
      <c r="B59" s="1016"/>
      <c r="C59" s="1066"/>
      <c r="D59" s="1016"/>
      <c r="E59" s="1016"/>
      <c r="F59" s="1000"/>
      <c r="G59" s="141" t="s">
        <v>1088</v>
      </c>
      <c r="H59" s="132" t="s">
        <v>1065</v>
      </c>
      <c r="I59" s="131" t="s">
        <v>2411</v>
      </c>
      <c r="J59" s="132" t="s">
        <v>1089</v>
      </c>
      <c r="K59" s="124" t="s">
        <v>203</v>
      </c>
      <c r="L59" s="138" t="s">
        <v>1066</v>
      </c>
      <c r="M59" s="132" t="str">
        <f>VLOOKUP(L59,CódigosRetorno!$A$2:$B$2080,2,FALSE)</f>
        <v>El dato ingresado como atributo @listAgencyName es incorrecto.</v>
      </c>
      <c r="N59" s="141" t="s">
        <v>9</v>
      </c>
      <c r="O59" s="210"/>
    </row>
    <row r="60" spans="1:15" ht="24" x14ac:dyDescent="0.25">
      <c r="A60" s="222"/>
      <c r="B60" s="1016"/>
      <c r="C60" s="1066"/>
      <c r="D60" s="1016"/>
      <c r="E60" s="1016"/>
      <c r="F60" s="1000"/>
      <c r="G60" s="131" t="s">
        <v>1157</v>
      </c>
      <c r="H60" s="132" t="s">
        <v>1068</v>
      </c>
      <c r="I60" s="131" t="s">
        <v>2411</v>
      </c>
      <c r="J60" s="132" t="s">
        <v>1158</v>
      </c>
      <c r="K60" s="138" t="s">
        <v>203</v>
      </c>
      <c r="L60" s="140" t="s">
        <v>1070</v>
      </c>
      <c r="M60" s="132" t="str">
        <f>VLOOKUP(L60,CódigosRetorno!$A$2:$B$2080,2,FALSE)</f>
        <v>El dato ingresado como atributo @listName es incorrecto.</v>
      </c>
      <c r="N60" s="141" t="s">
        <v>9</v>
      </c>
      <c r="O60" s="210"/>
    </row>
    <row r="61" spans="1:15" ht="60" x14ac:dyDescent="0.25">
      <c r="A61" s="222"/>
      <c r="B61" s="1016">
        <f>B49+1</f>
        <v>13</v>
      </c>
      <c r="C61" s="1047" t="s">
        <v>2425</v>
      </c>
      <c r="D61" s="1016" t="s">
        <v>60</v>
      </c>
      <c r="E61" s="1016" t="s">
        <v>179</v>
      </c>
      <c r="F61" s="131" t="s">
        <v>1127</v>
      </c>
      <c r="G61" s="124"/>
      <c r="H61" s="132" t="s">
        <v>1160</v>
      </c>
      <c r="I61" s="131">
        <v>1</v>
      </c>
      <c r="J61" s="132" t="s">
        <v>1980</v>
      </c>
      <c r="K61" s="124" t="s">
        <v>203</v>
      </c>
      <c r="L61" s="77" t="s">
        <v>1162</v>
      </c>
      <c r="M61" s="132" t="str">
        <f>VLOOKUP(L61,CódigosRetorno!$A$2:$B$2080,2,FALSE)</f>
        <v>El dato ingresado como direccion completa y detallada no cumple con el formato establecido.</v>
      </c>
      <c r="N61" s="131" t="s">
        <v>9</v>
      </c>
      <c r="O61" s="210"/>
    </row>
    <row r="62" spans="1:15" ht="60" x14ac:dyDescent="0.25">
      <c r="A62" s="222"/>
      <c r="B62" s="1016"/>
      <c r="C62" s="1047"/>
      <c r="D62" s="1016"/>
      <c r="E62" s="1016"/>
      <c r="F62" s="131" t="s">
        <v>1131</v>
      </c>
      <c r="G62" s="124"/>
      <c r="H62" s="132" t="s">
        <v>1163</v>
      </c>
      <c r="I62" s="131" t="s">
        <v>2411</v>
      </c>
      <c r="J62" s="132" t="s">
        <v>2423</v>
      </c>
      <c r="K62" s="124" t="s">
        <v>203</v>
      </c>
      <c r="L62" s="138" t="s">
        <v>1165</v>
      </c>
      <c r="M62" s="132" t="str">
        <f>VLOOKUP(L62,CódigosRetorno!$A$2:$B$2080,2,FALSE)</f>
        <v>El dato ingresado como urbanización no cumple con el formato establecido</v>
      </c>
      <c r="N62" s="131" t="s">
        <v>9</v>
      </c>
      <c r="O62" s="210"/>
    </row>
    <row r="63" spans="1:15" ht="60" x14ac:dyDescent="0.25">
      <c r="A63" s="222"/>
      <c r="B63" s="1016"/>
      <c r="C63" s="1047"/>
      <c r="D63" s="1016"/>
      <c r="E63" s="1016"/>
      <c r="F63" s="131" t="s">
        <v>223</v>
      </c>
      <c r="G63" s="124"/>
      <c r="H63" s="132" t="s">
        <v>1166</v>
      </c>
      <c r="I63" s="131" t="s">
        <v>2411</v>
      </c>
      <c r="J63" s="132" t="s">
        <v>2424</v>
      </c>
      <c r="K63" s="124" t="s">
        <v>203</v>
      </c>
      <c r="L63" s="138" t="s">
        <v>1167</v>
      </c>
      <c r="M63" s="132" t="str">
        <f>VLOOKUP(L63,CódigosRetorno!$A$2:$B$2080,2,FALSE)</f>
        <v>El dato ingresado como provincia no cumple con el formato establecido</v>
      </c>
      <c r="N63" s="131" t="s">
        <v>9</v>
      </c>
      <c r="O63" s="210"/>
    </row>
    <row r="64" spans="1:15" ht="24" x14ac:dyDescent="0.25">
      <c r="A64" s="222"/>
      <c r="B64" s="1016"/>
      <c r="C64" s="1047"/>
      <c r="D64" s="1016"/>
      <c r="E64" s="1016"/>
      <c r="F64" s="131" t="s">
        <v>211</v>
      </c>
      <c r="G64" s="124" t="s">
        <v>212</v>
      </c>
      <c r="H64" s="132" t="s">
        <v>1168</v>
      </c>
      <c r="I64" s="131" t="s">
        <v>2411</v>
      </c>
      <c r="J64" s="132" t="s">
        <v>214</v>
      </c>
      <c r="K64" s="124" t="s">
        <v>203</v>
      </c>
      <c r="L64" s="138" t="s">
        <v>1169</v>
      </c>
      <c r="M64" s="132" t="str">
        <f>VLOOKUP(L64,CódigosRetorno!$A$2:$B$2080,2,FALSE)</f>
        <v>El código de Ubigeo no existe en el listado.</v>
      </c>
      <c r="N64" s="131" t="s">
        <v>1140</v>
      </c>
      <c r="O64" s="210"/>
    </row>
    <row r="65" spans="1:15" ht="24" x14ac:dyDescent="0.25">
      <c r="A65" s="222"/>
      <c r="B65" s="1016"/>
      <c r="C65" s="1047"/>
      <c r="D65" s="1016"/>
      <c r="E65" s="1016"/>
      <c r="F65" s="1000"/>
      <c r="G65" s="131" t="s">
        <v>1141</v>
      </c>
      <c r="H65" s="91" t="s">
        <v>1046</v>
      </c>
      <c r="I65" s="131" t="s">
        <v>2411</v>
      </c>
      <c r="J65" s="132" t="s">
        <v>1142</v>
      </c>
      <c r="K65" s="124" t="s">
        <v>203</v>
      </c>
      <c r="L65" s="138" t="s">
        <v>1048</v>
      </c>
      <c r="M65" s="132" t="str">
        <f>VLOOKUP(L65,CódigosRetorno!$A$2:$B$2080,2,FALSE)</f>
        <v>El dato ingresado como atributo @schemeAgencyName es incorrecto.</v>
      </c>
      <c r="N65" s="131" t="s">
        <v>9</v>
      </c>
      <c r="O65" s="210"/>
    </row>
    <row r="66" spans="1:15" ht="24" x14ac:dyDescent="0.25">
      <c r="A66" s="222"/>
      <c r="B66" s="1016"/>
      <c r="C66" s="1047"/>
      <c r="D66" s="1016"/>
      <c r="E66" s="1016"/>
      <c r="F66" s="1000"/>
      <c r="G66" s="131" t="s">
        <v>1143</v>
      </c>
      <c r="H66" s="91" t="s">
        <v>1113</v>
      </c>
      <c r="I66" s="131" t="s">
        <v>2411</v>
      </c>
      <c r="J66" s="132" t="s">
        <v>1144</v>
      </c>
      <c r="K66" s="124" t="s">
        <v>203</v>
      </c>
      <c r="L66" s="138" t="s">
        <v>1115</v>
      </c>
      <c r="M66" s="132" t="str">
        <f>VLOOKUP(L66,CódigosRetorno!$A$2:$B$2080,2,FALSE)</f>
        <v>El dato ingresado como atributo @schemeName es incorrecto.</v>
      </c>
      <c r="N66" s="141" t="s">
        <v>9</v>
      </c>
      <c r="O66" s="210"/>
    </row>
    <row r="67" spans="1:15" ht="60" x14ac:dyDescent="0.25">
      <c r="A67" s="222"/>
      <c r="B67" s="1016"/>
      <c r="C67" s="1047"/>
      <c r="D67" s="1016"/>
      <c r="E67" s="1016"/>
      <c r="F67" s="131" t="s">
        <v>223</v>
      </c>
      <c r="G67" s="124"/>
      <c r="H67" s="132" t="s">
        <v>1170</v>
      </c>
      <c r="I67" s="131" t="s">
        <v>2411</v>
      </c>
      <c r="J67" s="132" t="s">
        <v>2424</v>
      </c>
      <c r="K67" s="124" t="s">
        <v>203</v>
      </c>
      <c r="L67" s="138" t="s">
        <v>1171</v>
      </c>
      <c r="M67" s="132" t="str">
        <f>VLOOKUP(L67,CódigosRetorno!$A$2:$B$2080,2,FALSE)</f>
        <v>El dato ingresado como departamento no cumple con el formato establecido</v>
      </c>
      <c r="N67" s="131" t="s">
        <v>9</v>
      </c>
      <c r="O67" s="210"/>
    </row>
    <row r="68" spans="1:15" ht="60" x14ac:dyDescent="0.25">
      <c r="A68" s="222"/>
      <c r="B68" s="1016"/>
      <c r="C68" s="1047"/>
      <c r="D68" s="1016"/>
      <c r="E68" s="1016"/>
      <c r="F68" s="131" t="s">
        <v>223</v>
      </c>
      <c r="G68" s="124"/>
      <c r="H68" s="132" t="s">
        <v>1172</v>
      </c>
      <c r="I68" s="131">
        <v>1</v>
      </c>
      <c r="J68" s="132" t="s">
        <v>2424</v>
      </c>
      <c r="K68" s="124" t="s">
        <v>203</v>
      </c>
      <c r="L68" s="138" t="s">
        <v>1173</v>
      </c>
      <c r="M68" s="132" t="str">
        <f>VLOOKUP(L68,CódigosRetorno!$A$2:$B$2080,2,FALSE)</f>
        <v>El dato ingresado como distrito no cumple con el formato establecido</v>
      </c>
      <c r="N68" s="131" t="s">
        <v>9</v>
      </c>
      <c r="O68" s="210"/>
    </row>
    <row r="69" spans="1:15" ht="36" x14ac:dyDescent="0.25">
      <c r="A69" s="222"/>
      <c r="B69" s="1016"/>
      <c r="C69" s="1047"/>
      <c r="D69" s="1016"/>
      <c r="E69" s="1016"/>
      <c r="F69" s="131" t="s">
        <v>325</v>
      </c>
      <c r="G69" s="124" t="s">
        <v>238</v>
      </c>
      <c r="H69" s="132" t="s">
        <v>1174</v>
      </c>
      <c r="I69" s="131" t="s">
        <v>2411</v>
      </c>
      <c r="J69" s="132" t="s">
        <v>1175</v>
      </c>
      <c r="K69" s="124" t="s">
        <v>203</v>
      </c>
      <c r="L69" s="138" t="s">
        <v>1152</v>
      </c>
      <c r="M69" s="132" t="str">
        <f>VLOOKUP(L69,CódigosRetorno!$A$2:$B$2080,2,FALSE)</f>
        <v>El codigo de pais debe ser PE</v>
      </c>
      <c r="N69" s="131" t="s">
        <v>9</v>
      </c>
      <c r="O69" s="210"/>
    </row>
    <row r="70" spans="1:15" ht="24" x14ac:dyDescent="0.25">
      <c r="A70" s="222"/>
      <c r="B70" s="1016"/>
      <c r="C70" s="1047"/>
      <c r="D70" s="1016"/>
      <c r="E70" s="1016"/>
      <c r="F70" s="1000"/>
      <c r="G70" s="141" t="s">
        <v>1154</v>
      </c>
      <c r="H70" s="132" t="s">
        <v>1083</v>
      </c>
      <c r="I70" s="131" t="s">
        <v>2411</v>
      </c>
      <c r="J70" s="132" t="s">
        <v>1155</v>
      </c>
      <c r="K70" s="124" t="s">
        <v>203</v>
      </c>
      <c r="L70" s="138" t="s">
        <v>1085</v>
      </c>
      <c r="M70" s="132" t="str">
        <f>VLOOKUP(L70,CódigosRetorno!$A$2:$B$2080,2,FALSE)</f>
        <v>El dato ingresado como atributo @listID es incorrecto.</v>
      </c>
      <c r="N70" s="131" t="s">
        <v>9</v>
      </c>
      <c r="O70" s="210"/>
    </row>
    <row r="71" spans="1:15" ht="48" x14ac:dyDescent="0.25">
      <c r="A71" s="222"/>
      <c r="B71" s="1016"/>
      <c r="C71" s="1047"/>
      <c r="D71" s="1016"/>
      <c r="E71" s="1016"/>
      <c r="F71" s="1000"/>
      <c r="G71" s="141" t="s">
        <v>1088</v>
      </c>
      <c r="H71" s="132" t="s">
        <v>1065</v>
      </c>
      <c r="I71" s="131" t="s">
        <v>2411</v>
      </c>
      <c r="J71" s="132" t="s">
        <v>1089</v>
      </c>
      <c r="K71" s="124" t="s">
        <v>203</v>
      </c>
      <c r="L71" s="138" t="s">
        <v>1066</v>
      </c>
      <c r="M71" s="132" t="str">
        <f>VLOOKUP(L71,CódigosRetorno!$A$2:$B$2080,2,FALSE)</f>
        <v>El dato ingresado como atributo @listAgencyName es incorrecto.</v>
      </c>
      <c r="N71" s="141" t="s">
        <v>9</v>
      </c>
      <c r="O71" s="210"/>
    </row>
    <row r="72" spans="1:15" ht="24" x14ac:dyDescent="0.25">
      <c r="A72" s="222"/>
      <c r="B72" s="1016"/>
      <c r="C72" s="1047"/>
      <c r="D72" s="1016"/>
      <c r="E72" s="1016"/>
      <c r="F72" s="1000"/>
      <c r="G72" s="131" t="s">
        <v>1157</v>
      </c>
      <c r="H72" s="132" t="s">
        <v>1068</v>
      </c>
      <c r="I72" s="131" t="s">
        <v>2411</v>
      </c>
      <c r="J72" s="132" t="s">
        <v>1158</v>
      </c>
      <c r="K72" s="138" t="s">
        <v>203</v>
      </c>
      <c r="L72" s="140" t="s">
        <v>1070</v>
      </c>
      <c r="M72" s="132" t="str">
        <f>VLOOKUP(L72,CódigosRetorno!$A$2:$B$2080,2,FALSE)</f>
        <v>El dato ingresado como atributo @listName es incorrecto.</v>
      </c>
      <c r="N72" s="141" t="s">
        <v>9</v>
      </c>
      <c r="O72" s="210"/>
    </row>
    <row r="73" spans="1:15" ht="24" x14ac:dyDescent="0.25">
      <c r="A73" s="222"/>
      <c r="B73" s="1016">
        <f>B61+1</f>
        <v>14</v>
      </c>
      <c r="C73" s="1047" t="s">
        <v>2426</v>
      </c>
      <c r="D73" s="1016" t="s">
        <v>60</v>
      </c>
      <c r="E73" s="1016" t="s">
        <v>179</v>
      </c>
      <c r="F73" s="1000" t="s">
        <v>325</v>
      </c>
      <c r="G73" s="1016" t="s">
        <v>238</v>
      </c>
      <c r="H73" s="995" t="s">
        <v>1174</v>
      </c>
      <c r="I73" s="1000" t="s">
        <v>2411</v>
      </c>
      <c r="J73" s="132" t="s">
        <v>2427</v>
      </c>
      <c r="K73" s="124" t="s">
        <v>6</v>
      </c>
      <c r="L73" s="138" t="s">
        <v>1178</v>
      </c>
      <c r="M73" s="132" t="str">
        <f>VLOOKUP(L73,CódigosRetorno!$A$2:$B$2080,2,FALSE)</f>
        <v>El XML no contiene el tag o no existe información del pais de uso, exploración o aprovechamiento</v>
      </c>
      <c r="N73" s="131" t="s">
        <v>9</v>
      </c>
      <c r="O73" s="210"/>
    </row>
    <row r="74" spans="1:15" ht="36" x14ac:dyDescent="0.25">
      <c r="A74" s="222"/>
      <c r="B74" s="1016"/>
      <c r="C74" s="1047"/>
      <c r="D74" s="1016"/>
      <c r="E74" s="1016"/>
      <c r="F74" s="1000"/>
      <c r="G74" s="1016"/>
      <c r="H74" s="995"/>
      <c r="I74" s="1000"/>
      <c r="J74" s="132" t="s">
        <v>2428</v>
      </c>
      <c r="K74" s="124" t="s">
        <v>6</v>
      </c>
      <c r="L74" s="138" t="s">
        <v>1180</v>
      </c>
      <c r="M74" s="132" t="str">
        <f>VLOOKUP(L74,CódigosRetorno!$A$2:$B$2080,2,FALSE)</f>
        <v>El dato ingresado como pais de uso, exploracion o aprovechamiento es incorrecto.</v>
      </c>
      <c r="N74" s="131" t="s">
        <v>1153</v>
      </c>
      <c r="O74" s="210"/>
    </row>
    <row r="75" spans="1:15" ht="24" x14ac:dyDescent="0.25">
      <c r="A75" s="222"/>
      <c r="B75" s="1016"/>
      <c r="C75" s="1047"/>
      <c r="D75" s="1016"/>
      <c r="E75" s="1016"/>
      <c r="F75" s="1000"/>
      <c r="G75" s="141" t="s">
        <v>1154</v>
      </c>
      <c r="H75" s="132" t="s">
        <v>1083</v>
      </c>
      <c r="I75" s="131" t="s">
        <v>2411</v>
      </c>
      <c r="J75" s="132" t="s">
        <v>1155</v>
      </c>
      <c r="K75" s="124" t="s">
        <v>203</v>
      </c>
      <c r="L75" s="138" t="s">
        <v>1085</v>
      </c>
      <c r="M75" s="132" t="str">
        <f>VLOOKUP(L75,CódigosRetorno!$A$2:$B$2080,2,FALSE)</f>
        <v>El dato ingresado como atributo @listID es incorrecto.</v>
      </c>
      <c r="N75" s="131" t="s">
        <v>9</v>
      </c>
      <c r="O75" s="210"/>
    </row>
    <row r="76" spans="1:15" ht="48" x14ac:dyDescent="0.25">
      <c r="A76" s="222"/>
      <c r="B76" s="1016"/>
      <c r="C76" s="1047"/>
      <c r="D76" s="1016"/>
      <c r="E76" s="1016"/>
      <c r="F76" s="1000"/>
      <c r="G76" s="141" t="s">
        <v>1088</v>
      </c>
      <c r="H76" s="132" t="s">
        <v>1065</v>
      </c>
      <c r="I76" s="131" t="s">
        <v>2411</v>
      </c>
      <c r="J76" s="132" t="s">
        <v>1089</v>
      </c>
      <c r="K76" s="124" t="s">
        <v>203</v>
      </c>
      <c r="L76" s="138" t="s">
        <v>1066</v>
      </c>
      <c r="M76" s="132" t="str">
        <f>VLOOKUP(L76,CódigosRetorno!$A$2:$B$2080,2,FALSE)</f>
        <v>El dato ingresado como atributo @listAgencyName es incorrecto.</v>
      </c>
      <c r="N76" s="141" t="s">
        <v>9</v>
      </c>
      <c r="O76" s="210"/>
    </row>
    <row r="77" spans="1:15" ht="24" x14ac:dyDescent="0.25">
      <c r="A77" s="222"/>
      <c r="B77" s="1016"/>
      <c r="C77" s="1047"/>
      <c r="D77" s="1016"/>
      <c r="E77" s="1016"/>
      <c r="F77" s="1000"/>
      <c r="G77" s="131" t="s">
        <v>1157</v>
      </c>
      <c r="H77" s="132" t="s">
        <v>1068</v>
      </c>
      <c r="I77" s="131" t="s">
        <v>2411</v>
      </c>
      <c r="J77" s="132" t="s">
        <v>1158</v>
      </c>
      <c r="K77" s="138" t="s">
        <v>203</v>
      </c>
      <c r="L77" s="140" t="s">
        <v>1070</v>
      </c>
      <c r="M77" s="132" t="str">
        <f>VLOOKUP(L77,CódigosRetorno!$A$2:$B$2080,2,FALSE)</f>
        <v>El dato ingresado como atributo @listName es incorrecto.</v>
      </c>
      <c r="N77" s="141" t="s">
        <v>9</v>
      </c>
      <c r="O77" s="210"/>
    </row>
    <row r="78" spans="1:15" ht="29.25" customHeight="1" x14ac:dyDescent="0.25">
      <c r="A78" s="222"/>
      <c r="B78" s="1001">
        <f>B73+1</f>
        <v>15</v>
      </c>
      <c r="C78" s="996" t="s">
        <v>2429</v>
      </c>
      <c r="D78" s="1014" t="s">
        <v>60</v>
      </c>
      <c r="E78" s="1014" t="s">
        <v>140</v>
      </c>
      <c r="F78" s="1001" t="s">
        <v>655</v>
      </c>
      <c r="G78" s="1014" t="s">
        <v>1182</v>
      </c>
      <c r="H78" s="996" t="s">
        <v>1183</v>
      </c>
      <c r="I78" s="1010"/>
      <c r="J78" s="132" t="s">
        <v>2430</v>
      </c>
      <c r="K78" s="124" t="s">
        <v>203</v>
      </c>
      <c r="L78" s="138" t="s">
        <v>1187</v>
      </c>
      <c r="M78" s="132" t="str">
        <f>VLOOKUP(L78,CódigosRetorno!$A$2:$B$2080,2,FALSE)</f>
        <v>El XML no contiene el tag o no existe información del código de local anexo del emisor</v>
      </c>
      <c r="N78" s="131"/>
      <c r="O78" s="210"/>
    </row>
    <row r="79" spans="1:15" ht="36" x14ac:dyDescent="0.25">
      <c r="A79" s="222"/>
      <c r="B79" s="1010"/>
      <c r="C79" s="1011"/>
      <c r="D79" s="1015"/>
      <c r="E79" s="1015"/>
      <c r="F79" s="1010"/>
      <c r="G79" s="1015"/>
      <c r="H79" s="1011"/>
      <c r="I79" s="1010"/>
      <c r="J79" s="132" t="s">
        <v>2431</v>
      </c>
      <c r="K79" s="124" t="s">
        <v>203</v>
      </c>
      <c r="L79" s="138" t="s">
        <v>1192</v>
      </c>
      <c r="M79" s="132" t="str">
        <f>VLOOKUP(L79,CódigosRetorno!$A$2:$B$2080,2,FALSE)</f>
        <v>El código de local anexo consignado no se encuentra declarado en el RUC</v>
      </c>
      <c r="N79" s="131" t="s">
        <v>2432</v>
      </c>
      <c r="O79" s="210"/>
    </row>
    <row r="80" spans="1:15" ht="24" x14ac:dyDescent="0.25">
      <c r="A80" s="222"/>
      <c r="B80" s="1010"/>
      <c r="C80" s="1011"/>
      <c r="D80" s="1015"/>
      <c r="E80" s="1018"/>
      <c r="F80" s="1002"/>
      <c r="G80" s="1018"/>
      <c r="H80" s="997"/>
      <c r="I80" s="1010"/>
      <c r="J80" s="132" t="s">
        <v>1193</v>
      </c>
      <c r="K80" s="124" t="s">
        <v>203</v>
      </c>
      <c r="L80" s="138" t="s">
        <v>1194</v>
      </c>
      <c r="M80" s="132" t="str">
        <f>VLOOKUP(L80,CódigosRetorno!$A$2:$B$2080,2,FALSE)</f>
        <v>El dato ingresado como local anexo no cumple con el formato establecido</v>
      </c>
      <c r="N80" s="131" t="s">
        <v>9</v>
      </c>
      <c r="O80" s="210"/>
    </row>
    <row r="81" spans="1:15" ht="24" x14ac:dyDescent="0.25">
      <c r="A81" s="222"/>
      <c r="B81" s="1010"/>
      <c r="C81" s="1011"/>
      <c r="D81" s="1015"/>
      <c r="E81" s="1016" t="s">
        <v>179</v>
      </c>
      <c r="F81" s="1000"/>
      <c r="G81" s="131" t="s">
        <v>1045</v>
      </c>
      <c r="H81" s="91" t="s">
        <v>1065</v>
      </c>
      <c r="I81" s="131" t="s">
        <v>2411</v>
      </c>
      <c r="J81" s="132" t="s">
        <v>1047</v>
      </c>
      <c r="K81" s="124" t="s">
        <v>203</v>
      </c>
      <c r="L81" s="138" t="s">
        <v>1066</v>
      </c>
      <c r="M81" s="132" t="str">
        <f>VLOOKUP(L81,CódigosRetorno!$A$2:$B$2080,2,FALSE)</f>
        <v>El dato ingresado como atributo @listAgencyName es incorrecto.</v>
      </c>
      <c r="N81" s="131" t="s">
        <v>9</v>
      </c>
      <c r="O81" s="210"/>
    </row>
    <row r="82" spans="1:15" ht="24" x14ac:dyDescent="0.25">
      <c r="A82" s="222"/>
      <c r="B82" s="1002"/>
      <c r="C82" s="997"/>
      <c r="D82" s="1018"/>
      <c r="E82" s="1016"/>
      <c r="F82" s="1000"/>
      <c r="G82" s="131" t="s">
        <v>1195</v>
      </c>
      <c r="H82" s="91" t="s">
        <v>1068</v>
      </c>
      <c r="I82" s="131" t="s">
        <v>2411</v>
      </c>
      <c r="J82" s="132" t="s">
        <v>1196</v>
      </c>
      <c r="K82" s="124" t="s">
        <v>203</v>
      </c>
      <c r="L82" s="138" t="s">
        <v>1070</v>
      </c>
      <c r="M82" s="132" t="str">
        <f>VLOOKUP(L82,CódigosRetorno!$A$2:$B$2080,2,FALSE)</f>
        <v>El dato ingresado como atributo @listName es incorrecto.</v>
      </c>
      <c r="N82" s="141" t="s">
        <v>9</v>
      </c>
      <c r="O82" s="210"/>
    </row>
    <row r="83" spans="1:15" x14ac:dyDescent="0.25">
      <c r="A83" s="222"/>
      <c r="B83" s="430" t="s">
        <v>1197</v>
      </c>
      <c r="C83" s="431"/>
      <c r="D83" s="425"/>
      <c r="E83" s="425" t="s">
        <v>9</v>
      </c>
      <c r="F83" s="432" t="s">
        <v>9</v>
      </c>
      <c r="G83" s="432" t="s">
        <v>9</v>
      </c>
      <c r="H83" s="433" t="s">
        <v>9</v>
      </c>
      <c r="I83" s="432"/>
      <c r="J83" s="419" t="s">
        <v>9</v>
      </c>
      <c r="K83" s="420" t="s">
        <v>9</v>
      </c>
      <c r="L83" s="421" t="s">
        <v>9</v>
      </c>
      <c r="M83" s="419" t="str">
        <f>VLOOKUP(L83,CódigosRetorno!$A$2:$B$2080,2,FALSE)</f>
        <v>-</v>
      </c>
      <c r="N83" s="418" t="s">
        <v>9</v>
      </c>
      <c r="O83" s="210"/>
    </row>
    <row r="84" spans="1:15" ht="36" x14ac:dyDescent="0.25">
      <c r="A84" s="222"/>
      <c r="B84" s="1000">
        <f>B78+1</f>
        <v>16</v>
      </c>
      <c r="C84" s="1047" t="s">
        <v>2433</v>
      </c>
      <c r="D84" s="1016" t="s">
        <v>60</v>
      </c>
      <c r="E84" s="1016" t="s">
        <v>140</v>
      </c>
      <c r="F84" s="1000" t="s">
        <v>295</v>
      </c>
      <c r="G84" s="1016"/>
      <c r="H84" s="995" t="s">
        <v>1199</v>
      </c>
      <c r="I84" s="1000">
        <v>1</v>
      </c>
      <c r="J84" s="132" t="s">
        <v>1200</v>
      </c>
      <c r="K84" s="138" t="s">
        <v>6</v>
      </c>
      <c r="L84" s="140" t="s">
        <v>1201</v>
      </c>
      <c r="M84" s="132" t="str">
        <f>VLOOKUP(L84,CódigosRetorno!$A$2:$B$2080,2,FALSE)</f>
        <v>El XML contiene mas de un tag como elemento de numero de documento del receptor.</v>
      </c>
      <c r="N84" s="131" t="s">
        <v>9</v>
      </c>
      <c r="O84" s="210"/>
    </row>
    <row r="85" spans="1:15" ht="36" x14ac:dyDescent="0.25">
      <c r="A85" s="222"/>
      <c r="B85" s="1000"/>
      <c r="C85" s="1047"/>
      <c r="D85" s="1016"/>
      <c r="E85" s="1016"/>
      <c r="F85" s="1000"/>
      <c r="G85" s="1016"/>
      <c r="H85" s="995"/>
      <c r="I85" s="1000"/>
      <c r="J85" s="132" t="s">
        <v>63</v>
      </c>
      <c r="K85" s="138" t="s">
        <v>6</v>
      </c>
      <c r="L85" s="140" t="s">
        <v>857</v>
      </c>
      <c r="M85" s="132" t="str">
        <f>VLOOKUP(L85,CódigosRetorno!$A$2:$B$2080,2,FALSE)</f>
        <v>El XML no contiene el tag o no existe informacion del número de documento de identidad del receptor del documento</v>
      </c>
      <c r="N85" s="131" t="s">
        <v>9</v>
      </c>
      <c r="O85" s="210"/>
    </row>
    <row r="86" spans="1:15" ht="36" x14ac:dyDescent="0.25">
      <c r="A86" s="222"/>
      <c r="B86" s="1000"/>
      <c r="C86" s="1047"/>
      <c r="D86" s="1016"/>
      <c r="E86" s="1016"/>
      <c r="F86" s="1000"/>
      <c r="G86" s="1016"/>
      <c r="H86" s="995"/>
      <c r="I86" s="1000"/>
      <c r="J86" s="132" t="s">
        <v>2434</v>
      </c>
      <c r="K86" s="138" t="s">
        <v>6</v>
      </c>
      <c r="L86" s="140" t="s">
        <v>719</v>
      </c>
      <c r="M86" s="132" t="str">
        <f>VLOOKUP(L86,CódigosRetorno!$A$2:$B$2080,2,FALSE)</f>
        <v>El numero de documento de identidad del receptor debe ser  RUC</v>
      </c>
      <c r="N86" s="131" t="s">
        <v>9</v>
      </c>
      <c r="O86" s="210"/>
    </row>
    <row r="87" spans="1:15" ht="36" x14ac:dyDescent="0.25">
      <c r="A87" s="222"/>
      <c r="B87" s="1000"/>
      <c r="C87" s="1047"/>
      <c r="D87" s="1016"/>
      <c r="E87" s="1016"/>
      <c r="F87" s="1000"/>
      <c r="G87" s="1016"/>
      <c r="H87" s="995"/>
      <c r="I87" s="1000"/>
      <c r="J87" s="132" t="s">
        <v>2435</v>
      </c>
      <c r="K87" s="138" t="s">
        <v>6</v>
      </c>
      <c r="L87" s="562" t="s">
        <v>1204</v>
      </c>
      <c r="M87" s="132" t="str">
        <f>VLOOKUP(L87,CódigosRetorno!$A$2:$B$2080,2,FALSE)</f>
        <v>El numero de RUC del receptor no existe</v>
      </c>
      <c r="N87" s="131" t="s">
        <v>253</v>
      </c>
      <c r="O87" s="210"/>
    </row>
    <row r="88" spans="1:15" ht="36" x14ac:dyDescent="0.25">
      <c r="A88" s="222"/>
      <c r="B88" s="1000"/>
      <c r="C88" s="1047"/>
      <c r="D88" s="1016"/>
      <c r="E88" s="1016"/>
      <c r="F88" s="1000"/>
      <c r="G88" s="1016"/>
      <c r="H88" s="995"/>
      <c r="I88" s="1000"/>
      <c r="J88" s="132" t="s">
        <v>2436</v>
      </c>
      <c r="K88" s="138" t="s">
        <v>203</v>
      </c>
      <c r="L88" s="140" t="s">
        <v>1206</v>
      </c>
      <c r="M88" s="132" t="str">
        <f>VLOOKUP(L88,CódigosRetorno!$A$2:$B$2080,2,FALSE)</f>
        <v>El RUC  del receptor no esta activo</v>
      </c>
      <c r="N88" s="131" t="s">
        <v>253</v>
      </c>
      <c r="O88" s="210"/>
    </row>
    <row r="89" spans="1:15" ht="36" x14ac:dyDescent="0.25">
      <c r="A89" s="222"/>
      <c r="B89" s="1000"/>
      <c r="C89" s="1047"/>
      <c r="D89" s="1016"/>
      <c r="E89" s="1016"/>
      <c r="F89" s="1000"/>
      <c r="G89" s="1016"/>
      <c r="H89" s="995"/>
      <c r="I89" s="1000"/>
      <c r="J89" s="132" t="s">
        <v>2437</v>
      </c>
      <c r="K89" s="138" t="s">
        <v>203</v>
      </c>
      <c r="L89" s="140" t="s">
        <v>1208</v>
      </c>
      <c r="M89" s="132" t="str">
        <f>VLOOKUP(L89,CódigosRetorno!$A$2:$B$2080,2,FALSE)</f>
        <v>El RUC del receptor no esta habido</v>
      </c>
      <c r="N89" s="131" t="s">
        <v>253</v>
      </c>
      <c r="O89" s="210"/>
    </row>
    <row r="90" spans="1:15" ht="36" x14ac:dyDescent="0.25">
      <c r="A90" s="222"/>
      <c r="B90" s="1000"/>
      <c r="C90" s="1047"/>
      <c r="D90" s="1016"/>
      <c r="E90" s="1016"/>
      <c r="F90" s="1000"/>
      <c r="G90" s="1016"/>
      <c r="H90" s="995"/>
      <c r="I90" s="1000"/>
      <c r="J90" s="132" t="s">
        <v>2438</v>
      </c>
      <c r="K90" s="138" t="s">
        <v>203</v>
      </c>
      <c r="L90" s="140" t="s">
        <v>717</v>
      </c>
      <c r="M90" s="132" t="str">
        <f>VLOOKUP(L90,CódigosRetorno!$A$2:$B$2080,2,FALSE)</f>
        <v>El DNI debe tener 8 caracteres numéricos</v>
      </c>
      <c r="N90" s="131" t="s">
        <v>9</v>
      </c>
      <c r="O90" s="210"/>
    </row>
    <row r="91" spans="1:15" ht="84" x14ac:dyDescent="0.25">
      <c r="A91" s="222"/>
      <c r="B91" s="1000"/>
      <c r="C91" s="1047"/>
      <c r="D91" s="1016"/>
      <c r="E91" s="1016"/>
      <c r="F91" s="1000"/>
      <c r="G91" s="1016"/>
      <c r="H91" s="995"/>
      <c r="I91" s="1000"/>
      <c r="J91" s="429" t="s">
        <v>2439</v>
      </c>
      <c r="K91" s="138" t="s">
        <v>203</v>
      </c>
      <c r="L91" s="140" t="s">
        <v>718</v>
      </c>
      <c r="M91" s="132" t="str">
        <f>VLOOKUP(L91,CódigosRetorno!$A$2:$B$2080,2,FALSE)</f>
        <v>El dato ingresado como numero de documento de identidad del receptor no cumple con el formato establecido</v>
      </c>
      <c r="N91" s="131" t="s">
        <v>9</v>
      </c>
      <c r="O91" s="210"/>
    </row>
    <row r="92" spans="1:15" ht="36" x14ac:dyDescent="0.25">
      <c r="A92" s="222"/>
      <c r="B92" s="1000"/>
      <c r="C92" s="1047"/>
      <c r="D92" s="1016"/>
      <c r="E92" s="1016"/>
      <c r="F92" s="1000" t="s">
        <v>1213</v>
      </c>
      <c r="G92" s="1016" t="s">
        <v>193</v>
      </c>
      <c r="H92" s="995" t="s">
        <v>1214</v>
      </c>
      <c r="I92" s="1000">
        <v>1</v>
      </c>
      <c r="J92" s="132" t="s">
        <v>1215</v>
      </c>
      <c r="K92" s="138" t="s">
        <v>6</v>
      </c>
      <c r="L92" s="140" t="s">
        <v>863</v>
      </c>
      <c r="M92" s="132" t="str">
        <f>VLOOKUP(L92,CódigosRetorno!$A$2:$B$2080,2,FALSE)</f>
        <v>El XML no contiene el tag o no existe informacion del tipo de documento de identidad del receptor del documento</v>
      </c>
      <c r="N92" s="131" t="s">
        <v>9</v>
      </c>
      <c r="O92" s="210"/>
    </row>
    <row r="93" spans="1:15" ht="36" x14ac:dyDescent="0.25">
      <c r="A93" s="222"/>
      <c r="B93" s="1000"/>
      <c r="C93" s="1047"/>
      <c r="D93" s="1016"/>
      <c r="E93" s="1016"/>
      <c r="F93" s="1000"/>
      <c r="G93" s="1016"/>
      <c r="H93" s="995"/>
      <c r="I93" s="1000"/>
      <c r="J93" s="132" t="s">
        <v>2440</v>
      </c>
      <c r="K93" s="138" t="s">
        <v>6</v>
      </c>
      <c r="L93" s="140" t="s">
        <v>1217</v>
      </c>
      <c r="M93" s="132" t="str">
        <f>VLOOKUP(L93,CódigosRetorno!$A$2:$B$2080,2,FALSE)</f>
        <v>El dato ingresado en el tipo de documento de identidad del receptor no esta permitido.</v>
      </c>
      <c r="N93" s="131" t="s">
        <v>464</v>
      </c>
      <c r="O93" s="210"/>
    </row>
    <row r="94" spans="1:15" ht="24" x14ac:dyDescent="0.25">
      <c r="A94" s="222"/>
      <c r="B94" s="1000"/>
      <c r="C94" s="1047"/>
      <c r="D94" s="1016"/>
      <c r="E94" s="1016" t="s">
        <v>179</v>
      </c>
      <c r="F94" s="1000"/>
      <c r="G94" s="141" t="s">
        <v>1112</v>
      </c>
      <c r="H94" s="132" t="s">
        <v>1113</v>
      </c>
      <c r="I94" s="131" t="s">
        <v>2411</v>
      </c>
      <c r="J94" s="132" t="s">
        <v>1114</v>
      </c>
      <c r="K94" s="124" t="s">
        <v>203</v>
      </c>
      <c r="L94" s="138" t="s">
        <v>1115</v>
      </c>
      <c r="M94" s="132" t="str">
        <f>VLOOKUP(L94,CódigosRetorno!$A$2:$B$2080,2,FALSE)</f>
        <v>El dato ingresado como atributo @schemeName es incorrecto.</v>
      </c>
      <c r="N94" s="141" t="s">
        <v>9</v>
      </c>
      <c r="O94" s="210"/>
    </row>
    <row r="95" spans="1:15" ht="24" x14ac:dyDescent="0.25">
      <c r="A95" s="222"/>
      <c r="B95" s="1000"/>
      <c r="C95" s="1047"/>
      <c r="D95" s="1016"/>
      <c r="E95" s="1016"/>
      <c r="F95" s="1000"/>
      <c r="G95" s="141" t="s">
        <v>1045</v>
      </c>
      <c r="H95" s="132" t="s">
        <v>1046</v>
      </c>
      <c r="I95" s="131" t="s">
        <v>2411</v>
      </c>
      <c r="J95" s="132" t="s">
        <v>1047</v>
      </c>
      <c r="K95" s="124" t="s">
        <v>203</v>
      </c>
      <c r="L95" s="138" t="s">
        <v>1048</v>
      </c>
      <c r="M95" s="132" t="str">
        <f>VLOOKUP(L95,CódigosRetorno!$A$2:$B$2080,2,FALSE)</f>
        <v>El dato ingresado como atributo @schemeAgencyName es incorrecto.</v>
      </c>
      <c r="N95" s="141" t="s">
        <v>9</v>
      </c>
      <c r="O95" s="210"/>
    </row>
    <row r="96" spans="1:15" ht="48" x14ac:dyDescent="0.25">
      <c r="A96" s="222"/>
      <c r="B96" s="1000"/>
      <c r="C96" s="1047"/>
      <c r="D96" s="1016"/>
      <c r="E96" s="1016"/>
      <c r="F96" s="1000"/>
      <c r="G96" s="141" t="s">
        <v>1116</v>
      </c>
      <c r="H96" s="132" t="s">
        <v>1117</v>
      </c>
      <c r="I96" s="131" t="s">
        <v>2411</v>
      </c>
      <c r="J96" s="132" t="s">
        <v>1118</v>
      </c>
      <c r="K96" s="138" t="s">
        <v>203</v>
      </c>
      <c r="L96" s="140" t="s">
        <v>1119</v>
      </c>
      <c r="M96" s="132" t="str">
        <f>VLOOKUP(L96,CódigosRetorno!$A$2:$B$2080,2,FALSE)</f>
        <v>El dato ingresado como atributo @schemeURI es incorrecto.</v>
      </c>
      <c r="N96" s="141" t="s">
        <v>9</v>
      </c>
      <c r="O96" s="210"/>
    </row>
    <row r="97" spans="1:15" ht="24" x14ac:dyDescent="0.25">
      <c r="A97" s="222"/>
      <c r="B97" s="1000">
        <f>B84+1</f>
        <v>17</v>
      </c>
      <c r="C97" s="995" t="s">
        <v>1222</v>
      </c>
      <c r="D97" s="1016" t="s">
        <v>60</v>
      </c>
      <c r="E97" s="1016" t="s">
        <v>140</v>
      </c>
      <c r="F97" s="1000" t="s">
        <v>200</v>
      </c>
      <c r="G97" s="1016"/>
      <c r="H97" s="995" t="s">
        <v>1223</v>
      </c>
      <c r="I97" s="1000">
        <v>1</v>
      </c>
      <c r="J97" s="132" t="s">
        <v>599</v>
      </c>
      <c r="K97" s="138" t="s">
        <v>6</v>
      </c>
      <c r="L97" s="140" t="s">
        <v>1224</v>
      </c>
      <c r="M97" s="132" t="str">
        <f>VLOOKUP(L97,CódigosRetorno!$A$2:$B$2080,2,FALSE)</f>
        <v>El XML no contiene el tag o no existe informacion de RegistrationName del receptor del documento</v>
      </c>
      <c r="N97" s="131" t="s">
        <v>9</v>
      </c>
      <c r="O97" s="210"/>
    </row>
    <row r="98" spans="1:15" ht="60" x14ac:dyDescent="0.25">
      <c r="A98" s="222"/>
      <c r="B98" s="1000"/>
      <c r="C98" s="995"/>
      <c r="D98" s="1016"/>
      <c r="E98" s="1016"/>
      <c r="F98" s="1000"/>
      <c r="G98" s="1016"/>
      <c r="H98" s="995"/>
      <c r="I98" s="1000"/>
      <c r="J98" s="132" t="s">
        <v>1225</v>
      </c>
      <c r="K98" s="138" t="s">
        <v>6</v>
      </c>
      <c r="L98" s="140" t="s">
        <v>1226</v>
      </c>
      <c r="M98" s="132" t="str">
        <f>VLOOKUP(L98,CódigosRetorno!$A$2:$B$2080,2,FALSE)</f>
        <v>RegistrationName -  El dato ingresado no cumple con el estandar</v>
      </c>
      <c r="N98" s="131" t="s">
        <v>9</v>
      </c>
      <c r="O98" s="210"/>
    </row>
    <row r="99" spans="1:15" ht="48" x14ac:dyDescent="0.25">
      <c r="A99" s="222"/>
      <c r="B99" s="1016">
        <f>B97+1</f>
        <v>18</v>
      </c>
      <c r="C99" s="1066" t="s">
        <v>2441</v>
      </c>
      <c r="D99" s="1016" t="s">
        <v>60</v>
      </c>
      <c r="E99" s="1016" t="s">
        <v>179</v>
      </c>
      <c r="F99" s="131" t="s">
        <v>1127</v>
      </c>
      <c r="G99" s="124"/>
      <c r="H99" s="132" t="s">
        <v>1228</v>
      </c>
      <c r="I99" s="131">
        <v>1</v>
      </c>
      <c r="J99" s="132" t="s">
        <v>181</v>
      </c>
      <c r="K99" s="124" t="s">
        <v>9</v>
      </c>
      <c r="L99" s="138" t="s">
        <v>9</v>
      </c>
      <c r="M99" s="132" t="str">
        <f>VLOOKUP(L99,CódigosRetorno!$A$2:$B$2080,2,FALSE)</f>
        <v>-</v>
      </c>
      <c r="N99" s="141" t="s">
        <v>9</v>
      </c>
      <c r="O99" s="210"/>
    </row>
    <row r="100" spans="1:15" ht="48" x14ac:dyDescent="0.25">
      <c r="A100" s="222"/>
      <c r="B100" s="1016"/>
      <c r="C100" s="1066"/>
      <c r="D100" s="1016"/>
      <c r="E100" s="1016"/>
      <c r="F100" s="131" t="s">
        <v>1131</v>
      </c>
      <c r="G100" s="124"/>
      <c r="H100" s="132" t="s">
        <v>1229</v>
      </c>
      <c r="I100" s="131" t="s">
        <v>2411</v>
      </c>
      <c r="J100" s="132" t="s">
        <v>181</v>
      </c>
      <c r="K100" s="124" t="s">
        <v>9</v>
      </c>
      <c r="L100" s="138" t="s">
        <v>9</v>
      </c>
      <c r="M100" s="132" t="str">
        <f>VLOOKUP(L100,CódigosRetorno!$A$2:$B$2080,2,FALSE)</f>
        <v>-</v>
      </c>
      <c r="N100" s="141" t="s">
        <v>9</v>
      </c>
      <c r="O100" s="210"/>
    </row>
    <row r="101" spans="1:15" ht="36" x14ac:dyDescent="0.25">
      <c r="A101" s="222"/>
      <c r="B101" s="1016"/>
      <c r="C101" s="1066"/>
      <c r="D101" s="1016"/>
      <c r="E101" s="1016"/>
      <c r="F101" s="131" t="s">
        <v>223</v>
      </c>
      <c r="G101" s="124"/>
      <c r="H101" s="132" t="s">
        <v>1230</v>
      </c>
      <c r="I101" s="131" t="s">
        <v>2411</v>
      </c>
      <c r="J101" s="132" t="s">
        <v>181</v>
      </c>
      <c r="K101" s="124" t="s">
        <v>9</v>
      </c>
      <c r="L101" s="138" t="s">
        <v>9</v>
      </c>
      <c r="M101" s="132" t="str">
        <f>VLOOKUP(L101,CódigosRetorno!$A$2:$B$2080,2,FALSE)</f>
        <v>-</v>
      </c>
      <c r="N101" s="141" t="s">
        <v>9</v>
      </c>
      <c r="O101" s="210"/>
    </row>
    <row r="102" spans="1:15" ht="36" x14ac:dyDescent="0.25">
      <c r="A102" s="222"/>
      <c r="B102" s="1016"/>
      <c r="C102" s="1066"/>
      <c r="D102" s="1016"/>
      <c r="E102" s="1016"/>
      <c r="F102" s="131" t="s">
        <v>211</v>
      </c>
      <c r="G102" s="124" t="s">
        <v>212</v>
      </c>
      <c r="H102" s="132" t="s">
        <v>1231</v>
      </c>
      <c r="I102" s="131">
        <v>1</v>
      </c>
      <c r="J102" s="132" t="s">
        <v>181</v>
      </c>
      <c r="K102" s="124" t="s">
        <v>9</v>
      </c>
      <c r="L102" s="138" t="s">
        <v>9</v>
      </c>
      <c r="M102" s="132" t="str">
        <f>VLOOKUP(L102,CódigosRetorno!$A$2:$B$2080,2,FALSE)</f>
        <v>-</v>
      </c>
      <c r="N102" s="131" t="s">
        <v>1140</v>
      </c>
      <c r="O102" s="210"/>
    </row>
    <row r="103" spans="1:15" x14ac:dyDescent="0.25">
      <c r="A103" s="222"/>
      <c r="B103" s="1016"/>
      <c r="C103" s="1066"/>
      <c r="D103" s="1016"/>
      <c r="E103" s="1016"/>
      <c r="F103" s="1000"/>
      <c r="G103" s="131" t="s">
        <v>1141</v>
      </c>
      <c r="H103" s="91" t="s">
        <v>1046</v>
      </c>
      <c r="I103" s="131" t="s">
        <v>2411</v>
      </c>
      <c r="J103" s="132" t="s">
        <v>181</v>
      </c>
      <c r="K103" s="124" t="s">
        <v>9</v>
      </c>
      <c r="L103" s="138" t="s">
        <v>9</v>
      </c>
      <c r="M103" s="132" t="str">
        <f>VLOOKUP(L103,CódigosRetorno!$A$2:$B$2080,2,FALSE)</f>
        <v>-</v>
      </c>
      <c r="N103" s="131" t="s">
        <v>9</v>
      </c>
      <c r="O103" s="210"/>
    </row>
    <row r="104" spans="1:15" x14ac:dyDescent="0.25">
      <c r="A104" s="222"/>
      <c r="B104" s="1016"/>
      <c r="C104" s="1066"/>
      <c r="D104" s="1016"/>
      <c r="E104" s="1016"/>
      <c r="F104" s="1000"/>
      <c r="G104" s="131" t="s">
        <v>1143</v>
      </c>
      <c r="H104" s="91" t="s">
        <v>1113</v>
      </c>
      <c r="I104" s="131" t="s">
        <v>2411</v>
      </c>
      <c r="J104" s="132" t="s">
        <v>181</v>
      </c>
      <c r="K104" s="124" t="s">
        <v>9</v>
      </c>
      <c r="L104" s="138" t="s">
        <v>9</v>
      </c>
      <c r="M104" s="132" t="str">
        <f>VLOOKUP(L104,CódigosRetorno!$A$2:$B$2080,2,FALSE)</f>
        <v>-</v>
      </c>
      <c r="N104" s="141" t="s">
        <v>9</v>
      </c>
      <c r="O104" s="210"/>
    </row>
    <row r="105" spans="1:15" ht="36" x14ac:dyDescent="0.25">
      <c r="A105" s="222"/>
      <c r="B105" s="1016"/>
      <c r="C105" s="1066"/>
      <c r="D105" s="1016"/>
      <c r="E105" s="1016"/>
      <c r="F105" s="131" t="s">
        <v>223</v>
      </c>
      <c r="G105" s="124"/>
      <c r="H105" s="132" t="s">
        <v>1232</v>
      </c>
      <c r="I105" s="131" t="s">
        <v>2411</v>
      </c>
      <c r="J105" s="132" t="s">
        <v>181</v>
      </c>
      <c r="K105" s="124" t="s">
        <v>9</v>
      </c>
      <c r="L105" s="138" t="s">
        <v>9</v>
      </c>
      <c r="M105" s="132" t="str">
        <f>VLOOKUP(L105,CódigosRetorno!$A$2:$B$2080,2,FALSE)</f>
        <v>-</v>
      </c>
      <c r="N105" s="141" t="s">
        <v>9</v>
      </c>
      <c r="O105" s="210"/>
    </row>
    <row r="106" spans="1:15" ht="36" x14ac:dyDescent="0.25">
      <c r="A106" s="222"/>
      <c r="B106" s="1016"/>
      <c r="C106" s="1066"/>
      <c r="D106" s="1016"/>
      <c r="E106" s="1016"/>
      <c r="F106" s="131" t="s">
        <v>223</v>
      </c>
      <c r="G106" s="124"/>
      <c r="H106" s="132" t="s">
        <v>1233</v>
      </c>
      <c r="I106" s="131" t="s">
        <v>2411</v>
      </c>
      <c r="J106" s="132" t="s">
        <v>181</v>
      </c>
      <c r="K106" s="124" t="s">
        <v>9</v>
      </c>
      <c r="L106" s="138" t="s">
        <v>9</v>
      </c>
      <c r="M106" s="132" t="str">
        <f>VLOOKUP(L106,CódigosRetorno!$A$2:$B$2080,2,FALSE)</f>
        <v>-</v>
      </c>
      <c r="N106" s="141" t="s">
        <v>9</v>
      </c>
      <c r="O106" s="210"/>
    </row>
    <row r="107" spans="1:15" ht="48" x14ac:dyDescent="0.25">
      <c r="A107" s="222"/>
      <c r="B107" s="1016"/>
      <c r="C107" s="1066"/>
      <c r="D107" s="1016"/>
      <c r="E107" s="1016"/>
      <c r="F107" s="131" t="s">
        <v>325</v>
      </c>
      <c r="G107" s="124" t="s">
        <v>238</v>
      </c>
      <c r="H107" s="132" t="s">
        <v>1234</v>
      </c>
      <c r="I107" s="131">
        <v>1</v>
      </c>
      <c r="J107" s="132" t="s">
        <v>181</v>
      </c>
      <c r="K107" s="124" t="s">
        <v>9</v>
      </c>
      <c r="L107" s="138" t="s">
        <v>9</v>
      </c>
      <c r="M107" s="132" t="str">
        <f>VLOOKUP(L107,CódigosRetorno!$A$2:$B$2080,2,FALSE)</f>
        <v>-</v>
      </c>
      <c r="N107" s="131" t="s">
        <v>1153</v>
      </c>
      <c r="O107" s="210"/>
    </row>
    <row r="108" spans="1:15" x14ac:dyDescent="0.25">
      <c r="A108" s="222"/>
      <c r="B108" s="1016"/>
      <c r="C108" s="1066"/>
      <c r="D108" s="1016"/>
      <c r="E108" s="1016"/>
      <c r="F108" s="1000"/>
      <c r="G108" s="141" t="s">
        <v>1154</v>
      </c>
      <c r="H108" s="132" t="s">
        <v>1083</v>
      </c>
      <c r="I108" s="131" t="s">
        <v>2411</v>
      </c>
      <c r="J108" s="132" t="s">
        <v>181</v>
      </c>
      <c r="K108" s="124" t="s">
        <v>9</v>
      </c>
      <c r="L108" s="138" t="s">
        <v>9</v>
      </c>
      <c r="M108" s="132" t="str">
        <f>VLOOKUP(L108,CódigosRetorno!$A$2:$B$2080,2,FALSE)</f>
        <v>-</v>
      </c>
      <c r="N108" s="131" t="s">
        <v>9</v>
      </c>
      <c r="O108" s="210"/>
    </row>
    <row r="109" spans="1:15" ht="48" x14ac:dyDescent="0.25">
      <c r="A109" s="222"/>
      <c r="B109" s="1016"/>
      <c r="C109" s="1066"/>
      <c r="D109" s="1016"/>
      <c r="E109" s="1016"/>
      <c r="F109" s="1000"/>
      <c r="G109" s="141" t="s">
        <v>1156</v>
      </c>
      <c r="H109" s="132" t="s">
        <v>1065</v>
      </c>
      <c r="I109" s="131" t="s">
        <v>2411</v>
      </c>
      <c r="J109" s="132" t="s">
        <v>181</v>
      </c>
      <c r="K109" s="124" t="s">
        <v>9</v>
      </c>
      <c r="L109" s="138" t="s">
        <v>9</v>
      </c>
      <c r="M109" s="132" t="str">
        <f>VLOOKUP(L109,CódigosRetorno!$A$2:$B$2080,2,FALSE)</f>
        <v>-</v>
      </c>
      <c r="N109" s="141" t="s">
        <v>9</v>
      </c>
      <c r="O109" s="210"/>
    </row>
    <row r="110" spans="1:15" x14ac:dyDescent="0.25">
      <c r="A110" s="222"/>
      <c r="B110" s="1016"/>
      <c r="C110" s="1066"/>
      <c r="D110" s="1016"/>
      <c r="E110" s="1016"/>
      <c r="F110" s="1000"/>
      <c r="G110" s="131" t="s">
        <v>1157</v>
      </c>
      <c r="H110" s="132" t="s">
        <v>1068</v>
      </c>
      <c r="I110" s="131" t="s">
        <v>2411</v>
      </c>
      <c r="J110" s="132" t="s">
        <v>181</v>
      </c>
      <c r="K110" s="124" t="s">
        <v>9</v>
      </c>
      <c r="L110" s="138" t="s">
        <v>9</v>
      </c>
      <c r="M110" s="132" t="str">
        <f>VLOOKUP(L110,CódigosRetorno!$A$2:$B$2080,2,FALSE)</f>
        <v>-</v>
      </c>
      <c r="N110" s="141" t="s">
        <v>9</v>
      </c>
      <c r="O110" s="210"/>
    </row>
    <row r="111" spans="1:15" ht="48" x14ac:dyDescent="0.25">
      <c r="A111" s="222"/>
      <c r="B111" s="1001">
        <f>B99+1</f>
        <v>19</v>
      </c>
      <c r="C111" s="996" t="s">
        <v>1235</v>
      </c>
      <c r="D111" s="1014" t="s">
        <v>60</v>
      </c>
      <c r="E111" s="1014" t="s">
        <v>179</v>
      </c>
      <c r="F111" s="131" t="s">
        <v>295</v>
      </c>
      <c r="G111" s="124"/>
      <c r="H111" s="132" t="s">
        <v>1236</v>
      </c>
      <c r="I111" s="131">
        <v>1</v>
      </c>
      <c r="J111" s="132" t="s">
        <v>181</v>
      </c>
      <c r="K111" s="138" t="s">
        <v>9</v>
      </c>
      <c r="L111" s="140" t="s">
        <v>9</v>
      </c>
      <c r="M111" s="132" t="str">
        <f>VLOOKUP(L111,CódigosRetorno!$A$2:$B$2080,2,FALSE)</f>
        <v>-</v>
      </c>
      <c r="N111" s="131" t="s">
        <v>9</v>
      </c>
      <c r="O111" s="210"/>
    </row>
    <row r="112" spans="1:15" ht="60" x14ac:dyDescent="0.25">
      <c r="A112" s="222"/>
      <c r="B112" s="1010"/>
      <c r="C112" s="1011"/>
      <c r="D112" s="1015"/>
      <c r="E112" s="1015"/>
      <c r="F112" s="131" t="s">
        <v>1213</v>
      </c>
      <c r="G112" s="124" t="s">
        <v>193</v>
      </c>
      <c r="H112" s="132" t="s">
        <v>1237</v>
      </c>
      <c r="I112" s="131">
        <v>1</v>
      </c>
      <c r="J112" s="132" t="s">
        <v>181</v>
      </c>
      <c r="K112" s="138" t="s">
        <v>9</v>
      </c>
      <c r="L112" s="140" t="s">
        <v>9</v>
      </c>
      <c r="M112" s="132" t="str">
        <f>VLOOKUP(L112,CódigosRetorno!$A$2:$B$2080,2,FALSE)</f>
        <v>-</v>
      </c>
      <c r="N112" s="141" t="s">
        <v>9</v>
      </c>
      <c r="O112" s="210"/>
    </row>
    <row r="113" spans="1:15" ht="24" x14ac:dyDescent="0.25">
      <c r="A113" s="222"/>
      <c r="B113" s="1010"/>
      <c r="C113" s="1011"/>
      <c r="D113" s="1015"/>
      <c r="E113" s="1015"/>
      <c r="F113" s="1001"/>
      <c r="G113" s="141" t="s">
        <v>1112</v>
      </c>
      <c r="H113" s="132" t="s">
        <v>1113</v>
      </c>
      <c r="I113" s="131" t="s">
        <v>2411</v>
      </c>
      <c r="J113" s="132" t="s">
        <v>181</v>
      </c>
      <c r="K113" s="124" t="s">
        <v>9</v>
      </c>
      <c r="L113" s="138" t="s">
        <v>9</v>
      </c>
      <c r="M113" s="132" t="str">
        <f>VLOOKUP(L113,CódigosRetorno!$A$2:$B$2080,2,FALSE)</f>
        <v>-</v>
      </c>
      <c r="N113" s="141" t="s">
        <v>9</v>
      </c>
      <c r="O113" s="210"/>
    </row>
    <row r="114" spans="1:15" x14ac:dyDescent="0.25">
      <c r="A114" s="222"/>
      <c r="B114" s="1010"/>
      <c r="C114" s="1011"/>
      <c r="D114" s="1015"/>
      <c r="E114" s="1015"/>
      <c r="F114" s="1010"/>
      <c r="G114" s="141" t="s">
        <v>1045</v>
      </c>
      <c r="H114" s="132" t="s">
        <v>1046</v>
      </c>
      <c r="I114" s="131" t="s">
        <v>2411</v>
      </c>
      <c r="J114" s="132" t="s">
        <v>181</v>
      </c>
      <c r="K114" s="124" t="s">
        <v>9</v>
      </c>
      <c r="L114" s="138" t="s">
        <v>9</v>
      </c>
      <c r="M114" s="132" t="str">
        <f>VLOOKUP(L114,CódigosRetorno!$A$2:$B$2080,2,FALSE)</f>
        <v>-</v>
      </c>
      <c r="N114" s="141" t="s">
        <v>9</v>
      </c>
      <c r="O114" s="210"/>
    </row>
    <row r="115" spans="1:15" ht="48" x14ac:dyDescent="0.25">
      <c r="A115" s="222"/>
      <c r="B115" s="1010"/>
      <c r="C115" s="1011"/>
      <c r="D115" s="1015"/>
      <c r="E115" s="1015"/>
      <c r="F115" s="1002"/>
      <c r="G115" s="141" t="s">
        <v>1116</v>
      </c>
      <c r="H115" s="132" t="s">
        <v>1117</v>
      </c>
      <c r="I115" s="131" t="s">
        <v>2411</v>
      </c>
      <c r="J115" s="132" t="s">
        <v>181</v>
      </c>
      <c r="K115" s="138" t="s">
        <v>9</v>
      </c>
      <c r="L115" s="140" t="s">
        <v>9</v>
      </c>
      <c r="M115" s="132" t="str">
        <f>VLOOKUP(L115,CódigosRetorno!$A$2:$B$2080,2,FALSE)</f>
        <v>-</v>
      </c>
      <c r="N115" s="141" t="s">
        <v>9</v>
      </c>
      <c r="O115" s="210"/>
    </row>
    <row r="116" spans="1:15" ht="48" x14ac:dyDescent="0.25">
      <c r="A116" s="222"/>
      <c r="B116" s="1002"/>
      <c r="C116" s="997"/>
      <c r="D116" s="1018"/>
      <c r="E116" s="1018"/>
      <c r="F116" s="131" t="s">
        <v>200</v>
      </c>
      <c r="G116" s="124"/>
      <c r="H116" s="132" t="s">
        <v>1238</v>
      </c>
      <c r="I116" s="131">
        <v>1</v>
      </c>
      <c r="J116" s="132" t="s">
        <v>181</v>
      </c>
      <c r="K116" s="138" t="s">
        <v>9</v>
      </c>
      <c r="L116" s="140" t="s">
        <v>9</v>
      </c>
      <c r="M116" s="132" t="str">
        <f>VLOOKUP(L116,CódigosRetorno!$A$2:$B$2080,2,FALSE)</f>
        <v>-</v>
      </c>
      <c r="N116" s="131" t="s">
        <v>9</v>
      </c>
      <c r="O116" s="210"/>
    </row>
    <row r="117" spans="1:15" ht="48" x14ac:dyDescent="0.25">
      <c r="A117" s="222"/>
      <c r="B117" s="1016">
        <f>B111+1</f>
        <v>20</v>
      </c>
      <c r="C117" s="1119" t="s">
        <v>2442</v>
      </c>
      <c r="D117" s="1121" t="s">
        <v>60</v>
      </c>
      <c r="E117" s="1121" t="s">
        <v>179</v>
      </c>
      <c r="F117" s="72" t="s">
        <v>1127</v>
      </c>
      <c r="G117" s="135"/>
      <c r="H117" s="73" t="s">
        <v>2443</v>
      </c>
      <c r="I117" s="131"/>
      <c r="J117" s="132" t="s">
        <v>181</v>
      </c>
      <c r="K117" s="138" t="s">
        <v>9</v>
      </c>
      <c r="L117" s="140" t="s">
        <v>9</v>
      </c>
      <c r="M117" s="132" t="str">
        <f>VLOOKUP(L117,CódigosRetorno!$A$2:$B$2080,2,FALSE)</f>
        <v>-</v>
      </c>
      <c r="N117" s="131" t="s">
        <v>9</v>
      </c>
      <c r="O117" s="210"/>
    </row>
    <row r="118" spans="1:15" ht="36" x14ac:dyDescent="0.25">
      <c r="A118" s="222"/>
      <c r="B118" s="1016"/>
      <c r="C118" s="1120"/>
      <c r="D118" s="1121"/>
      <c r="E118" s="1121"/>
      <c r="F118" s="72" t="s">
        <v>1131</v>
      </c>
      <c r="G118" s="135"/>
      <c r="H118" s="73" t="s">
        <v>2444</v>
      </c>
      <c r="I118" s="131"/>
      <c r="J118" s="132" t="s">
        <v>181</v>
      </c>
      <c r="K118" s="138" t="s">
        <v>9</v>
      </c>
      <c r="L118" s="140" t="s">
        <v>9</v>
      </c>
      <c r="M118" s="132" t="str">
        <f>VLOOKUP(L118,CódigosRetorno!$A$2:$B$2080,2,FALSE)</f>
        <v>-</v>
      </c>
      <c r="N118" s="131" t="s">
        <v>9</v>
      </c>
      <c r="O118" s="210"/>
    </row>
    <row r="119" spans="1:15" ht="36" x14ac:dyDescent="0.25">
      <c r="A119" s="222"/>
      <c r="B119" s="1016"/>
      <c r="C119" s="1120"/>
      <c r="D119" s="1121"/>
      <c r="E119" s="1121"/>
      <c r="F119" s="72" t="s">
        <v>223</v>
      </c>
      <c r="G119" s="135"/>
      <c r="H119" s="73" t="s">
        <v>2445</v>
      </c>
      <c r="I119" s="131"/>
      <c r="J119" s="132" t="s">
        <v>181</v>
      </c>
      <c r="K119" s="138" t="s">
        <v>9</v>
      </c>
      <c r="L119" s="140" t="s">
        <v>9</v>
      </c>
      <c r="M119" s="132" t="str">
        <f>VLOOKUP(L119,CódigosRetorno!$A$2:$B$2080,2,FALSE)</f>
        <v>-</v>
      </c>
      <c r="N119" s="131" t="s">
        <v>9</v>
      </c>
      <c r="O119" s="210"/>
    </row>
    <row r="120" spans="1:15" ht="36" x14ac:dyDescent="0.25">
      <c r="A120" s="222"/>
      <c r="B120" s="1016"/>
      <c r="C120" s="1120"/>
      <c r="D120" s="1121"/>
      <c r="E120" s="1121"/>
      <c r="F120" s="72" t="s">
        <v>211</v>
      </c>
      <c r="G120" s="135" t="s">
        <v>212</v>
      </c>
      <c r="H120" s="73" t="s">
        <v>2446</v>
      </c>
      <c r="I120" s="131"/>
      <c r="J120" s="132" t="s">
        <v>181</v>
      </c>
      <c r="K120" s="138" t="s">
        <v>9</v>
      </c>
      <c r="L120" s="140" t="s">
        <v>9</v>
      </c>
      <c r="M120" s="132" t="str">
        <f>VLOOKUP(L120,CódigosRetorno!$A$2:$B$2080,2,FALSE)</f>
        <v>-</v>
      </c>
      <c r="N120" s="131" t="s">
        <v>9</v>
      </c>
      <c r="O120" s="210"/>
    </row>
    <row r="121" spans="1:15" x14ac:dyDescent="0.25">
      <c r="A121" s="222"/>
      <c r="B121" s="1016"/>
      <c r="C121" s="1120"/>
      <c r="D121" s="1121"/>
      <c r="E121" s="1121"/>
      <c r="F121" s="1122"/>
      <c r="G121" s="72" t="s">
        <v>1141</v>
      </c>
      <c r="H121" s="351" t="s">
        <v>1046</v>
      </c>
      <c r="I121" s="131"/>
      <c r="J121" s="132" t="s">
        <v>181</v>
      </c>
      <c r="K121" s="138" t="s">
        <v>9</v>
      </c>
      <c r="L121" s="140" t="s">
        <v>9</v>
      </c>
      <c r="M121" s="132" t="str">
        <f>VLOOKUP(L121,CódigosRetorno!$A$2:$B$2080,2,FALSE)</f>
        <v>-</v>
      </c>
      <c r="N121" s="131" t="s">
        <v>9</v>
      </c>
      <c r="O121" s="210"/>
    </row>
    <row r="122" spans="1:15" x14ac:dyDescent="0.25">
      <c r="A122" s="222"/>
      <c r="B122" s="1016"/>
      <c r="C122" s="1120"/>
      <c r="D122" s="1121"/>
      <c r="E122" s="1121"/>
      <c r="F122" s="1122"/>
      <c r="G122" s="72" t="s">
        <v>1143</v>
      </c>
      <c r="H122" s="351" t="s">
        <v>1113</v>
      </c>
      <c r="I122" s="131"/>
      <c r="J122" s="132" t="s">
        <v>181</v>
      </c>
      <c r="K122" s="138" t="s">
        <v>9</v>
      </c>
      <c r="L122" s="140" t="s">
        <v>9</v>
      </c>
      <c r="M122" s="132" t="str">
        <f>VLOOKUP(L122,CódigosRetorno!$A$2:$B$2080,2,FALSE)</f>
        <v>-</v>
      </c>
      <c r="N122" s="131" t="s">
        <v>9</v>
      </c>
      <c r="O122" s="210"/>
    </row>
    <row r="123" spans="1:15" ht="36" x14ac:dyDescent="0.25">
      <c r="A123" s="222"/>
      <c r="B123" s="1016"/>
      <c r="C123" s="1120"/>
      <c r="D123" s="1121"/>
      <c r="E123" s="1121"/>
      <c r="F123" s="72" t="s">
        <v>223</v>
      </c>
      <c r="G123" s="135"/>
      <c r="H123" s="73" t="s">
        <v>2447</v>
      </c>
      <c r="I123" s="131"/>
      <c r="J123" s="132" t="s">
        <v>181</v>
      </c>
      <c r="K123" s="138" t="s">
        <v>9</v>
      </c>
      <c r="L123" s="140" t="s">
        <v>9</v>
      </c>
      <c r="M123" s="132" t="str">
        <f>VLOOKUP(L123,CódigosRetorno!$A$2:$B$2080,2,FALSE)</f>
        <v>-</v>
      </c>
      <c r="N123" s="131" t="s">
        <v>9</v>
      </c>
      <c r="O123" s="210"/>
    </row>
    <row r="124" spans="1:15" ht="36" x14ac:dyDescent="0.25">
      <c r="A124" s="222"/>
      <c r="B124" s="1016"/>
      <c r="C124" s="1120"/>
      <c r="D124" s="1121"/>
      <c r="E124" s="1121"/>
      <c r="F124" s="72" t="s">
        <v>223</v>
      </c>
      <c r="G124" s="135"/>
      <c r="H124" s="73" t="s">
        <v>2448</v>
      </c>
      <c r="I124" s="131"/>
      <c r="J124" s="132" t="s">
        <v>181</v>
      </c>
      <c r="K124" s="138" t="s">
        <v>9</v>
      </c>
      <c r="L124" s="140" t="s">
        <v>9</v>
      </c>
      <c r="M124" s="132" t="str">
        <f>VLOOKUP(L124,CódigosRetorno!$A$2:$B$2080,2,FALSE)</f>
        <v>-</v>
      </c>
      <c r="N124" s="131" t="s">
        <v>9</v>
      </c>
      <c r="O124" s="210"/>
    </row>
    <row r="125" spans="1:15" ht="48" x14ac:dyDescent="0.25">
      <c r="A125" s="222"/>
      <c r="B125" s="1016"/>
      <c r="C125" s="1120"/>
      <c r="D125" s="1121"/>
      <c r="E125" s="1121"/>
      <c r="F125" s="72" t="s">
        <v>325</v>
      </c>
      <c r="G125" s="135" t="s">
        <v>238</v>
      </c>
      <c r="H125" s="73" t="s">
        <v>2449</v>
      </c>
      <c r="I125" s="131"/>
      <c r="J125" s="132" t="s">
        <v>181</v>
      </c>
      <c r="K125" s="138" t="s">
        <v>9</v>
      </c>
      <c r="L125" s="140" t="s">
        <v>9</v>
      </c>
      <c r="M125" s="132" t="str">
        <f>VLOOKUP(L125,CódigosRetorno!$A$2:$B$2080,2,FALSE)</f>
        <v>-</v>
      </c>
      <c r="N125" s="131" t="s">
        <v>9</v>
      </c>
      <c r="O125" s="210"/>
    </row>
    <row r="126" spans="1:15" x14ac:dyDescent="0.25">
      <c r="A126" s="222"/>
      <c r="B126" s="1016"/>
      <c r="C126" s="1120"/>
      <c r="D126" s="1121"/>
      <c r="E126" s="1121"/>
      <c r="F126" s="1122"/>
      <c r="G126" s="389" t="s">
        <v>1154</v>
      </c>
      <c r="H126" s="73" t="s">
        <v>1083</v>
      </c>
      <c r="I126" s="131"/>
      <c r="J126" s="132" t="s">
        <v>181</v>
      </c>
      <c r="K126" s="138" t="s">
        <v>9</v>
      </c>
      <c r="L126" s="140" t="s">
        <v>9</v>
      </c>
      <c r="M126" s="132" t="str">
        <f>VLOOKUP(L126,CódigosRetorno!$A$2:$B$2080,2,FALSE)</f>
        <v>-</v>
      </c>
      <c r="N126" s="131" t="s">
        <v>9</v>
      </c>
      <c r="O126" s="210"/>
    </row>
    <row r="127" spans="1:15" ht="48" x14ac:dyDescent="0.25">
      <c r="A127" s="222"/>
      <c r="B127" s="1016"/>
      <c r="C127" s="1120"/>
      <c r="D127" s="1121"/>
      <c r="E127" s="1121"/>
      <c r="F127" s="1122"/>
      <c r="G127" s="389" t="s">
        <v>1156</v>
      </c>
      <c r="H127" s="73" t="s">
        <v>1065</v>
      </c>
      <c r="I127" s="131"/>
      <c r="J127" s="132" t="s">
        <v>181</v>
      </c>
      <c r="K127" s="138" t="s">
        <v>9</v>
      </c>
      <c r="L127" s="140" t="s">
        <v>9</v>
      </c>
      <c r="M127" s="132" t="str">
        <f>VLOOKUP(L127,CódigosRetorno!$A$2:$B$2080,2,FALSE)</f>
        <v>-</v>
      </c>
      <c r="N127" s="131" t="s">
        <v>9</v>
      </c>
      <c r="O127" s="210"/>
    </row>
    <row r="128" spans="1:15" x14ac:dyDescent="0.25">
      <c r="A128" s="222"/>
      <c r="B128" s="1016"/>
      <c r="C128" s="1120"/>
      <c r="D128" s="1121"/>
      <c r="E128" s="1121"/>
      <c r="F128" s="1122"/>
      <c r="G128" s="72" t="s">
        <v>1157</v>
      </c>
      <c r="H128" s="73" t="s">
        <v>1068</v>
      </c>
      <c r="I128" s="131"/>
      <c r="J128" s="132" t="s">
        <v>181</v>
      </c>
      <c r="K128" s="138" t="s">
        <v>9</v>
      </c>
      <c r="L128" s="140" t="s">
        <v>9</v>
      </c>
      <c r="M128" s="132" t="str">
        <f>VLOOKUP(L128,CódigosRetorno!$A$2:$B$2080,2,FALSE)</f>
        <v>-</v>
      </c>
      <c r="N128" s="131" t="s">
        <v>9</v>
      </c>
      <c r="O128" s="210"/>
    </row>
    <row r="129" spans="1:15" ht="24" x14ac:dyDescent="0.25">
      <c r="A129" s="222"/>
      <c r="B129" s="1001">
        <v>21</v>
      </c>
      <c r="C129" s="996" t="s">
        <v>2450</v>
      </c>
      <c r="D129" s="1014" t="s">
        <v>60</v>
      </c>
      <c r="E129" s="1014" t="s">
        <v>179</v>
      </c>
      <c r="F129" s="131" t="s">
        <v>705</v>
      </c>
      <c r="G129" s="124"/>
      <c r="H129" s="132" t="s">
        <v>2451</v>
      </c>
      <c r="I129" s="131"/>
      <c r="J129" s="132" t="s">
        <v>181</v>
      </c>
      <c r="K129" s="138" t="s">
        <v>9</v>
      </c>
      <c r="L129" s="140" t="s">
        <v>9</v>
      </c>
      <c r="M129" s="132" t="str">
        <f>VLOOKUP(L129,CódigosRetorno!$A$2:$B$2080,2,FALSE)</f>
        <v>-</v>
      </c>
      <c r="N129" s="131" t="s">
        <v>9</v>
      </c>
      <c r="O129" s="210"/>
    </row>
    <row r="130" spans="1:15" ht="36" x14ac:dyDescent="0.25">
      <c r="A130" s="222"/>
      <c r="B130" s="1002"/>
      <c r="C130" s="997"/>
      <c r="D130" s="1018"/>
      <c r="E130" s="1018"/>
      <c r="F130" s="131" t="s">
        <v>1213</v>
      </c>
      <c r="G130" s="124" t="s">
        <v>2452</v>
      </c>
      <c r="H130" s="132" t="s">
        <v>2453</v>
      </c>
      <c r="I130" s="131"/>
      <c r="J130" s="132" t="s">
        <v>181</v>
      </c>
      <c r="K130" s="138" t="s">
        <v>9</v>
      </c>
      <c r="L130" s="140" t="s">
        <v>9</v>
      </c>
      <c r="M130" s="132" t="str">
        <f>VLOOKUP(L130,CódigosRetorno!$A$2:$B$2080,2,FALSE)</f>
        <v>-</v>
      </c>
      <c r="N130" s="131" t="s">
        <v>9</v>
      </c>
      <c r="O130" s="210"/>
    </row>
    <row r="131" spans="1:15" x14ac:dyDescent="0.25">
      <c r="A131" s="222"/>
      <c r="B131" s="163" t="s">
        <v>2454</v>
      </c>
      <c r="C131" s="164"/>
      <c r="D131" s="158"/>
      <c r="E131" s="157" t="s">
        <v>9</v>
      </c>
      <c r="F131" s="158" t="s">
        <v>9</v>
      </c>
      <c r="G131" s="158" t="s">
        <v>9</v>
      </c>
      <c r="H131" s="159" t="s">
        <v>9</v>
      </c>
      <c r="I131" s="158"/>
      <c r="J131" s="155" t="s">
        <v>9</v>
      </c>
      <c r="K131" s="160" t="s">
        <v>9</v>
      </c>
      <c r="L131" s="161" t="s">
        <v>9</v>
      </c>
      <c r="M131" s="155" t="str">
        <f>VLOOKUP(L131,CódigosRetorno!$A$2:$B$2080,2,FALSE)</f>
        <v>-</v>
      </c>
      <c r="N131" s="162" t="s">
        <v>9</v>
      </c>
      <c r="O131" s="210"/>
    </row>
    <row r="132" spans="1:15" ht="96" x14ac:dyDescent="0.25">
      <c r="A132" s="222"/>
      <c r="B132" s="1000">
        <f>B129+1</f>
        <v>22</v>
      </c>
      <c r="C132" s="1047" t="s">
        <v>2455</v>
      </c>
      <c r="D132" s="1016" t="s">
        <v>60</v>
      </c>
      <c r="E132" s="1016" t="s">
        <v>179</v>
      </c>
      <c r="F132" s="1000" t="s">
        <v>223</v>
      </c>
      <c r="G132" s="1016"/>
      <c r="H132" s="995" t="s">
        <v>1245</v>
      </c>
      <c r="I132" s="1000">
        <v>1</v>
      </c>
      <c r="J132" s="134" t="s">
        <v>1246</v>
      </c>
      <c r="K132" s="131" t="s">
        <v>203</v>
      </c>
      <c r="L132" s="131" t="s">
        <v>1247</v>
      </c>
      <c r="M132" s="132" t="str">
        <f>VLOOKUP(L132,CódigosRetorno!$A$2:$B$2080,2,FALSE)</f>
        <v>El ID de las guias debe tener informacion de la SERIE-NUMERO de guia.</v>
      </c>
      <c r="N132" s="131" t="s">
        <v>9</v>
      </c>
      <c r="O132" s="210"/>
    </row>
    <row r="133" spans="1:15" ht="36" x14ac:dyDescent="0.25">
      <c r="A133" s="222"/>
      <c r="B133" s="1000"/>
      <c r="C133" s="1047"/>
      <c r="D133" s="1016"/>
      <c r="E133" s="1016"/>
      <c r="F133" s="1000"/>
      <c r="G133" s="1016"/>
      <c r="H133" s="995"/>
      <c r="I133" s="1000"/>
      <c r="J133" s="134" t="s">
        <v>1248</v>
      </c>
      <c r="K133" s="138" t="s">
        <v>6</v>
      </c>
      <c r="L133" s="140" t="s">
        <v>1249</v>
      </c>
      <c r="M133" s="132" t="str">
        <f>VLOOKUP(L133,CódigosRetorno!$A$2:$B$2080,2,FALSE)</f>
        <v>El comprobante contiene un tipo y número de Guía de Remisión repetido</v>
      </c>
      <c r="N133" s="131" t="s">
        <v>9</v>
      </c>
      <c r="O133" s="210"/>
    </row>
    <row r="134" spans="1:15" ht="36" x14ac:dyDescent="0.25">
      <c r="A134" s="222"/>
      <c r="B134" s="1000"/>
      <c r="C134" s="1047"/>
      <c r="D134" s="1016"/>
      <c r="E134" s="1016"/>
      <c r="F134" s="131" t="s">
        <v>325</v>
      </c>
      <c r="G134" s="124" t="s">
        <v>326</v>
      </c>
      <c r="H134" s="132" t="s">
        <v>2456</v>
      </c>
      <c r="I134" s="131">
        <v>1</v>
      </c>
      <c r="J134" s="132" t="s">
        <v>2457</v>
      </c>
      <c r="K134" s="138" t="s">
        <v>203</v>
      </c>
      <c r="L134" s="140" t="s">
        <v>1252</v>
      </c>
      <c r="M134" s="132" t="str">
        <f>VLOOKUP(L134,CódigosRetorno!$A$2:$B$2080,2,FALSE)</f>
        <v>El DocumentTypeCode de las guias debe ser 09 o 31</v>
      </c>
      <c r="N134" s="131" t="s">
        <v>9</v>
      </c>
      <c r="O134" s="210"/>
    </row>
    <row r="135" spans="1:15" ht="24" x14ac:dyDescent="0.25">
      <c r="A135" s="222"/>
      <c r="B135" s="1000"/>
      <c r="C135" s="1047"/>
      <c r="D135" s="1016"/>
      <c r="E135" s="1016"/>
      <c r="F135" s="1000"/>
      <c r="G135" s="131" t="s">
        <v>1045</v>
      </c>
      <c r="H135" s="132" t="s">
        <v>1065</v>
      </c>
      <c r="I135" s="131" t="s">
        <v>2411</v>
      </c>
      <c r="J135" s="132" t="s">
        <v>1047</v>
      </c>
      <c r="K135" s="124" t="s">
        <v>203</v>
      </c>
      <c r="L135" s="138" t="s">
        <v>1066</v>
      </c>
      <c r="M135" s="132" t="str">
        <f>VLOOKUP(L135,CódigosRetorno!$A$2:$B$2080,2,FALSE)</f>
        <v>El dato ingresado como atributo @listAgencyName es incorrecto.</v>
      </c>
      <c r="N135" s="141" t="s">
        <v>9</v>
      </c>
      <c r="O135" s="210"/>
    </row>
    <row r="136" spans="1:15" ht="24" x14ac:dyDescent="0.25">
      <c r="A136" s="222"/>
      <c r="B136" s="1000"/>
      <c r="C136" s="1047"/>
      <c r="D136" s="1016"/>
      <c r="E136" s="1016"/>
      <c r="F136" s="1000"/>
      <c r="G136" s="131" t="s">
        <v>1067</v>
      </c>
      <c r="H136" s="132" t="s">
        <v>1068</v>
      </c>
      <c r="I136" s="131" t="s">
        <v>2411</v>
      </c>
      <c r="J136" s="132" t="s">
        <v>1069</v>
      </c>
      <c r="K136" s="138" t="s">
        <v>203</v>
      </c>
      <c r="L136" s="140" t="s">
        <v>1070</v>
      </c>
      <c r="M136" s="132" t="str">
        <f>VLOOKUP(L136,CódigosRetorno!$A$2:$B$2080,2,FALSE)</f>
        <v>El dato ingresado como atributo @listName es incorrecto.</v>
      </c>
      <c r="N136" s="141" t="s">
        <v>9</v>
      </c>
      <c r="O136" s="210"/>
    </row>
    <row r="137" spans="1:15" ht="48" x14ac:dyDescent="0.25">
      <c r="A137" s="222"/>
      <c r="B137" s="1000"/>
      <c r="C137" s="1047"/>
      <c r="D137" s="1016"/>
      <c r="E137" s="1016"/>
      <c r="F137" s="1000"/>
      <c r="G137" s="131" t="s">
        <v>1071</v>
      </c>
      <c r="H137" s="132" t="s">
        <v>1072</v>
      </c>
      <c r="I137" s="131" t="s">
        <v>2411</v>
      </c>
      <c r="J137" s="132" t="s">
        <v>1073</v>
      </c>
      <c r="K137" s="138" t="s">
        <v>203</v>
      </c>
      <c r="L137" s="140" t="s">
        <v>1074</v>
      </c>
      <c r="M137" s="132" t="str">
        <f>VLOOKUP(L137,CódigosRetorno!$A$2:$B$2080,2,FALSE)</f>
        <v>El dato ingresado como atributo @listURI es incorrecto.</v>
      </c>
      <c r="N137" s="141" t="s">
        <v>9</v>
      </c>
      <c r="O137" s="210"/>
    </row>
    <row r="138" spans="1:15" ht="60" x14ac:dyDescent="0.25">
      <c r="A138" s="222"/>
      <c r="B138" s="1000">
        <f>B132+1</f>
        <v>23</v>
      </c>
      <c r="C138" s="1047" t="s">
        <v>2458</v>
      </c>
      <c r="D138" s="1016" t="s">
        <v>60</v>
      </c>
      <c r="E138" s="1016" t="s">
        <v>179</v>
      </c>
      <c r="F138" s="1000" t="s">
        <v>223</v>
      </c>
      <c r="G138" s="1016"/>
      <c r="H138" s="995" t="s">
        <v>2459</v>
      </c>
      <c r="I138" s="1000">
        <v>1</v>
      </c>
      <c r="J138" s="132" t="s">
        <v>1256</v>
      </c>
      <c r="K138" s="138" t="s">
        <v>203</v>
      </c>
      <c r="L138" s="140" t="s">
        <v>1257</v>
      </c>
      <c r="M138" s="132" t="str">
        <f>VLOOKUP(L138,CódigosRetorno!$A$2:$B$2080,2,FALSE)</f>
        <v>El ID de los documentos relacionados no cumplen con el estandar.</v>
      </c>
      <c r="N138" s="131" t="s">
        <v>9</v>
      </c>
      <c r="O138" s="210"/>
    </row>
    <row r="139" spans="1:15" ht="36" x14ac:dyDescent="0.25">
      <c r="A139" s="222"/>
      <c r="B139" s="1000"/>
      <c r="C139" s="1047"/>
      <c r="D139" s="1016"/>
      <c r="E139" s="1016"/>
      <c r="F139" s="1000"/>
      <c r="G139" s="1016"/>
      <c r="H139" s="995"/>
      <c r="I139" s="1000"/>
      <c r="J139" s="134" t="s">
        <v>1258</v>
      </c>
      <c r="K139" s="138" t="s">
        <v>6</v>
      </c>
      <c r="L139" s="140" t="s">
        <v>1259</v>
      </c>
      <c r="M139" s="132" t="str">
        <f>VLOOKUP(L139,CódigosRetorno!$A$2:$B$2080,2,FALSE)</f>
        <v>El comprobante contiene un tipo y número de Documento Relacionado repetido</v>
      </c>
      <c r="N139" s="131" t="s">
        <v>9</v>
      </c>
      <c r="O139" s="210"/>
    </row>
    <row r="140" spans="1:15" ht="36" x14ac:dyDescent="0.25">
      <c r="A140" s="222"/>
      <c r="B140" s="1000"/>
      <c r="C140" s="1047"/>
      <c r="D140" s="1016"/>
      <c r="E140" s="1016"/>
      <c r="F140" s="131" t="s">
        <v>325</v>
      </c>
      <c r="G140" s="124" t="s">
        <v>1260</v>
      </c>
      <c r="H140" s="132" t="s">
        <v>1261</v>
      </c>
      <c r="I140" s="131">
        <v>1</v>
      </c>
      <c r="J140" s="132" t="s">
        <v>2460</v>
      </c>
      <c r="K140" s="138" t="s">
        <v>203</v>
      </c>
      <c r="L140" s="140" t="s">
        <v>1263</v>
      </c>
      <c r="M140" s="132" t="str">
        <f>VLOOKUP(L140,CódigosRetorno!$A$2:$B$2080,2,FALSE)</f>
        <v>El DocumentTypeCode de Otros documentos relacionados tiene valores incorrectos.</v>
      </c>
      <c r="N140" s="131" t="s">
        <v>9</v>
      </c>
      <c r="O140" s="210"/>
    </row>
    <row r="141" spans="1:15" ht="24" x14ac:dyDescent="0.25">
      <c r="A141" s="222"/>
      <c r="B141" s="1000"/>
      <c r="C141" s="1047"/>
      <c r="D141" s="1016"/>
      <c r="E141" s="1016"/>
      <c r="F141" s="1000"/>
      <c r="G141" s="131" t="s">
        <v>1045</v>
      </c>
      <c r="H141" s="132" t="s">
        <v>1065</v>
      </c>
      <c r="I141" s="131" t="s">
        <v>2411</v>
      </c>
      <c r="J141" s="132" t="s">
        <v>1047</v>
      </c>
      <c r="K141" s="124" t="s">
        <v>203</v>
      </c>
      <c r="L141" s="138" t="s">
        <v>1066</v>
      </c>
      <c r="M141" s="132" t="str">
        <f>VLOOKUP(L141,CódigosRetorno!$A$2:$B$2080,2,FALSE)</f>
        <v>El dato ingresado como atributo @listAgencyName es incorrecto.</v>
      </c>
      <c r="N141" s="141" t="s">
        <v>9</v>
      </c>
      <c r="O141" s="210"/>
    </row>
    <row r="142" spans="1:15" ht="24" x14ac:dyDescent="0.25">
      <c r="A142" s="222"/>
      <c r="B142" s="1000"/>
      <c r="C142" s="1047"/>
      <c r="D142" s="1016"/>
      <c r="E142" s="1016"/>
      <c r="F142" s="1000"/>
      <c r="G142" s="131" t="s">
        <v>1265</v>
      </c>
      <c r="H142" s="132" t="s">
        <v>1068</v>
      </c>
      <c r="I142" s="131" t="s">
        <v>2411</v>
      </c>
      <c r="J142" s="132" t="s">
        <v>1807</v>
      </c>
      <c r="K142" s="138" t="s">
        <v>203</v>
      </c>
      <c r="L142" s="140" t="s">
        <v>1070</v>
      </c>
      <c r="M142" s="132" t="str">
        <f>VLOOKUP(L142,CódigosRetorno!$A$2:$B$2080,2,FALSE)</f>
        <v>El dato ingresado como atributo @listName es incorrecto.</v>
      </c>
      <c r="N142" s="141" t="s">
        <v>9</v>
      </c>
      <c r="O142" s="210"/>
    </row>
    <row r="143" spans="1:15" ht="48" x14ac:dyDescent="0.25">
      <c r="A143" s="222"/>
      <c r="B143" s="1000"/>
      <c r="C143" s="1047"/>
      <c r="D143" s="1016"/>
      <c r="E143" s="1016"/>
      <c r="F143" s="1000"/>
      <c r="G143" s="131" t="s">
        <v>1266</v>
      </c>
      <c r="H143" s="132" t="s">
        <v>1072</v>
      </c>
      <c r="I143" s="131" t="s">
        <v>2411</v>
      </c>
      <c r="J143" s="132" t="s">
        <v>1267</v>
      </c>
      <c r="K143" s="138" t="s">
        <v>203</v>
      </c>
      <c r="L143" s="140" t="s">
        <v>1074</v>
      </c>
      <c r="M143" s="132" t="str">
        <f>VLOOKUP(L143,CódigosRetorno!$A$2:$B$2080,2,FALSE)</f>
        <v>El dato ingresado como atributo @listURI es incorrecto.</v>
      </c>
      <c r="N143" s="141" t="s">
        <v>9</v>
      </c>
      <c r="O143" s="210"/>
    </row>
    <row r="144" spans="1:15" x14ac:dyDescent="0.25">
      <c r="A144" s="222"/>
      <c r="B144" s="430" t="s">
        <v>2461</v>
      </c>
      <c r="C144" s="419"/>
      <c r="D144" s="432" t="s">
        <v>9</v>
      </c>
      <c r="E144" s="425" t="s">
        <v>9</v>
      </c>
      <c r="F144" s="432" t="s">
        <v>9</v>
      </c>
      <c r="G144" s="432" t="s">
        <v>9</v>
      </c>
      <c r="H144" s="433" t="s">
        <v>9</v>
      </c>
      <c r="I144" s="432"/>
      <c r="J144" s="419" t="s">
        <v>9</v>
      </c>
      <c r="K144" s="420" t="s">
        <v>9</v>
      </c>
      <c r="L144" s="421" t="s">
        <v>9</v>
      </c>
      <c r="M144" s="419" t="str">
        <f>VLOOKUP(L144,CódigosRetorno!$A$2:$B$2080,2,FALSE)</f>
        <v>-</v>
      </c>
      <c r="N144" s="418" t="s">
        <v>9</v>
      </c>
      <c r="O144" s="210"/>
    </row>
    <row r="145" spans="1:15" ht="24" x14ac:dyDescent="0.25">
      <c r="A145" s="222"/>
      <c r="B145" s="1000">
        <f>B138+1</f>
        <v>24</v>
      </c>
      <c r="C145" s="1047" t="s">
        <v>1269</v>
      </c>
      <c r="D145" s="1016" t="s">
        <v>324</v>
      </c>
      <c r="E145" s="1016" t="s">
        <v>140</v>
      </c>
      <c r="F145" s="1000" t="s">
        <v>764</v>
      </c>
      <c r="G145" s="1016" t="s">
        <v>1094</v>
      </c>
      <c r="H145" s="995" t="s">
        <v>1270</v>
      </c>
      <c r="I145" s="1000">
        <v>1</v>
      </c>
      <c r="J145" s="132" t="s">
        <v>1271</v>
      </c>
      <c r="K145" s="138" t="s">
        <v>6</v>
      </c>
      <c r="L145" s="76" t="s">
        <v>765</v>
      </c>
      <c r="M145" s="132" t="str">
        <f>VLOOKUP(L145,CódigosRetorno!$A$2:$B$2080,2,FALSE)</f>
        <v>El Numero de orden del item no cumple con el formato establecido</v>
      </c>
      <c r="N145" s="131" t="s">
        <v>9</v>
      </c>
      <c r="O145" s="210"/>
    </row>
    <row r="146" spans="1:15" ht="24" x14ac:dyDescent="0.25">
      <c r="A146" s="222"/>
      <c r="B146" s="1000"/>
      <c r="C146" s="1047"/>
      <c r="D146" s="1016"/>
      <c r="E146" s="1016"/>
      <c r="F146" s="1000"/>
      <c r="G146" s="1016"/>
      <c r="H146" s="995"/>
      <c r="I146" s="1000"/>
      <c r="J146" s="139" t="s">
        <v>1272</v>
      </c>
      <c r="K146" s="138" t="s">
        <v>6</v>
      </c>
      <c r="L146" s="140" t="s">
        <v>649</v>
      </c>
      <c r="M146" s="132" t="str">
        <f>VLOOKUP(L146,CódigosRetorno!$A$2:$B$2080,2,FALSE)</f>
        <v>El número de ítem no puede estar duplicado.</v>
      </c>
      <c r="N146" s="131" t="s">
        <v>9</v>
      </c>
      <c r="O146" s="210"/>
    </row>
    <row r="147" spans="1:15" ht="24" x14ac:dyDescent="0.25">
      <c r="A147" s="222"/>
      <c r="B147" s="1000">
        <f>B145+1</f>
        <v>25</v>
      </c>
      <c r="C147" s="1047" t="s">
        <v>1273</v>
      </c>
      <c r="D147" s="1016" t="s">
        <v>324</v>
      </c>
      <c r="E147" s="1016" t="s">
        <v>140</v>
      </c>
      <c r="F147" s="1001" t="s">
        <v>1274</v>
      </c>
      <c r="G147" s="1014" t="s">
        <v>744</v>
      </c>
      <c r="H147" s="996" t="s">
        <v>1275</v>
      </c>
      <c r="I147" s="131">
        <v>1</v>
      </c>
      <c r="J147" s="132" t="s">
        <v>1276</v>
      </c>
      <c r="K147" s="124" t="s">
        <v>6</v>
      </c>
      <c r="L147" s="138" t="s">
        <v>1277</v>
      </c>
      <c r="M147" s="132" t="str">
        <f>VLOOKUP(L147,CódigosRetorno!$A$2:$B$2080,2,FALSE)</f>
        <v>Es obligatorio indicar la unidad de medida del ítem</v>
      </c>
      <c r="N147" s="131" t="s">
        <v>9</v>
      </c>
      <c r="O147" s="210"/>
    </row>
    <row r="148" spans="1:15" ht="24" x14ac:dyDescent="0.25">
      <c r="A148" s="222"/>
      <c r="B148" s="1000"/>
      <c r="C148" s="1047"/>
      <c r="D148" s="1016"/>
      <c r="E148" s="1016"/>
      <c r="F148" s="1002"/>
      <c r="G148" s="1018"/>
      <c r="H148" s="997"/>
      <c r="I148" s="131"/>
      <c r="J148" s="132" t="s">
        <v>1278</v>
      </c>
      <c r="K148" s="124" t="s">
        <v>6</v>
      </c>
      <c r="L148" s="138" t="s">
        <v>1279</v>
      </c>
      <c r="M148" s="132" t="str">
        <f>VLOOKUP(L148,CódigosRetorno!$A$2:$B$2080,2,FALSE)</f>
        <v>El dato ingresado como unidad de medida no corresponde al valor esperado</v>
      </c>
      <c r="N148" s="141" t="s">
        <v>9</v>
      </c>
      <c r="O148" s="210"/>
    </row>
    <row r="149" spans="1:15" ht="24" x14ac:dyDescent="0.25">
      <c r="A149" s="222"/>
      <c r="B149" s="1000"/>
      <c r="C149" s="1047"/>
      <c r="D149" s="1016"/>
      <c r="E149" s="1016"/>
      <c r="F149" s="1000"/>
      <c r="G149" s="131" t="s">
        <v>1280</v>
      </c>
      <c r="H149" s="132" t="s">
        <v>1281</v>
      </c>
      <c r="I149" s="131" t="s">
        <v>2411</v>
      </c>
      <c r="J149" s="132" t="s">
        <v>1282</v>
      </c>
      <c r="K149" s="124" t="s">
        <v>203</v>
      </c>
      <c r="L149" s="138" t="s">
        <v>1283</v>
      </c>
      <c r="M149" s="132" t="str">
        <f>VLOOKUP(L149,CódigosRetorno!$A$2:$B$2080,2,FALSE)</f>
        <v>El dato ingresado como atributo @unitCodeListID es incorrecto.</v>
      </c>
      <c r="N149" s="141" t="s">
        <v>9</v>
      </c>
      <c r="O149" s="210"/>
    </row>
    <row r="150" spans="1:15" ht="48" x14ac:dyDescent="0.25">
      <c r="A150" s="222"/>
      <c r="B150" s="1000"/>
      <c r="C150" s="1047"/>
      <c r="D150" s="1016"/>
      <c r="E150" s="1016"/>
      <c r="F150" s="1000"/>
      <c r="G150" s="141" t="s">
        <v>1088</v>
      </c>
      <c r="H150" s="132" t="s">
        <v>1285</v>
      </c>
      <c r="I150" s="131" t="s">
        <v>2411</v>
      </c>
      <c r="J150" s="132" t="s">
        <v>1089</v>
      </c>
      <c r="K150" s="138" t="s">
        <v>203</v>
      </c>
      <c r="L150" s="140" t="s">
        <v>1286</v>
      </c>
      <c r="M150" s="132" t="str">
        <f>VLOOKUP(L150,CódigosRetorno!$A$2:$B$2080,2,FALSE)</f>
        <v>El dato ingresado como atributo @unitCodeListAgencyName es incorrecto.</v>
      </c>
      <c r="N150" s="141" t="s">
        <v>9</v>
      </c>
      <c r="O150" s="210"/>
    </row>
    <row r="151" spans="1:15" ht="24" x14ac:dyDescent="0.25">
      <c r="A151" s="222"/>
      <c r="B151" s="1000">
        <f>B147+1</f>
        <v>26</v>
      </c>
      <c r="C151" s="1047" t="s">
        <v>1287</v>
      </c>
      <c r="D151" s="1016" t="s">
        <v>324</v>
      </c>
      <c r="E151" s="1016" t="s">
        <v>140</v>
      </c>
      <c r="F151" s="1000" t="s">
        <v>766</v>
      </c>
      <c r="G151" s="1016" t="s">
        <v>767</v>
      </c>
      <c r="H151" s="995" t="s">
        <v>1288</v>
      </c>
      <c r="I151" s="1000">
        <v>1</v>
      </c>
      <c r="J151" s="132" t="s">
        <v>1289</v>
      </c>
      <c r="K151" s="138" t="s">
        <v>6</v>
      </c>
      <c r="L151" s="140" t="s">
        <v>1290</v>
      </c>
      <c r="M151" s="132" t="str">
        <f>VLOOKUP(L151,CódigosRetorno!$A$2:$B$2080,2,FALSE)</f>
        <v>El XML no contiene el tag InvoicedQuantity en el detalle de los Items o es cero (0)</v>
      </c>
      <c r="N151" s="131" t="s">
        <v>9</v>
      </c>
      <c r="O151" s="210"/>
    </row>
    <row r="152" spans="1:15" ht="24" x14ac:dyDescent="0.25">
      <c r="A152" s="222"/>
      <c r="B152" s="1000"/>
      <c r="C152" s="1047"/>
      <c r="D152" s="1016"/>
      <c r="E152" s="1016"/>
      <c r="F152" s="1000"/>
      <c r="G152" s="1016"/>
      <c r="H152" s="995"/>
      <c r="I152" s="1000"/>
      <c r="J152" s="132" t="s">
        <v>769</v>
      </c>
      <c r="K152" s="138" t="s">
        <v>6</v>
      </c>
      <c r="L152" s="140" t="s">
        <v>1291</v>
      </c>
      <c r="M152" s="132" t="str">
        <f>VLOOKUP(L152,CódigosRetorno!$A$2:$B$2080,2,FALSE)</f>
        <v>InvoicedQuantity El dato ingresado no cumple con el estandar</v>
      </c>
      <c r="N152" s="131" t="s">
        <v>9</v>
      </c>
      <c r="O152" s="210"/>
    </row>
    <row r="153" spans="1:15" ht="60" x14ac:dyDescent="0.25">
      <c r="A153" s="222"/>
      <c r="B153" s="131">
        <f>B151+1</f>
        <v>27</v>
      </c>
      <c r="C153" s="132" t="s">
        <v>1292</v>
      </c>
      <c r="D153" s="124" t="s">
        <v>324</v>
      </c>
      <c r="E153" s="124" t="s">
        <v>179</v>
      </c>
      <c r="F153" s="131" t="s">
        <v>223</v>
      </c>
      <c r="G153" s="124"/>
      <c r="H153" s="132" t="s">
        <v>1293</v>
      </c>
      <c r="I153" s="131">
        <v>1</v>
      </c>
      <c r="J153" s="132" t="s">
        <v>1294</v>
      </c>
      <c r="K153" s="124" t="s">
        <v>203</v>
      </c>
      <c r="L153" s="138" t="s">
        <v>1295</v>
      </c>
      <c r="M153" s="132" t="str">
        <f>VLOOKUP(L153,CódigosRetorno!$A$2:$B$2080,2,FALSE)</f>
        <v>El dato ingresado como codigo de producto no cumple con el formato establecido.</v>
      </c>
      <c r="N153" s="131" t="s">
        <v>9</v>
      </c>
      <c r="O153" s="210"/>
    </row>
    <row r="154" spans="1:15" ht="48" x14ac:dyDescent="0.25">
      <c r="A154" s="222"/>
      <c r="B154" s="1016">
        <f>B153+1</f>
        <v>28</v>
      </c>
      <c r="C154" s="1047" t="s">
        <v>2462</v>
      </c>
      <c r="D154" s="1016" t="s">
        <v>324</v>
      </c>
      <c r="E154" s="1016" t="s">
        <v>179</v>
      </c>
      <c r="F154" s="1070" t="s">
        <v>664</v>
      </c>
      <c r="G154" s="1074" t="s">
        <v>8111</v>
      </c>
      <c r="H154" s="995" t="s">
        <v>1297</v>
      </c>
      <c r="I154" s="131">
        <v>1</v>
      </c>
      <c r="J154" s="132" t="s">
        <v>1298</v>
      </c>
      <c r="K154" s="124" t="s">
        <v>203</v>
      </c>
      <c r="L154" s="138" t="s">
        <v>1299</v>
      </c>
      <c r="M154" s="132" t="str">
        <f>VLOOKUP(L154,CódigosRetorno!$A$2:$B$2080,2,FALSE)</f>
        <v>Debe consignar obligatoriamente Codigo de producto SUNAT o Codigo de producto GTIN</v>
      </c>
      <c r="N154" s="131" t="s">
        <v>1102</v>
      </c>
      <c r="O154" s="210"/>
    </row>
    <row r="155" spans="1:15" ht="24" customHeight="1" x14ac:dyDescent="0.25">
      <c r="A155" s="222"/>
      <c r="B155" s="1016"/>
      <c r="C155" s="1047"/>
      <c r="D155" s="1016"/>
      <c r="E155" s="1016"/>
      <c r="F155" s="1070"/>
      <c r="G155" s="1074"/>
      <c r="H155" s="995"/>
      <c r="I155" s="131"/>
      <c r="J155" s="769" t="s">
        <v>8108</v>
      </c>
      <c r="K155" s="652" t="s">
        <v>9710</v>
      </c>
      <c r="L155" s="660" t="s">
        <v>8109</v>
      </c>
      <c r="M155" s="770" t="str">
        <f>VLOOKUP(L155,CódigosRetorno!$A$2:$B$2080,2,FALSE)</f>
        <v>El Código producto de SUNAT no es válido</v>
      </c>
      <c r="N155" s="726"/>
      <c r="O155" s="210"/>
    </row>
    <row r="156" spans="1:15" ht="60.95" customHeight="1" x14ac:dyDescent="0.25">
      <c r="A156" s="222"/>
      <c r="B156" s="1016"/>
      <c r="C156" s="1047"/>
      <c r="D156" s="1016"/>
      <c r="E156" s="1016"/>
      <c r="F156" s="1070"/>
      <c r="G156" s="1074"/>
      <c r="H156" s="995"/>
      <c r="I156" s="131"/>
      <c r="J156" s="769" t="s">
        <v>8110</v>
      </c>
      <c r="K156" s="652" t="s">
        <v>9710</v>
      </c>
      <c r="L156" s="660" t="s">
        <v>8109</v>
      </c>
      <c r="M156" s="770" t="str">
        <f>VLOOKUP(L156,CódigosRetorno!$A$2:$B$2080,2,FALSE)</f>
        <v>El Código producto de SUNAT no es válido</v>
      </c>
      <c r="N156" s="726" t="s">
        <v>8304</v>
      </c>
      <c r="O156" s="210"/>
    </row>
    <row r="157" spans="1:15" ht="35.450000000000003" customHeight="1" x14ac:dyDescent="0.25">
      <c r="A157" s="222"/>
      <c r="B157" s="1016"/>
      <c r="C157" s="1047"/>
      <c r="D157" s="1016"/>
      <c r="E157" s="1016"/>
      <c r="F157" s="1070"/>
      <c r="G157" s="1074"/>
      <c r="H157" s="995"/>
      <c r="I157" s="131"/>
      <c r="J157" s="629" t="s">
        <v>1300</v>
      </c>
      <c r="K157" s="627" t="s">
        <v>203</v>
      </c>
      <c r="L157" s="628" t="s">
        <v>1301</v>
      </c>
      <c r="M157" s="629" t="str">
        <f>VLOOKUP(L157,CódigosRetorno!$A$2:$B$2080,2,FALSE)</f>
        <v>El Código producto de SUNAT no es válido</v>
      </c>
      <c r="N157" s="630" t="s">
        <v>1302</v>
      </c>
      <c r="O157" s="210"/>
    </row>
    <row r="158" spans="1:15" ht="46.15" customHeight="1" x14ac:dyDescent="0.25">
      <c r="A158" s="222"/>
      <c r="B158" s="1016"/>
      <c r="C158" s="1047"/>
      <c r="D158" s="1016"/>
      <c r="E158" s="1016"/>
      <c r="F158" s="1070"/>
      <c r="G158" s="1074"/>
      <c r="H158" s="995"/>
      <c r="I158" s="131"/>
      <c r="J158" s="629" t="s">
        <v>1303</v>
      </c>
      <c r="K158" s="627" t="s">
        <v>203</v>
      </c>
      <c r="L158" s="628" t="s">
        <v>1304</v>
      </c>
      <c r="M158" s="629" t="str">
        <f>VLOOKUP(L158,CódigosRetorno!$A$2:$B$2080,2,FALSE)</f>
        <v>El Codigo de producto SUNAT debe especificarse como minimo al tercer nivel jerarquico (a nivel de clase del codigo UNSPSC)</v>
      </c>
      <c r="N158" s="630" t="s">
        <v>1302</v>
      </c>
      <c r="O158" s="210"/>
    </row>
    <row r="159" spans="1:15" ht="24" x14ac:dyDescent="0.25">
      <c r="A159" s="222"/>
      <c r="B159" s="1016"/>
      <c r="C159" s="1047"/>
      <c r="D159" s="1016"/>
      <c r="E159" s="1016"/>
      <c r="F159" s="1070"/>
      <c r="G159" s="131" t="s">
        <v>1307</v>
      </c>
      <c r="H159" s="132" t="s">
        <v>1083</v>
      </c>
      <c r="I159" s="131" t="s">
        <v>2411</v>
      </c>
      <c r="J159" s="132" t="s">
        <v>1308</v>
      </c>
      <c r="K159" s="124" t="s">
        <v>203</v>
      </c>
      <c r="L159" s="138" t="s">
        <v>1085</v>
      </c>
      <c r="M159" s="132" t="str">
        <f>VLOOKUP(L159,CódigosRetorno!$A$2:$B$2080,2,FALSE)</f>
        <v>El dato ingresado como atributo @listID es incorrecto.</v>
      </c>
      <c r="N159" s="141" t="s">
        <v>9</v>
      </c>
      <c r="O159" s="210"/>
    </row>
    <row r="160" spans="1:15" ht="24" x14ac:dyDescent="0.25">
      <c r="A160" s="222"/>
      <c r="B160" s="1016"/>
      <c r="C160" s="1047"/>
      <c r="D160" s="1016"/>
      <c r="E160" s="1016"/>
      <c r="F160" s="1070"/>
      <c r="G160" s="131" t="s">
        <v>1309</v>
      </c>
      <c r="H160" s="132" t="s">
        <v>1065</v>
      </c>
      <c r="I160" s="131" t="s">
        <v>2411</v>
      </c>
      <c r="J160" s="132" t="s">
        <v>1310</v>
      </c>
      <c r="K160" s="124" t="s">
        <v>203</v>
      </c>
      <c r="L160" s="138" t="s">
        <v>1066</v>
      </c>
      <c r="M160" s="132" t="str">
        <f>VLOOKUP(L160,CódigosRetorno!$A$2:$B$2080,2,FALSE)</f>
        <v>El dato ingresado como atributo @listAgencyName es incorrecto.</v>
      </c>
      <c r="N160" s="141" t="s">
        <v>9</v>
      </c>
      <c r="O160" s="210"/>
    </row>
    <row r="161" spans="1:15" ht="24" x14ac:dyDescent="0.25">
      <c r="A161" s="222"/>
      <c r="B161" s="1016"/>
      <c r="C161" s="1047"/>
      <c r="D161" s="1016"/>
      <c r="E161" s="1016"/>
      <c r="F161" s="1070"/>
      <c r="G161" s="131" t="s">
        <v>1311</v>
      </c>
      <c r="H161" s="132" t="s">
        <v>1068</v>
      </c>
      <c r="I161" s="131" t="s">
        <v>2411</v>
      </c>
      <c r="J161" s="132" t="s">
        <v>1312</v>
      </c>
      <c r="K161" s="138" t="s">
        <v>203</v>
      </c>
      <c r="L161" s="140" t="s">
        <v>1070</v>
      </c>
      <c r="M161" s="132" t="str">
        <f>VLOOKUP(L161,CódigosRetorno!$A$2:$B$2080,2,FALSE)</f>
        <v>El dato ingresado como atributo @listName es incorrecto.</v>
      </c>
      <c r="N161" s="141" t="s">
        <v>9</v>
      </c>
      <c r="O161" s="210"/>
    </row>
    <row r="162" spans="1:15" ht="24" x14ac:dyDescent="0.25">
      <c r="A162" s="222"/>
      <c r="B162" s="1014">
        <f>B154+1</f>
        <v>29</v>
      </c>
      <c r="C162" s="996" t="s">
        <v>1313</v>
      </c>
      <c r="D162" s="1014" t="s">
        <v>324</v>
      </c>
      <c r="E162" s="1014" t="s">
        <v>179</v>
      </c>
      <c r="F162" s="1014" t="s">
        <v>1314</v>
      </c>
      <c r="G162" s="1001"/>
      <c r="H162" s="996" t="s">
        <v>2463</v>
      </c>
      <c r="I162" s="1001">
        <v>1</v>
      </c>
      <c r="J162" s="132" t="s">
        <v>1316</v>
      </c>
      <c r="K162" s="124" t="s">
        <v>203</v>
      </c>
      <c r="L162" s="138" t="s">
        <v>1317</v>
      </c>
      <c r="M162" s="132" t="str">
        <f>VLOOKUP(L162,CódigosRetorno!$A$2:$B$2080,2,FALSE)</f>
        <v>El código de producto GS1 no cumple el estandar</v>
      </c>
      <c r="N162" s="131" t="s">
        <v>9</v>
      </c>
      <c r="O162" s="210"/>
    </row>
    <row r="163" spans="1:15" ht="24" x14ac:dyDescent="0.25">
      <c r="A163" s="222"/>
      <c r="B163" s="1015"/>
      <c r="C163" s="1011"/>
      <c r="D163" s="1015"/>
      <c r="E163" s="1015"/>
      <c r="F163" s="1015"/>
      <c r="G163" s="1010"/>
      <c r="H163" s="1011"/>
      <c r="I163" s="1010"/>
      <c r="J163" s="132" t="s">
        <v>1318</v>
      </c>
      <c r="K163" s="124" t="s">
        <v>203</v>
      </c>
      <c r="L163" s="138" t="s">
        <v>1317</v>
      </c>
      <c r="M163" s="132" t="str">
        <f>VLOOKUP(L163,CódigosRetorno!$A$2:$B$2080,2,FALSE)</f>
        <v>El código de producto GS1 no cumple el estandar</v>
      </c>
      <c r="N163" s="131" t="s">
        <v>9</v>
      </c>
      <c r="O163" s="210"/>
    </row>
    <row r="164" spans="1:15" ht="24" x14ac:dyDescent="0.25">
      <c r="A164" s="222"/>
      <c r="B164" s="1015"/>
      <c r="C164" s="1011"/>
      <c r="D164" s="1015"/>
      <c r="E164" s="1015"/>
      <c r="F164" s="1015"/>
      <c r="G164" s="1010"/>
      <c r="H164" s="1011"/>
      <c r="I164" s="1010"/>
      <c r="J164" s="132" t="s">
        <v>1319</v>
      </c>
      <c r="K164" s="124" t="s">
        <v>203</v>
      </c>
      <c r="L164" s="138" t="s">
        <v>1317</v>
      </c>
      <c r="M164" s="132" t="str">
        <f>VLOOKUP(L164,CódigosRetorno!$A$2:$B$2080,2,FALSE)</f>
        <v>El código de producto GS1 no cumple el estandar</v>
      </c>
      <c r="N164" s="131" t="s">
        <v>9</v>
      </c>
      <c r="O164" s="210"/>
    </row>
    <row r="165" spans="1:15" ht="24" x14ac:dyDescent="0.25">
      <c r="A165" s="222"/>
      <c r="B165" s="1015"/>
      <c r="C165" s="1011"/>
      <c r="D165" s="1015"/>
      <c r="E165" s="1015"/>
      <c r="F165" s="1015"/>
      <c r="G165" s="1010"/>
      <c r="H165" s="1011"/>
      <c r="I165" s="1010"/>
      <c r="J165" s="132" t="s">
        <v>1320</v>
      </c>
      <c r="K165" s="124" t="s">
        <v>203</v>
      </c>
      <c r="L165" s="138" t="s">
        <v>1317</v>
      </c>
      <c r="M165" s="132" t="str">
        <f>VLOOKUP(L165,CódigosRetorno!$A$2:$B$2080,2,FALSE)</f>
        <v>El código de producto GS1 no cumple el estandar</v>
      </c>
      <c r="N165" s="131" t="s">
        <v>9</v>
      </c>
      <c r="O165" s="210"/>
    </row>
    <row r="166" spans="1:15" ht="24" x14ac:dyDescent="0.25">
      <c r="A166" s="222"/>
      <c r="B166" s="1015"/>
      <c r="C166" s="1011"/>
      <c r="D166" s="1015"/>
      <c r="E166" s="1015"/>
      <c r="F166" s="1015"/>
      <c r="G166" s="1002"/>
      <c r="H166" s="997"/>
      <c r="I166" s="1002"/>
      <c r="J166" s="132" t="s">
        <v>1321</v>
      </c>
      <c r="K166" s="124" t="s">
        <v>203</v>
      </c>
      <c r="L166" s="138" t="s">
        <v>1322</v>
      </c>
      <c r="M166" s="132" t="str">
        <f>VLOOKUP(L166,CódigosRetorno!$A$2:$B$2080,2,FALSE)</f>
        <v>Si utiliza el estandar GS1 debe especificar el tipo de estructura GTIN</v>
      </c>
      <c r="N166" s="131" t="s">
        <v>9</v>
      </c>
      <c r="O166" s="210"/>
    </row>
    <row r="167" spans="1:15" ht="24" x14ac:dyDescent="0.25">
      <c r="A167" s="222"/>
      <c r="B167" s="1018"/>
      <c r="C167" s="997"/>
      <c r="D167" s="1018"/>
      <c r="E167" s="1018"/>
      <c r="F167" s="1018"/>
      <c r="G167" s="127"/>
      <c r="H167" s="387" t="s">
        <v>1323</v>
      </c>
      <c r="I167" s="125"/>
      <c r="J167" s="132" t="s">
        <v>1324</v>
      </c>
      <c r="K167" s="124" t="s">
        <v>203</v>
      </c>
      <c r="L167" s="138" t="s">
        <v>1325</v>
      </c>
      <c r="M167" s="132" t="str">
        <f>VLOOKUP(L167,CódigosRetorno!$A$2:$B$2080,2,FALSE)</f>
        <v>El tipo de estructura GS1 no tiene un valor permitido</v>
      </c>
      <c r="N167" s="131" t="s">
        <v>9</v>
      </c>
      <c r="O167" s="210"/>
    </row>
    <row r="168" spans="1:15" ht="24" x14ac:dyDescent="0.25">
      <c r="A168" s="222"/>
      <c r="B168" s="1000">
        <f>B162+1</f>
        <v>30</v>
      </c>
      <c r="C168" s="995" t="s">
        <v>1340</v>
      </c>
      <c r="D168" s="1016" t="s">
        <v>324</v>
      </c>
      <c r="E168" s="1016" t="s">
        <v>140</v>
      </c>
      <c r="F168" s="1000" t="s">
        <v>1341</v>
      </c>
      <c r="G168" s="1016"/>
      <c r="H168" s="995" t="s">
        <v>1342</v>
      </c>
      <c r="I168" s="1000">
        <v>1</v>
      </c>
      <c r="J168" s="132" t="s">
        <v>599</v>
      </c>
      <c r="K168" s="138" t="s">
        <v>6</v>
      </c>
      <c r="L168" s="140" t="s">
        <v>1343</v>
      </c>
      <c r="M168" s="132" t="str">
        <f>VLOOKUP(L168,CódigosRetorno!$A$2:$B$2080,2,FALSE)</f>
        <v>El XML no contiene el tag cac:Item/cbc:Description en el detalle de los Items</v>
      </c>
      <c r="N168" s="131" t="s">
        <v>9</v>
      </c>
      <c r="O168" s="210"/>
    </row>
    <row r="169" spans="1:15" ht="48" x14ac:dyDescent="0.25">
      <c r="A169" s="222"/>
      <c r="B169" s="1000"/>
      <c r="C169" s="995"/>
      <c r="D169" s="1016"/>
      <c r="E169" s="1016"/>
      <c r="F169" s="1000"/>
      <c r="G169" s="1016"/>
      <c r="H169" s="995"/>
      <c r="I169" s="1000"/>
      <c r="J169" s="132" t="s">
        <v>1344</v>
      </c>
      <c r="K169" s="138" t="s">
        <v>6</v>
      </c>
      <c r="L169" s="140" t="s">
        <v>1345</v>
      </c>
      <c r="M169" s="132" t="str">
        <f>VLOOKUP(L169,CódigosRetorno!$A$2:$B$2080,2,FALSE)</f>
        <v>El XML no contiene el tag o no existe informacion de cac:Item/cbc:Description del item</v>
      </c>
      <c r="N169" s="131" t="s">
        <v>9</v>
      </c>
      <c r="O169" s="210"/>
    </row>
    <row r="170" spans="1:15" ht="24" x14ac:dyDescent="0.25">
      <c r="A170" s="222"/>
      <c r="B170" s="1000">
        <f>B168+1</f>
        <v>31</v>
      </c>
      <c r="C170" s="1047" t="s">
        <v>1346</v>
      </c>
      <c r="D170" s="1016" t="s">
        <v>324</v>
      </c>
      <c r="E170" s="1016" t="s">
        <v>140</v>
      </c>
      <c r="F170" s="1000" t="s">
        <v>766</v>
      </c>
      <c r="G170" s="1016" t="s">
        <v>767</v>
      </c>
      <c r="H170" s="995" t="s">
        <v>1347</v>
      </c>
      <c r="I170" s="1000">
        <v>1</v>
      </c>
      <c r="J170" s="132" t="s">
        <v>63</v>
      </c>
      <c r="K170" s="138" t="s">
        <v>6</v>
      </c>
      <c r="L170" s="140" t="s">
        <v>1348</v>
      </c>
      <c r="M170" s="132" t="str">
        <f>VLOOKUP(L170,CódigosRetorno!$A$2:$B$2080,2,FALSE)</f>
        <v>El XML no contiene el tag cac:Price/cbc:PriceAmount en el detalle de los Items</v>
      </c>
      <c r="N170" s="131" t="s">
        <v>9</v>
      </c>
      <c r="O170" s="210"/>
    </row>
    <row r="171" spans="1:15" ht="60" x14ac:dyDescent="0.25">
      <c r="A171" s="222"/>
      <c r="B171" s="1000"/>
      <c r="C171" s="1047"/>
      <c r="D171" s="1016"/>
      <c r="E171" s="1016"/>
      <c r="F171" s="1000"/>
      <c r="G171" s="1016"/>
      <c r="H171" s="995"/>
      <c r="I171" s="1000"/>
      <c r="J171" s="132" t="s">
        <v>8060</v>
      </c>
      <c r="K171" s="138" t="s">
        <v>6</v>
      </c>
      <c r="L171" s="140" t="s">
        <v>1350</v>
      </c>
      <c r="M171" s="132" t="str">
        <f>VLOOKUP(L171,CódigosRetorno!$A$2:$B$2080,2,FALSE)</f>
        <v>El dato ingresado en PriceAmount del Valor de venta unitario por item no cumple con el formato establecido</v>
      </c>
      <c r="N171" s="131" t="s">
        <v>9</v>
      </c>
      <c r="O171" s="210"/>
    </row>
    <row r="172" spans="1:15" ht="48" x14ac:dyDescent="0.25">
      <c r="A172" s="222"/>
      <c r="B172" s="1000"/>
      <c r="C172" s="1047"/>
      <c r="D172" s="1016"/>
      <c r="E172" s="1016"/>
      <c r="F172" s="1000"/>
      <c r="G172" s="1016"/>
      <c r="H172" s="995"/>
      <c r="I172" s="1000"/>
      <c r="J172" s="134" t="s">
        <v>1351</v>
      </c>
      <c r="K172" s="138" t="s">
        <v>6</v>
      </c>
      <c r="L172" s="140" t="s">
        <v>1352</v>
      </c>
      <c r="M172" s="132" t="str">
        <f>VLOOKUP(L172,CódigosRetorno!$A$2:$B$2080,2,FALSE)</f>
        <v>Operacion gratuita, solo debe consignar un monto referencial</v>
      </c>
      <c r="N172" s="131" t="s">
        <v>9</v>
      </c>
      <c r="O172" s="210"/>
    </row>
    <row r="173" spans="1:15" ht="36" x14ac:dyDescent="0.25">
      <c r="A173" s="222"/>
      <c r="B173" s="1000"/>
      <c r="C173" s="1047"/>
      <c r="D173" s="1016"/>
      <c r="E173" s="1016"/>
      <c r="F173" s="131" t="s">
        <v>141</v>
      </c>
      <c r="G173" s="124" t="s">
        <v>303</v>
      </c>
      <c r="H173" s="91" t="s">
        <v>1353</v>
      </c>
      <c r="I173" s="131">
        <v>1</v>
      </c>
      <c r="J173" s="132" t="s">
        <v>1376</v>
      </c>
      <c r="K173" s="124" t="s">
        <v>6</v>
      </c>
      <c r="L173" s="138" t="s">
        <v>939</v>
      </c>
      <c r="M173" s="132" t="str">
        <f>VLOOKUP(L173,CódigosRetorno!$A$2:$B$2080,2,FALSE)</f>
        <v>La moneda debe ser la misma en todo el documento. Salvo las percepciones que sólo son en moneda nacional</v>
      </c>
      <c r="N173" s="131" t="s">
        <v>1080</v>
      </c>
      <c r="O173" s="210"/>
    </row>
    <row r="174" spans="1:15" x14ac:dyDescent="0.25">
      <c r="A174" s="222"/>
      <c r="B174" s="1000">
        <f>B170+1</f>
        <v>32</v>
      </c>
      <c r="C174" s="1047" t="s">
        <v>2464</v>
      </c>
      <c r="D174" s="1016" t="s">
        <v>324</v>
      </c>
      <c r="E174" s="1000" t="s">
        <v>140</v>
      </c>
      <c r="F174" s="1000" t="s">
        <v>766</v>
      </c>
      <c r="G174" s="1016" t="s">
        <v>767</v>
      </c>
      <c r="H174" s="1047" t="s">
        <v>1356</v>
      </c>
      <c r="I174" s="1000">
        <v>1</v>
      </c>
      <c r="J174" s="132" t="s">
        <v>63</v>
      </c>
      <c r="K174" s="124" t="s">
        <v>6</v>
      </c>
      <c r="L174" s="140" t="s">
        <v>1357</v>
      </c>
      <c r="M174" s="132" t="str">
        <f>VLOOKUP(L174,CódigosRetorno!$A$2:$B$2080,2,FALSE)</f>
        <v>Debe existir el tag cac:AlternativeConditionPrice</v>
      </c>
      <c r="N174" s="131" t="s">
        <v>9</v>
      </c>
      <c r="O174" s="210"/>
    </row>
    <row r="175" spans="1:15" ht="36" x14ac:dyDescent="0.25">
      <c r="A175" s="222"/>
      <c r="B175" s="1000"/>
      <c r="C175" s="1047"/>
      <c r="D175" s="1016"/>
      <c r="E175" s="1000"/>
      <c r="F175" s="1000"/>
      <c r="G175" s="1016"/>
      <c r="H175" s="1047"/>
      <c r="I175" s="1000"/>
      <c r="J175" s="132" t="s">
        <v>1349</v>
      </c>
      <c r="K175" s="138" t="s">
        <v>6</v>
      </c>
      <c r="L175" s="140" t="s">
        <v>1358</v>
      </c>
      <c r="M175" s="132" t="str">
        <f>VLOOKUP(L175,CódigosRetorno!$A$2:$B$2080,2,FALSE)</f>
        <v>El dato ingresado en PriceAmount del Precio de venta unitario por item no cumple con el formato establecido</v>
      </c>
      <c r="N175" s="131" t="s">
        <v>9</v>
      </c>
      <c r="O175" s="210"/>
    </row>
    <row r="176" spans="1:15" ht="156" x14ac:dyDescent="0.25">
      <c r="A176" s="222"/>
      <c r="B176" s="1000"/>
      <c r="C176" s="1047"/>
      <c r="D176" s="1016"/>
      <c r="E176" s="1000"/>
      <c r="F176" s="1000"/>
      <c r="G176" s="1016"/>
      <c r="H176" s="1047"/>
      <c r="I176" s="1000"/>
      <c r="J176" s="132" t="s">
        <v>1359</v>
      </c>
      <c r="K176" s="138" t="s">
        <v>203</v>
      </c>
      <c r="L176" s="140" t="s">
        <v>2465</v>
      </c>
      <c r="M176" s="132" t="str">
        <f>VLOOKUP(L176,CódigosRetorno!$A$2:$B$2080,2,FALSE)</f>
        <v>El precio unitario de la operación que está informando difiere de los cálculos realizados en base a la información remitida</v>
      </c>
      <c r="N176" s="131" t="s">
        <v>9</v>
      </c>
      <c r="O176" s="210"/>
    </row>
    <row r="177" spans="1:15" ht="36" x14ac:dyDescent="0.25">
      <c r="A177" s="222"/>
      <c r="B177" s="1000"/>
      <c r="C177" s="1047"/>
      <c r="D177" s="1016"/>
      <c r="E177" s="1000"/>
      <c r="F177" s="131" t="s">
        <v>141</v>
      </c>
      <c r="G177" s="124" t="s">
        <v>303</v>
      </c>
      <c r="H177" s="91" t="s">
        <v>1353</v>
      </c>
      <c r="I177" s="131">
        <v>1</v>
      </c>
      <c r="J177" s="132" t="s">
        <v>1376</v>
      </c>
      <c r="K177" s="124" t="s">
        <v>6</v>
      </c>
      <c r="L177" s="138" t="s">
        <v>939</v>
      </c>
      <c r="M177" s="132" t="str">
        <f>VLOOKUP(L177,CódigosRetorno!$A$2:$B$2080,2,FALSE)</f>
        <v>La moneda debe ser la misma en todo el documento. Salvo las percepciones que sólo son en moneda nacional</v>
      </c>
      <c r="N177" s="131" t="s">
        <v>1080</v>
      </c>
      <c r="O177" s="210"/>
    </row>
    <row r="178" spans="1:15" ht="24" x14ac:dyDescent="0.25">
      <c r="A178" s="222"/>
      <c r="B178" s="1000"/>
      <c r="C178" s="1047"/>
      <c r="D178" s="1016"/>
      <c r="E178" s="1000"/>
      <c r="F178" s="1000" t="s">
        <v>325</v>
      </c>
      <c r="G178" s="1016" t="s">
        <v>2466</v>
      </c>
      <c r="H178" s="995" t="s">
        <v>1362</v>
      </c>
      <c r="I178" s="1000">
        <v>1</v>
      </c>
      <c r="J178" s="132" t="s">
        <v>463</v>
      </c>
      <c r="K178" s="138" t="s">
        <v>6</v>
      </c>
      <c r="L178" s="140" t="s">
        <v>1363</v>
      </c>
      <c r="M178" s="132" t="str">
        <f>VLOOKUP(L178,CódigosRetorno!$A$2:$B$2080,2,FALSE)</f>
        <v>Se ha consignado un valor invalido en el campo cbc:PriceTypeCode</v>
      </c>
      <c r="N178" s="131" t="s">
        <v>1364</v>
      </c>
      <c r="O178" s="210"/>
    </row>
    <row r="179" spans="1:15" ht="36" x14ac:dyDescent="0.25">
      <c r="A179" s="222"/>
      <c r="B179" s="1000"/>
      <c r="C179" s="1047"/>
      <c r="D179" s="1016"/>
      <c r="E179" s="1000"/>
      <c r="F179" s="1000"/>
      <c r="G179" s="1016"/>
      <c r="H179" s="995"/>
      <c r="I179" s="1000"/>
      <c r="J179" s="139" t="s">
        <v>1365</v>
      </c>
      <c r="K179" s="138" t="s">
        <v>6</v>
      </c>
      <c r="L179" s="140" t="s">
        <v>1366</v>
      </c>
      <c r="M179" s="132" t="str">
        <f>VLOOKUP(L179,CódigosRetorno!$A$2:$B$2080,2,FALSE)</f>
        <v>Existe mas de un tag cac:AlternativeConditionPrice con el mismo cbc:PriceTypeCode</v>
      </c>
      <c r="N179" s="131" t="s">
        <v>9</v>
      </c>
      <c r="O179" s="210"/>
    </row>
    <row r="180" spans="1:15" ht="24" x14ac:dyDescent="0.25">
      <c r="A180" s="222"/>
      <c r="B180" s="1000"/>
      <c r="C180" s="1047"/>
      <c r="D180" s="1016"/>
      <c r="E180" s="1016" t="s">
        <v>179</v>
      </c>
      <c r="F180" s="1000"/>
      <c r="G180" s="141" t="s">
        <v>1367</v>
      </c>
      <c r="H180" s="91" t="s">
        <v>1068</v>
      </c>
      <c r="I180" s="131" t="s">
        <v>2411</v>
      </c>
      <c r="J180" s="132" t="s">
        <v>1368</v>
      </c>
      <c r="K180" s="138" t="s">
        <v>203</v>
      </c>
      <c r="L180" s="140" t="s">
        <v>1070</v>
      </c>
      <c r="M180" s="132" t="str">
        <f>VLOOKUP(L180,CódigosRetorno!$A$2:$B$2080,2,FALSE)</f>
        <v>El dato ingresado como atributo @listName es incorrecto.</v>
      </c>
      <c r="N180" s="141" t="s">
        <v>9</v>
      </c>
      <c r="O180" s="210"/>
    </row>
    <row r="181" spans="1:15" ht="24" x14ac:dyDescent="0.25">
      <c r="A181" s="222"/>
      <c r="B181" s="1000"/>
      <c r="C181" s="1047"/>
      <c r="D181" s="1016"/>
      <c r="E181" s="1016"/>
      <c r="F181" s="1000"/>
      <c r="G181" s="141" t="s">
        <v>1045</v>
      </c>
      <c r="H181" s="91" t="s">
        <v>1065</v>
      </c>
      <c r="I181" s="131" t="s">
        <v>2411</v>
      </c>
      <c r="J181" s="132" t="s">
        <v>1047</v>
      </c>
      <c r="K181" s="124" t="s">
        <v>203</v>
      </c>
      <c r="L181" s="138" t="s">
        <v>1066</v>
      </c>
      <c r="M181" s="132" t="str">
        <f>VLOOKUP(L181,CódigosRetorno!$A$2:$B$2080,2,FALSE)</f>
        <v>El dato ingresado como atributo @listAgencyName es incorrecto.</v>
      </c>
      <c r="N181" s="141" t="s">
        <v>9</v>
      </c>
      <c r="O181" s="210"/>
    </row>
    <row r="182" spans="1:15" ht="48" x14ac:dyDescent="0.25">
      <c r="A182" s="222"/>
      <c r="B182" s="1000"/>
      <c r="C182" s="1047"/>
      <c r="D182" s="1016"/>
      <c r="E182" s="1016"/>
      <c r="F182" s="1000"/>
      <c r="G182" s="141" t="s">
        <v>1369</v>
      </c>
      <c r="H182" s="91" t="s">
        <v>1072</v>
      </c>
      <c r="I182" s="131" t="s">
        <v>2411</v>
      </c>
      <c r="J182" s="132" t="s">
        <v>1370</v>
      </c>
      <c r="K182" s="138" t="s">
        <v>203</v>
      </c>
      <c r="L182" s="140" t="s">
        <v>1074</v>
      </c>
      <c r="M182" s="132" t="str">
        <f>VLOOKUP(L182,CódigosRetorno!$A$2:$B$2080,2,FALSE)</f>
        <v>El dato ingresado como atributo @listURI es incorrecto.</v>
      </c>
      <c r="N182" s="141" t="s">
        <v>9</v>
      </c>
      <c r="O182" s="210"/>
    </row>
    <row r="183" spans="1:15" ht="36" x14ac:dyDescent="0.25">
      <c r="A183" s="222"/>
      <c r="B183" s="1000">
        <f>B174+1</f>
        <v>33</v>
      </c>
      <c r="C183" s="1047" t="s">
        <v>1371</v>
      </c>
      <c r="D183" s="1016" t="s">
        <v>324</v>
      </c>
      <c r="E183" s="1000" t="s">
        <v>179</v>
      </c>
      <c r="F183" s="1001" t="s">
        <v>766</v>
      </c>
      <c r="G183" s="1014" t="s">
        <v>767</v>
      </c>
      <c r="H183" s="996" t="s">
        <v>1356</v>
      </c>
      <c r="I183" s="1001">
        <v>1</v>
      </c>
      <c r="J183" s="132" t="s">
        <v>1349</v>
      </c>
      <c r="K183" s="138" t="s">
        <v>6</v>
      </c>
      <c r="L183" s="140" t="s">
        <v>1358</v>
      </c>
      <c r="M183" s="132" t="str">
        <f>VLOOKUP(L183,CódigosRetorno!$A$2:$B$2080,2,FALSE)</f>
        <v>El dato ingresado en PriceAmount del Precio de venta unitario por item no cumple con el formato establecido</v>
      </c>
      <c r="N183" s="131" t="s">
        <v>9</v>
      </c>
      <c r="O183" s="210"/>
    </row>
    <row r="184" spans="1:15" ht="72" x14ac:dyDescent="0.25">
      <c r="A184" s="222"/>
      <c r="B184" s="1000"/>
      <c r="C184" s="1047"/>
      <c r="D184" s="1016"/>
      <c r="E184" s="1016"/>
      <c r="F184" s="1010"/>
      <c r="G184" s="1015"/>
      <c r="H184" s="1011"/>
      <c r="I184" s="1010"/>
      <c r="J184" s="132" t="s">
        <v>2467</v>
      </c>
      <c r="K184" s="138" t="s">
        <v>6</v>
      </c>
      <c r="L184" s="140" t="s">
        <v>1373</v>
      </c>
      <c r="M184" s="132" t="str">
        <f>VLOOKUP(L184,CódigosRetorno!$A$2:$B$2080,2,FALSE)</f>
        <v>Si existe 'Valor referencial unitario en operac. no onerosas' con monto mayor a cero, la operacion debe ser gratuita (codigo de tributo 9996)</v>
      </c>
      <c r="N184" s="131" t="s">
        <v>9</v>
      </c>
      <c r="O184" s="210"/>
    </row>
    <row r="185" spans="1:15" ht="72" x14ac:dyDescent="0.25">
      <c r="A185" s="222"/>
      <c r="B185" s="1000"/>
      <c r="C185" s="1047"/>
      <c r="D185" s="1016"/>
      <c r="E185" s="1016"/>
      <c r="F185" s="1002"/>
      <c r="G185" s="1018"/>
      <c r="H185" s="997"/>
      <c r="I185" s="1002"/>
      <c r="J185" s="132" t="s">
        <v>1374</v>
      </c>
      <c r="K185" s="138" t="s">
        <v>6</v>
      </c>
      <c r="L185" s="140" t="s">
        <v>1375</v>
      </c>
      <c r="M185" s="132" t="str">
        <f>VLOOKUP(L185,CódigosRetorno!$A$2:$B$2080,2,FALSE)</f>
        <v>El código de precio '02' es sólo para operaciones gratuitas</v>
      </c>
      <c r="N185" s="141" t="s">
        <v>9</v>
      </c>
      <c r="O185" s="210"/>
    </row>
    <row r="186" spans="1:15" ht="36" x14ac:dyDescent="0.25">
      <c r="A186" s="222"/>
      <c r="B186" s="1000"/>
      <c r="C186" s="1047"/>
      <c r="D186" s="1016"/>
      <c r="E186" s="1016"/>
      <c r="F186" s="131" t="s">
        <v>141</v>
      </c>
      <c r="G186" s="124" t="s">
        <v>303</v>
      </c>
      <c r="H186" s="91" t="s">
        <v>1353</v>
      </c>
      <c r="I186" s="131">
        <v>1</v>
      </c>
      <c r="J186" s="132" t="s">
        <v>1376</v>
      </c>
      <c r="K186" s="124" t="s">
        <v>6</v>
      </c>
      <c r="L186" s="138" t="s">
        <v>939</v>
      </c>
      <c r="M186" s="132" t="str">
        <f>VLOOKUP(L186,CódigosRetorno!$A$2:$B$2080,2,FALSE)</f>
        <v>La moneda debe ser la misma en todo el documento. Salvo las percepciones que sólo son en moneda nacional</v>
      </c>
      <c r="N186" s="131" t="s">
        <v>1080</v>
      </c>
      <c r="O186" s="210"/>
    </row>
    <row r="187" spans="1:15" ht="24" x14ac:dyDescent="0.25">
      <c r="A187" s="222"/>
      <c r="B187" s="1000"/>
      <c r="C187" s="1047"/>
      <c r="D187" s="1016"/>
      <c r="E187" s="1016"/>
      <c r="F187" s="1000" t="s">
        <v>325</v>
      </c>
      <c r="G187" s="1016" t="s">
        <v>2466</v>
      </c>
      <c r="H187" s="995" t="s">
        <v>1362</v>
      </c>
      <c r="I187" s="1000">
        <v>1</v>
      </c>
      <c r="J187" s="132" t="s">
        <v>463</v>
      </c>
      <c r="K187" s="138" t="s">
        <v>6</v>
      </c>
      <c r="L187" s="140" t="s">
        <v>1363</v>
      </c>
      <c r="M187" s="132" t="str">
        <f>VLOOKUP(L187,CódigosRetorno!$A$2:$B$2080,2,FALSE)</f>
        <v>Se ha consignado un valor invalido en el campo cbc:PriceTypeCode</v>
      </c>
      <c r="N187" s="131" t="s">
        <v>1364</v>
      </c>
      <c r="O187" s="210"/>
    </row>
    <row r="188" spans="1:15" ht="36" x14ac:dyDescent="0.25">
      <c r="A188" s="222"/>
      <c r="B188" s="1000"/>
      <c r="C188" s="1047"/>
      <c r="D188" s="1016"/>
      <c r="E188" s="1016"/>
      <c r="F188" s="1000"/>
      <c r="G188" s="1016"/>
      <c r="H188" s="995"/>
      <c r="I188" s="1000"/>
      <c r="J188" s="139" t="s">
        <v>1365</v>
      </c>
      <c r="K188" s="138" t="s">
        <v>6</v>
      </c>
      <c r="L188" s="140" t="s">
        <v>1366</v>
      </c>
      <c r="M188" s="132" t="str">
        <f>VLOOKUP(L188,CódigosRetorno!$A$2:$B$2080,2,FALSE)</f>
        <v>Existe mas de un tag cac:AlternativeConditionPrice con el mismo cbc:PriceTypeCode</v>
      </c>
      <c r="N188" s="131" t="s">
        <v>9</v>
      </c>
      <c r="O188" s="210"/>
    </row>
    <row r="189" spans="1:15" ht="24" x14ac:dyDescent="0.25">
      <c r="A189" s="222"/>
      <c r="B189" s="1000"/>
      <c r="C189" s="1047"/>
      <c r="D189" s="1016"/>
      <c r="E189" s="1016"/>
      <c r="F189" s="1000"/>
      <c r="G189" s="141" t="s">
        <v>1367</v>
      </c>
      <c r="H189" s="91" t="s">
        <v>1068</v>
      </c>
      <c r="I189" s="131" t="s">
        <v>2411</v>
      </c>
      <c r="J189" s="132" t="s">
        <v>1368</v>
      </c>
      <c r="K189" s="138" t="s">
        <v>203</v>
      </c>
      <c r="L189" s="140" t="s">
        <v>1070</v>
      </c>
      <c r="M189" s="132" t="str">
        <f>VLOOKUP(L189,CódigosRetorno!$A$2:$B$2080,2,FALSE)</f>
        <v>El dato ingresado como atributo @listName es incorrecto.</v>
      </c>
      <c r="N189" s="141" t="s">
        <v>9</v>
      </c>
      <c r="O189" s="210"/>
    </row>
    <row r="190" spans="1:15" ht="24" x14ac:dyDescent="0.25">
      <c r="A190" s="222"/>
      <c r="B190" s="1000"/>
      <c r="C190" s="1047"/>
      <c r="D190" s="1016"/>
      <c r="E190" s="1016"/>
      <c r="F190" s="1000"/>
      <c r="G190" s="141" t="s">
        <v>1045</v>
      </c>
      <c r="H190" s="91" t="s">
        <v>1065</v>
      </c>
      <c r="I190" s="131" t="s">
        <v>2411</v>
      </c>
      <c r="J190" s="132" t="s">
        <v>1047</v>
      </c>
      <c r="K190" s="124" t="s">
        <v>203</v>
      </c>
      <c r="L190" s="138" t="s">
        <v>1066</v>
      </c>
      <c r="M190" s="132" t="str">
        <f>VLOOKUP(L190,CódigosRetorno!$A$2:$B$2080,2,FALSE)</f>
        <v>El dato ingresado como atributo @listAgencyName es incorrecto.</v>
      </c>
      <c r="N190" s="141" t="s">
        <v>9</v>
      </c>
      <c r="O190" s="210"/>
    </row>
    <row r="191" spans="1:15" ht="48" x14ac:dyDescent="0.25">
      <c r="A191" s="222"/>
      <c r="B191" s="1000"/>
      <c r="C191" s="1047"/>
      <c r="D191" s="1016"/>
      <c r="E191" s="1016"/>
      <c r="F191" s="1000"/>
      <c r="G191" s="141" t="s">
        <v>1369</v>
      </c>
      <c r="H191" s="91" t="s">
        <v>1072</v>
      </c>
      <c r="I191" s="131" t="s">
        <v>2411</v>
      </c>
      <c r="J191" s="132" t="s">
        <v>1370</v>
      </c>
      <c r="K191" s="138" t="s">
        <v>203</v>
      </c>
      <c r="L191" s="140" t="s">
        <v>1074</v>
      </c>
      <c r="M191" s="132" t="str">
        <f>VLOOKUP(L191,CódigosRetorno!$A$2:$B$2080,2,FALSE)</f>
        <v>El dato ingresado como atributo @listURI es incorrecto.</v>
      </c>
      <c r="N191" s="141" t="s">
        <v>9</v>
      </c>
      <c r="O191" s="210"/>
    </row>
    <row r="192" spans="1:15" ht="24" x14ac:dyDescent="0.25">
      <c r="A192" s="222"/>
      <c r="B192" s="1000">
        <f>B183+1</f>
        <v>34</v>
      </c>
      <c r="C192" s="1047" t="s">
        <v>1378</v>
      </c>
      <c r="D192" s="1016" t="s">
        <v>324</v>
      </c>
      <c r="E192" s="1016" t="s">
        <v>140</v>
      </c>
      <c r="F192" s="1001" t="s">
        <v>295</v>
      </c>
      <c r="G192" s="1001" t="s">
        <v>296</v>
      </c>
      <c r="H192" s="996" t="s">
        <v>1379</v>
      </c>
      <c r="I192" s="1000">
        <v>1</v>
      </c>
      <c r="J192" s="132" t="s">
        <v>1380</v>
      </c>
      <c r="K192" s="124" t="s">
        <v>6</v>
      </c>
      <c r="L192" s="138" t="s">
        <v>1381</v>
      </c>
      <c r="M192" s="132" t="str">
        <f>VLOOKUP(L192,CódigosRetorno!$A$2:$B$2080,2,FALSE)</f>
        <v>El xml no contiene el tag de impuesto por linea (TaxtTotal).</v>
      </c>
      <c r="N192" s="141" t="s">
        <v>9</v>
      </c>
      <c r="O192" s="210"/>
    </row>
    <row r="193" spans="1:15" ht="36" x14ac:dyDescent="0.25">
      <c r="A193" s="222"/>
      <c r="B193" s="1000"/>
      <c r="C193" s="1047"/>
      <c r="D193" s="1016"/>
      <c r="E193" s="1016"/>
      <c r="F193" s="1010"/>
      <c r="G193" s="1010"/>
      <c r="H193" s="1011"/>
      <c r="I193" s="1000"/>
      <c r="J193" s="132" t="s">
        <v>2468</v>
      </c>
      <c r="K193" s="124" t="s">
        <v>6</v>
      </c>
      <c r="L193" s="138" t="s">
        <v>1383</v>
      </c>
      <c r="M193" s="132" t="str">
        <f>VLOOKUP(L193,CódigosRetorno!$A$2:$B$2080,2,FALSE)</f>
        <v>El dato ingresado en el monto total de impuestos por línea no cumple con el formato establecido</v>
      </c>
      <c r="N193" s="141" t="s">
        <v>9</v>
      </c>
      <c r="O193" s="210"/>
    </row>
    <row r="194" spans="1:15" ht="48" x14ac:dyDescent="0.25">
      <c r="A194" s="222"/>
      <c r="B194" s="1000"/>
      <c r="C194" s="1047"/>
      <c r="D194" s="1016"/>
      <c r="E194" s="1016"/>
      <c r="F194" s="1010"/>
      <c r="G194" s="1010"/>
      <c r="H194" s="1011"/>
      <c r="I194" s="1000"/>
      <c r="J194" s="132" t="s">
        <v>1384</v>
      </c>
      <c r="K194" s="124" t="s">
        <v>203</v>
      </c>
      <c r="L194" s="138" t="s">
        <v>2469</v>
      </c>
      <c r="M194" s="132" t="str">
        <f>VLOOKUP(L194,CódigosRetorno!$A$2:$B$2080,2,FALSE)</f>
        <v>El importe total de impuestos por línea no coincide con la sumatoria de los impuestos por línea.</v>
      </c>
      <c r="N194" s="141" t="s">
        <v>9</v>
      </c>
      <c r="O194" s="210"/>
    </row>
    <row r="195" spans="1:15" ht="24" x14ac:dyDescent="0.25">
      <c r="A195" s="222"/>
      <c r="B195" s="1000"/>
      <c r="C195" s="1047"/>
      <c r="D195" s="1016"/>
      <c r="E195" s="1016"/>
      <c r="F195" s="1010"/>
      <c r="G195" s="1010"/>
      <c r="H195" s="997"/>
      <c r="I195" s="1000"/>
      <c r="J195" s="91" t="s">
        <v>1386</v>
      </c>
      <c r="K195" s="124" t="s">
        <v>6</v>
      </c>
      <c r="L195" s="77" t="s">
        <v>1387</v>
      </c>
      <c r="M195" s="132" t="str">
        <f>VLOOKUP(L195,CódigosRetorno!$A$2:$B$2080,2,FALSE)</f>
        <v>El tag cac:TaxTotal no debe repetirse a nivel de Item</v>
      </c>
      <c r="N195" s="79" t="s">
        <v>9</v>
      </c>
      <c r="O195" s="210"/>
    </row>
    <row r="196" spans="1:15" ht="36" x14ac:dyDescent="0.25">
      <c r="A196" s="222"/>
      <c r="B196" s="1000"/>
      <c r="C196" s="1047"/>
      <c r="D196" s="1016"/>
      <c r="E196" s="1016"/>
      <c r="F196" s="131" t="s">
        <v>141</v>
      </c>
      <c r="G196" s="124" t="s">
        <v>303</v>
      </c>
      <c r="H196" s="91" t="s">
        <v>1353</v>
      </c>
      <c r="I196" s="127">
        <v>1</v>
      </c>
      <c r="J196" s="134" t="s">
        <v>1376</v>
      </c>
      <c r="K196" s="138" t="s">
        <v>6</v>
      </c>
      <c r="L196" s="140" t="s">
        <v>939</v>
      </c>
      <c r="M196" s="132" t="str">
        <f>VLOOKUP(L196,CódigosRetorno!$A$2:$B$2080,2,FALSE)</f>
        <v>La moneda debe ser la misma en todo el documento. Salvo las percepciones que sólo son en moneda nacional</v>
      </c>
      <c r="N196" s="131" t="s">
        <v>1080</v>
      </c>
      <c r="O196" s="210"/>
    </row>
    <row r="197" spans="1:15" ht="36" x14ac:dyDescent="0.25">
      <c r="A197" s="222"/>
      <c r="B197" s="1000">
        <f>B192+1</f>
        <v>35</v>
      </c>
      <c r="C197" s="1047" t="s">
        <v>2470</v>
      </c>
      <c r="D197" s="1016" t="s">
        <v>324</v>
      </c>
      <c r="E197" s="1016" t="s">
        <v>140</v>
      </c>
      <c r="F197" s="1001" t="s">
        <v>295</v>
      </c>
      <c r="G197" s="1014" t="s">
        <v>296</v>
      </c>
      <c r="H197" s="996" t="s">
        <v>2471</v>
      </c>
      <c r="I197" s="1001" t="s">
        <v>2411</v>
      </c>
      <c r="J197" s="132" t="s">
        <v>2468</v>
      </c>
      <c r="K197" s="124" t="s">
        <v>6</v>
      </c>
      <c r="L197" s="140" t="s">
        <v>1390</v>
      </c>
      <c r="M197" s="132" t="str">
        <f>VLOOKUP(L197,CódigosRetorno!$A$2:$B$2080,2,FALSE)</f>
        <v>El dato ingresado en TaxableAmount de la linea no cumple con el formato establecido</v>
      </c>
      <c r="N197" s="131" t="s">
        <v>9</v>
      </c>
      <c r="O197" s="210"/>
    </row>
    <row r="198" spans="1:15" ht="84" x14ac:dyDescent="0.25">
      <c r="A198" s="222"/>
      <c r="B198" s="1000"/>
      <c r="C198" s="1047"/>
      <c r="D198" s="1016"/>
      <c r="E198" s="1016"/>
      <c r="F198" s="1010"/>
      <c r="G198" s="1015"/>
      <c r="H198" s="1011"/>
      <c r="I198" s="1010"/>
      <c r="J198" s="132" t="s">
        <v>2472</v>
      </c>
      <c r="K198" s="124" t="s">
        <v>203</v>
      </c>
      <c r="L198" s="140" t="s">
        <v>2473</v>
      </c>
      <c r="M198" s="132" t="str">
        <f>VLOOKUP(L198,CódigosRetorno!$A$2:$B$2080,2,FALSE)</f>
        <v>La base imponible a nivel de línea difiere de la información consignada en el comprobante</v>
      </c>
      <c r="N198" s="131" t="s">
        <v>9</v>
      </c>
      <c r="O198" s="210"/>
    </row>
    <row r="199" spans="1:15" ht="60" x14ac:dyDescent="0.25">
      <c r="A199" s="222"/>
      <c r="B199" s="1000"/>
      <c r="C199" s="1047"/>
      <c r="D199" s="1016"/>
      <c r="E199" s="1016"/>
      <c r="F199" s="1002"/>
      <c r="G199" s="1018"/>
      <c r="H199" s="997"/>
      <c r="I199" s="1002"/>
      <c r="J199" s="132" t="s">
        <v>2474</v>
      </c>
      <c r="K199" s="124" t="s">
        <v>203</v>
      </c>
      <c r="L199" s="140" t="s">
        <v>2473</v>
      </c>
      <c r="M199" s="132" t="str">
        <f>VLOOKUP(L199,CódigosRetorno!$A$2:$B$2080,2,FALSE)</f>
        <v>La base imponible a nivel de línea difiere de la información consignada en el comprobante</v>
      </c>
      <c r="N199" s="131" t="s">
        <v>9</v>
      </c>
      <c r="O199" s="210"/>
    </row>
    <row r="200" spans="1:15" ht="36" x14ac:dyDescent="0.25">
      <c r="A200" s="222"/>
      <c r="B200" s="1000"/>
      <c r="C200" s="1047"/>
      <c r="D200" s="1016"/>
      <c r="E200" s="1016"/>
      <c r="F200" s="131" t="s">
        <v>141</v>
      </c>
      <c r="G200" s="124" t="s">
        <v>303</v>
      </c>
      <c r="H200" s="91" t="s">
        <v>1394</v>
      </c>
      <c r="I200" s="131">
        <v>1</v>
      </c>
      <c r="J200" s="132" t="s">
        <v>1376</v>
      </c>
      <c r="K200" s="124" t="s">
        <v>6</v>
      </c>
      <c r="L200" s="138" t="s">
        <v>939</v>
      </c>
      <c r="M200" s="132" t="str">
        <f>VLOOKUP(L200,CódigosRetorno!$A$2:$B$2080,2,FALSE)</f>
        <v>La moneda debe ser la misma en todo el documento. Salvo las percepciones que sólo son en moneda nacional</v>
      </c>
      <c r="N200" s="131" t="s">
        <v>1080</v>
      </c>
      <c r="O200" s="210"/>
    </row>
    <row r="201" spans="1:15" ht="36" x14ac:dyDescent="0.25">
      <c r="A201" s="222"/>
      <c r="B201" s="1000"/>
      <c r="C201" s="1047"/>
      <c r="D201" s="1016"/>
      <c r="E201" s="1016"/>
      <c r="F201" s="1000" t="s">
        <v>295</v>
      </c>
      <c r="G201" s="1016" t="s">
        <v>296</v>
      </c>
      <c r="H201" s="1047" t="s">
        <v>2475</v>
      </c>
      <c r="I201" s="1000">
        <v>1</v>
      </c>
      <c r="J201" s="132" t="s">
        <v>946</v>
      </c>
      <c r="K201" s="138" t="s">
        <v>6</v>
      </c>
      <c r="L201" s="140" t="s">
        <v>1397</v>
      </c>
      <c r="M201" s="132" t="str">
        <f>VLOOKUP(L201,CódigosRetorno!$A$2:$B$2080,2,FALSE)</f>
        <v>El dato ingresado en TaxAmount de la linea no cumple con el formato establecido</v>
      </c>
      <c r="N201" s="131" t="s">
        <v>9</v>
      </c>
      <c r="O201" s="210"/>
    </row>
    <row r="202" spans="1:15" ht="48" x14ac:dyDescent="0.25">
      <c r="A202" s="222"/>
      <c r="B202" s="1000"/>
      <c r="C202" s="1047"/>
      <c r="D202" s="1016"/>
      <c r="E202" s="1016"/>
      <c r="F202" s="1000"/>
      <c r="G202" s="1016"/>
      <c r="H202" s="1047"/>
      <c r="I202" s="1000"/>
      <c r="J202" s="132" t="s">
        <v>1398</v>
      </c>
      <c r="K202" s="138" t="s">
        <v>6</v>
      </c>
      <c r="L202" s="140" t="s">
        <v>1399</v>
      </c>
      <c r="M202" s="132" t="str">
        <f>VLOOKUP(L202,CódigosRetorno!$A$2:$B$2080,2,FALSE)</f>
        <v>El monto de afectacion de IGV por linea debe ser igual a 0.00 para Exoneradas, Inafectas, Exportación, Gratuitas de exoneradas o Gratuitas de inafectas.</v>
      </c>
      <c r="N202" s="141" t="s">
        <v>9</v>
      </c>
      <c r="O202" s="210"/>
    </row>
    <row r="203" spans="1:15" ht="60" x14ac:dyDescent="0.25">
      <c r="A203" s="222"/>
      <c r="B203" s="1000"/>
      <c r="C203" s="1047"/>
      <c r="D203" s="1016"/>
      <c r="E203" s="1016"/>
      <c r="F203" s="1000"/>
      <c r="G203" s="1016"/>
      <c r="H203" s="1047"/>
      <c r="I203" s="1000"/>
      <c r="J203" s="132" t="s">
        <v>1400</v>
      </c>
      <c r="K203" s="138" t="s">
        <v>6</v>
      </c>
      <c r="L203" s="140" t="s">
        <v>1401</v>
      </c>
      <c r="M203" s="132" t="str">
        <f>VLOOKUP(L203,CódigosRetorno!$A$2:$B$2080,2,FALSE)</f>
        <v>El monto de afectación de IGV por linea debe ser diferente a 0.00.</v>
      </c>
      <c r="N203" s="141" t="s">
        <v>9</v>
      </c>
      <c r="O203" s="210"/>
    </row>
    <row r="204" spans="1:15" ht="60" x14ac:dyDescent="0.25">
      <c r="A204" s="222"/>
      <c r="B204" s="1000"/>
      <c r="C204" s="1047"/>
      <c r="D204" s="1016"/>
      <c r="E204" s="1016"/>
      <c r="F204" s="1000"/>
      <c r="G204" s="1016"/>
      <c r="H204" s="1047"/>
      <c r="I204" s="1000"/>
      <c r="J204" s="132" t="s">
        <v>2476</v>
      </c>
      <c r="K204" s="138" t="s">
        <v>6</v>
      </c>
      <c r="L204" s="140" t="s">
        <v>1399</v>
      </c>
      <c r="M204" s="132" t="str">
        <f>VLOOKUP(L204,CódigosRetorno!$A$2:$B$2080,2,FALSE)</f>
        <v>El monto de afectacion de IGV por linea debe ser igual a 0.00 para Exoneradas, Inafectas, Exportación, Gratuitas de exoneradas o Gratuitas de inafectas.</v>
      </c>
      <c r="N204" s="141" t="s">
        <v>9</v>
      </c>
      <c r="O204" s="210"/>
    </row>
    <row r="205" spans="1:15" ht="72" x14ac:dyDescent="0.25">
      <c r="A205" s="222"/>
      <c r="B205" s="1000"/>
      <c r="C205" s="1047"/>
      <c r="D205" s="1016"/>
      <c r="E205" s="1016"/>
      <c r="F205" s="1000"/>
      <c r="G205" s="1016"/>
      <c r="H205" s="1047"/>
      <c r="I205" s="1000"/>
      <c r="J205" s="132" t="s">
        <v>2477</v>
      </c>
      <c r="K205" s="138" t="s">
        <v>6</v>
      </c>
      <c r="L205" s="140" t="s">
        <v>1401</v>
      </c>
      <c r="M205" s="132" t="str">
        <f>VLOOKUP(L205,CódigosRetorno!$A$2:$B$2080,2,FALSE)</f>
        <v>El monto de afectación de IGV por linea debe ser diferente a 0.00.</v>
      </c>
      <c r="N205" s="141" t="s">
        <v>9</v>
      </c>
      <c r="O205" s="210"/>
    </row>
    <row r="206" spans="1:15" ht="48" x14ac:dyDescent="0.25">
      <c r="A206" s="222"/>
      <c r="B206" s="1000"/>
      <c r="C206" s="1047"/>
      <c r="D206" s="1016"/>
      <c r="E206" s="1016"/>
      <c r="F206" s="1000"/>
      <c r="G206" s="1016"/>
      <c r="H206" s="1047"/>
      <c r="I206" s="1000"/>
      <c r="J206" s="132" t="s">
        <v>2478</v>
      </c>
      <c r="K206" s="138" t="s">
        <v>6</v>
      </c>
      <c r="L206" s="140" t="s">
        <v>1405</v>
      </c>
      <c r="M206" s="132" t="str">
        <f>VLOOKUP(L206,CódigosRetorno!$A$2:$B$2080,2,FALSE)</f>
        <v>El producto del factor y monto base de la afectación del IGV/IVAP no corresponde al monto de afectacion de linea.</v>
      </c>
      <c r="N206" s="131" t="s">
        <v>9</v>
      </c>
      <c r="O206" s="210"/>
    </row>
    <row r="207" spans="1:15" ht="36" x14ac:dyDescent="0.25">
      <c r="A207" s="222"/>
      <c r="B207" s="1000"/>
      <c r="C207" s="1047"/>
      <c r="D207" s="1016"/>
      <c r="E207" s="1016"/>
      <c r="F207" s="131" t="s">
        <v>141</v>
      </c>
      <c r="G207" s="124" t="s">
        <v>303</v>
      </c>
      <c r="H207" s="91" t="s">
        <v>1353</v>
      </c>
      <c r="I207" s="131">
        <v>1</v>
      </c>
      <c r="J207" s="132" t="s">
        <v>1376</v>
      </c>
      <c r="K207" s="124" t="s">
        <v>6</v>
      </c>
      <c r="L207" s="138" t="s">
        <v>939</v>
      </c>
      <c r="M207" s="132" t="str">
        <f>VLOOKUP(L207,CódigosRetorno!$A$2:$B$2080,2,FALSE)</f>
        <v>La moneda debe ser la misma en todo el documento. Salvo las percepciones que sólo son en moneda nacional</v>
      </c>
      <c r="N207" s="131" t="s">
        <v>1080</v>
      </c>
      <c r="O207" s="210"/>
    </row>
    <row r="208" spans="1:15" ht="24" x14ac:dyDescent="0.25">
      <c r="A208" s="222"/>
      <c r="B208" s="1000"/>
      <c r="C208" s="1047"/>
      <c r="D208" s="1016"/>
      <c r="E208" s="1016"/>
      <c r="F208" s="1000" t="s">
        <v>1406</v>
      </c>
      <c r="G208" s="1000" t="s">
        <v>1407</v>
      </c>
      <c r="H208" s="1047" t="s">
        <v>1408</v>
      </c>
      <c r="I208" s="1000" t="s">
        <v>2411</v>
      </c>
      <c r="J208" s="134" t="s">
        <v>1409</v>
      </c>
      <c r="K208" s="138" t="s">
        <v>6</v>
      </c>
      <c r="L208" s="140" t="s">
        <v>1410</v>
      </c>
      <c r="M208" s="132" t="str">
        <f>VLOOKUP(L208,CódigosRetorno!$A$2:$B$2080,2,FALSE)</f>
        <v>El XML no contiene el tag de la tasa del tributo de la línea</v>
      </c>
      <c r="N208" s="141" t="s">
        <v>9</v>
      </c>
      <c r="O208" s="210"/>
    </row>
    <row r="209" spans="1:15" ht="36" x14ac:dyDescent="0.25">
      <c r="A209" s="222"/>
      <c r="B209" s="1000"/>
      <c r="C209" s="1047"/>
      <c r="D209" s="1016"/>
      <c r="E209" s="1016"/>
      <c r="F209" s="1000"/>
      <c r="G209" s="1000"/>
      <c r="H209" s="1047"/>
      <c r="I209" s="1000"/>
      <c r="J209" s="132" t="s">
        <v>1521</v>
      </c>
      <c r="K209" s="138" t="s">
        <v>6</v>
      </c>
      <c r="L209" s="140" t="s">
        <v>1412</v>
      </c>
      <c r="M209" s="132" t="str">
        <f>VLOOKUP(L209,CódigosRetorno!$A$2:$B$2080,2,FALSE)</f>
        <v>El dato ingresado como factor de afectacion por linea no cumple con el formato establecido.</v>
      </c>
      <c r="N209" s="141" t="s">
        <v>9</v>
      </c>
      <c r="O209" s="210"/>
    </row>
    <row r="210" spans="1:15" ht="60" x14ac:dyDescent="0.25">
      <c r="A210" s="222"/>
      <c r="B210" s="1000"/>
      <c r="C210" s="1047"/>
      <c r="D210" s="1016"/>
      <c r="E210" s="1016"/>
      <c r="F210" s="1000"/>
      <c r="G210" s="1000"/>
      <c r="H210" s="1047"/>
      <c r="I210" s="1000"/>
      <c r="J210" s="132" t="s">
        <v>1413</v>
      </c>
      <c r="K210" s="138" t="s">
        <v>6</v>
      </c>
      <c r="L210" s="140" t="s">
        <v>1414</v>
      </c>
      <c r="M210" s="132" t="str">
        <f>VLOOKUP(L210,CódigosRetorno!$A$2:$B$2080,2,FALSE)</f>
        <v>El factor de afectación de IGV por linea debe ser diferente a 0.00.</v>
      </c>
      <c r="N210" s="141" t="s">
        <v>9</v>
      </c>
      <c r="O210" s="210"/>
    </row>
    <row r="211" spans="1:15" ht="48" x14ac:dyDescent="0.25">
      <c r="A211" s="222"/>
      <c r="B211" s="1000"/>
      <c r="C211" s="1047"/>
      <c r="D211" s="1016"/>
      <c r="E211" s="1016"/>
      <c r="F211" s="1000"/>
      <c r="G211" s="1000"/>
      <c r="H211" s="1047"/>
      <c r="I211" s="1000"/>
      <c r="J211" s="132" t="s">
        <v>2479</v>
      </c>
      <c r="K211" s="138" t="s">
        <v>6</v>
      </c>
      <c r="L211" s="140" t="s">
        <v>1414</v>
      </c>
      <c r="M211" s="132" t="str">
        <f>VLOOKUP(L211,CódigosRetorno!$A$2:$B$2080,2,FALSE)</f>
        <v>El factor de afectación de IGV por linea debe ser diferente a 0.00.</v>
      </c>
      <c r="N211" s="141" t="s">
        <v>9</v>
      </c>
      <c r="O211" s="210"/>
    </row>
    <row r="212" spans="1:15" ht="48" x14ac:dyDescent="0.25">
      <c r="A212" s="222"/>
      <c r="B212" s="1000"/>
      <c r="C212" s="1047"/>
      <c r="D212" s="1016"/>
      <c r="E212" s="1016"/>
      <c r="F212" s="1000"/>
      <c r="G212" s="1016" t="s">
        <v>1416</v>
      </c>
      <c r="H212" s="995" t="s">
        <v>1417</v>
      </c>
      <c r="I212" s="1000">
        <v>1</v>
      </c>
      <c r="J212" s="132" t="s">
        <v>1418</v>
      </c>
      <c r="K212" s="138" t="s">
        <v>6</v>
      </c>
      <c r="L212" s="140" t="s">
        <v>1419</v>
      </c>
      <c r="M212" s="132" t="str">
        <f>VLOOKUP(L212,CódigosRetorno!$A$2:$B$2080,2,FALSE)</f>
        <v>El XML no contiene el tag cbc:TaxExemptionReasonCode de Afectacion al IGV</v>
      </c>
      <c r="N212" s="131" t="s">
        <v>9</v>
      </c>
      <c r="O212" s="210"/>
    </row>
    <row r="213" spans="1:15" ht="24" x14ac:dyDescent="0.25">
      <c r="A213" s="222"/>
      <c r="B213" s="1000"/>
      <c r="C213" s="1047"/>
      <c r="D213" s="1016"/>
      <c r="E213" s="1016"/>
      <c r="F213" s="1000"/>
      <c r="G213" s="1016"/>
      <c r="H213" s="995"/>
      <c r="I213" s="1000"/>
      <c r="J213" s="132" t="s">
        <v>1420</v>
      </c>
      <c r="K213" s="138" t="s">
        <v>6</v>
      </c>
      <c r="L213" s="140" t="s">
        <v>1421</v>
      </c>
      <c r="M213" s="132" t="str">
        <f>VLOOKUP(L213,CódigosRetorno!$A$2:$B$2080,2,FALSE)</f>
        <v>Afectación de IGV no corresponde al código de tributo de la linea.</v>
      </c>
      <c r="N213" s="131" t="s">
        <v>9</v>
      </c>
      <c r="O213" s="210"/>
    </row>
    <row r="214" spans="1:15" ht="60" x14ac:dyDescent="0.25">
      <c r="A214" s="222"/>
      <c r="B214" s="1000"/>
      <c r="C214" s="1047"/>
      <c r="D214" s="1016"/>
      <c r="E214" s="1016"/>
      <c r="F214" s="1000"/>
      <c r="G214" s="1016"/>
      <c r="H214" s="995"/>
      <c r="I214" s="1000"/>
      <c r="J214" s="132" t="s">
        <v>1422</v>
      </c>
      <c r="K214" s="138" t="s">
        <v>6</v>
      </c>
      <c r="L214" s="140" t="s">
        <v>1423</v>
      </c>
      <c r="M214" s="132" t="str">
        <f>VLOOKUP(L214,CódigosRetorno!$A$2:$B$2080,2,FALSE)</f>
        <v>El tipo de afectacion del IGV es incorrecto</v>
      </c>
      <c r="N214" s="131" t="s">
        <v>1424</v>
      </c>
      <c r="O214" s="210"/>
    </row>
    <row r="215" spans="1:15" ht="36" x14ac:dyDescent="0.25">
      <c r="A215" s="222"/>
      <c r="B215" s="1000"/>
      <c r="C215" s="1047"/>
      <c r="D215" s="1016"/>
      <c r="E215" s="1016"/>
      <c r="F215" s="1000"/>
      <c r="G215" s="1016"/>
      <c r="H215" s="995"/>
      <c r="I215" s="1000"/>
      <c r="J215" s="132" t="s">
        <v>1425</v>
      </c>
      <c r="K215" s="138" t="s">
        <v>6</v>
      </c>
      <c r="L215" s="140" t="s">
        <v>1426</v>
      </c>
      <c r="M215" s="132" t="str">
        <f>VLOOKUP(L215,CódigosRetorno!$A$2:$B$2080,2,FALSE)</f>
        <v>Operaciones de exportacion, deben consignar Tipo Afectacion igual a 40</v>
      </c>
      <c r="N215" s="131" t="s">
        <v>9</v>
      </c>
      <c r="O215" s="210"/>
    </row>
    <row r="216" spans="1:15" ht="48" x14ac:dyDescent="0.25">
      <c r="A216" s="222"/>
      <c r="B216" s="1000"/>
      <c r="C216" s="1047"/>
      <c r="D216" s="1016"/>
      <c r="E216" s="1016"/>
      <c r="F216" s="1000"/>
      <c r="G216" s="1016"/>
      <c r="H216" s="995"/>
      <c r="I216" s="1000"/>
      <c r="J216" s="132" t="s">
        <v>2480</v>
      </c>
      <c r="K216" s="138" t="s">
        <v>6</v>
      </c>
      <c r="L216" s="140" t="s">
        <v>1428</v>
      </c>
      <c r="M216" s="132" t="str">
        <f>VLOOKUP(L216,CódigosRetorno!$A$2:$B$2080,2,FALSE)</f>
        <v>Comprobante operacion sujeta IVAP solo debe tener ítems con código de afectación del IGV igual a 17</v>
      </c>
      <c r="N216" s="131" t="s">
        <v>9</v>
      </c>
      <c r="O216" s="210"/>
    </row>
    <row r="217" spans="1:15" ht="24" x14ac:dyDescent="0.25">
      <c r="A217" s="222"/>
      <c r="B217" s="1000"/>
      <c r="C217" s="1047"/>
      <c r="D217" s="1016"/>
      <c r="E217" s="1016" t="s">
        <v>179</v>
      </c>
      <c r="F217" s="1000"/>
      <c r="G217" s="141" t="s">
        <v>1045</v>
      </c>
      <c r="H217" s="91" t="s">
        <v>1065</v>
      </c>
      <c r="I217" s="131" t="s">
        <v>2411</v>
      </c>
      <c r="J217" s="132" t="s">
        <v>1047</v>
      </c>
      <c r="K217" s="138" t="s">
        <v>203</v>
      </c>
      <c r="L217" s="140" t="s">
        <v>1066</v>
      </c>
      <c r="M217" s="132" t="str">
        <f>VLOOKUP(L217,CódigosRetorno!$A$2:$B$2080,2,FALSE)</f>
        <v>El dato ingresado como atributo @listAgencyName es incorrecto.</v>
      </c>
      <c r="N217" s="141" t="s">
        <v>9</v>
      </c>
      <c r="O217" s="210"/>
    </row>
    <row r="218" spans="1:15" ht="24" x14ac:dyDescent="0.25">
      <c r="A218" s="222"/>
      <c r="B218" s="1000"/>
      <c r="C218" s="1047"/>
      <c r="D218" s="1016"/>
      <c r="E218" s="1016"/>
      <c r="F218" s="1000"/>
      <c r="G218" s="141" t="s">
        <v>1429</v>
      </c>
      <c r="H218" s="91" t="s">
        <v>1068</v>
      </c>
      <c r="I218" s="131" t="s">
        <v>2411</v>
      </c>
      <c r="J218" s="132" t="s">
        <v>1430</v>
      </c>
      <c r="K218" s="124" t="s">
        <v>203</v>
      </c>
      <c r="L218" s="138" t="s">
        <v>1070</v>
      </c>
      <c r="M218" s="132" t="str">
        <f>VLOOKUP(L218,CódigosRetorno!$A$2:$B$2080,2,FALSE)</f>
        <v>El dato ingresado como atributo @listName es incorrecto.</v>
      </c>
      <c r="N218" s="141" t="s">
        <v>9</v>
      </c>
      <c r="O218" s="210"/>
    </row>
    <row r="219" spans="1:15" ht="48" x14ac:dyDescent="0.25">
      <c r="A219" s="222"/>
      <c r="B219" s="1000"/>
      <c r="C219" s="1047"/>
      <c r="D219" s="1016"/>
      <c r="E219" s="1016"/>
      <c r="F219" s="1000"/>
      <c r="G219" s="131" t="s">
        <v>1431</v>
      </c>
      <c r="H219" s="91" t="s">
        <v>1072</v>
      </c>
      <c r="I219" s="131" t="s">
        <v>2411</v>
      </c>
      <c r="J219" s="132" t="s">
        <v>1432</v>
      </c>
      <c r="K219" s="138" t="s">
        <v>203</v>
      </c>
      <c r="L219" s="140" t="s">
        <v>1074</v>
      </c>
      <c r="M219" s="132" t="str">
        <f>VLOOKUP(L219,CódigosRetorno!$A$2:$B$2080,2,FALSE)</f>
        <v>El dato ingresado como atributo @listURI es incorrecto.</v>
      </c>
      <c r="N219" s="141" t="s">
        <v>9</v>
      </c>
      <c r="O219" s="210"/>
    </row>
    <row r="220" spans="1:15" ht="24" x14ac:dyDescent="0.25">
      <c r="A220" s="222"/>
      <c r="B220" s="1000"/>
      <c r="C220" s="1047"/>
      <c r="D220" s="1016"/>
      <c r="E220" s="1016" t="s">
        <v>140</v>
      </c>
      <c r="F220" s="1000" t="s">
        <v>655</v>
      </c>
      <c r="G220" s="1016" t="s">
        <v>991</v>
      </c>
      <c r="H220" s="995" t="s">
        <v>1433</v>
      </c>
      <c r="I220" s="1000">
        <v>1</v>
      </c>
      <c r="J220" s="132" t="s">
        <v>599</v>
      </c>
      <c r="K220" s="138" t="s">
        <v>6</v>
      </c>
      <c r="L220" s="140" t="s">
        <v>1434</v>
      </c>
      <c r="M220" s="132" t="str">
        <f>VLOOKUP(L220,CódigosRetorno!$A$2:$B$2080,2,FALSE)</f>
        <v>El XML no contiene el tag cac:TaxCategory/cac:TaxScheme/cbc:ID del Item</v>
      </c>
      <c r="N220" s="131" t="s">
        <v>9</v>
      </c>
      <c r="O220" s="210"/>
    </row>
    <row r="221" spans="1:15" ht="24" x14ac:dyDescent="0.25">
      <c r="A221" s="222"/>
      <c r="B221" s="1000"/>
      <c r="C221" s="1047"/>
      <c r="D221" s="1016"/>
      <c r="E221" s="1016"/>
      <c r="F221" s="1000"/>
      <c r="G221" s="1016"/>
      <c r="H221" s="995"/>
      <c r="I221" s="1000"/>
      <c r="J221" s="132" t="s">
        <v>463</v>
      </c>
      <c r="K221" s="138" t="s">
        <v>6</v>
      </c>
      <c r="L221" s="140" t="s">
        <v>1435</v>
      </c>
      <c r="M221" s="132" t="str">
        <f>VLOOKUP(L221,CódigosRetorno!$A$2:$B$2080,2,FALSE)</f>
        <v>El codigo del tributo es invalido</v>
      </c>
      <c r="N221" s="131" t="s">
        <v>1436</v>
      </c>
      <c r="O221" s="210"/>
    </row>
    <row r="222" spans="1:15" ht="24" x14ac:dyDescent="0.25">
      <c r="A222" s="222"/>
      <c r="B222" s="1000"/>
      <c r="C222" s="1047"/>
      <c r="D222" s="1016"/>
      <c r="E222" s="1016"/>
      <c r="F222" s="1000"/>
      <c r="G222" s="1016"/>
      <c r="H222" s="995"/>
      <c r="I222" s="1000"/>
      <c r="J222" s="329" t="s">
        <v>1437</v>
      </c>
      <c r="K222" s="138" t="s">
        <v>6</v>
      </c>
      <c r="L222" s="140" t="s">
        <v>1438</v>
      </c>
      <c r="M222" s="132" t="str">
        <f>VLOOKUP(L222,CódigosRetorno!$A$2:$B$2080,2,FALSE)</f>
        <v>El código de tributo no debe repetirse a nivel de item</v>
      </c>
      <c r="N222" s="141" t="s">
        <v>9</v>
      </c>
      <c r="O222" s="210"/>
    </row>
    <row r="223" spans="1:15" ht="72" x14ac:dyDescent="0.25">
      <c r="A223" s="222"/>
      <c r="B223" s="1000"/>
      <c r="C223" s="1047"/>
      <c r="D223" s="1016"/>
      <c r="E223" s="1016"/>
      <c r="F223" s="1000"/>
      <c r="G223" s="1016"/>
      <c r="H223" s="995"/>
      <c r="I223" s="1000"/>
      <c r="J223" s="139" t="s">
        <v>2481</v>
      </c>
      <c r="K223" s="138" t="s">
        <v>6</v>
      </c>
      <c r="L223" s="140" t="s">
        <v>1440</v>
      </c>
      <c r="M223" s="132" t="str">
        <f>VLOOKUP(L223,CódigosRetorno!$A$2:$B$2080,2,FALSE)</f>
        <v>El XML debe contener al menos un tributo por linea de afectacion por IGV</v>
      </c>
      <c r="N223" s="141" t="s">
        <v>9</v>
      </c>
      <c r="O223" s="210"/>
    </row>
    <row r="224" spans="1:15" ht="106.15" customHeight="1" x14ac:dyDescent="0.25">
      <c r="A224" s="222"/>
      <c r="B224" s="1000"/>
      <c r="C224" s="1047"/>
      <c r="D224" s="1016"/>
      <c r="E224" s="1016"/>
      <c r="F224" s="1000"/>
      <c r="G224" s="1016"/>
      <c r="H224" s="995"/>
      <c r="I224" s="1000"/>
      <c r="J224" s="134" t="s">
        <v>1441</v>
      </c>
      <c r="K224" s="138" t="s">
        <v>6</v>
      </c>
      <c r="L224" s="140" t="s">
        <v>1442</v>
      </c>
      <c r="M224" s="132" t="str">
        <f>VLOOKUP(L224,CódigosRetorno!$A$2:$B$2080,2,FALSE)</f>
        <v>La combinación de tributos no es permitida</v>
      </c>
      <c r="N224" s="141" t="s">
        <v>9</v>
      </c>
      <c r="O224" s="210"/>
    </row>
    <row r="225" spans="1:15" ht="24" x14ac:dyDescent="0.25">
      <c r="A225" s="222"/>
      <c r="B225" s="1000"/>
      <c r="C225" s="1047"/>
      <c r="D225" s="1016"/>
      <c r="E225" s="1016" t="s">
        <v>179</v>
      </c>
      <c r="F225" s="1000"/>
      <c r="G225" s="131" t="s">
        <v>1443</v>
      </c>
      <c r="H225" s="132" t="s">
        <v>1113</v>
      </c>
      <c r="I225" s="131" t="s">
        <v>2411</v>
      </c>
      <c r="J225" s="132" t="s">
        <v>1444</v>
      </c>
      <c r="K225" s="124" t="s">
        <v>203</v>
      </c>
      <c r="L225" s="138" t="s">
        <v>1115</v>
      </c>
      <c r="M225" s="132" t="str">
        <f>VLOOKUP(L225,CódigosRetorno!$A$2:$B$2080,2,FALSE)</f>
        <v>El dato ingresado como atributo @schemeName es incorrecto.</v>
      </c>
      <c r="N225" s="141" t="s">
        <v>9</v>
      </c>
      <c r="O225" s="210"/>
    </row>
    <row r="226" spans="1:15" ht="24" x14ac:dyDescent="0.25">
      <c r="A226" s="222"/>
      <c r="B226" s="1000"/>
      <c r="C226" s="1047"/>
      <c r="D226" s="1016"/>
      <c r="E226" s="1016"/>
      <c r="F226" s="1000"/>
      <c r="G226" s="131" t="s">
        <v>1045</v>
      </c>
      <c r="H226" s="132" t="s">
        <v>1046</v>
      </c>
      <c r="I226" s="131" t="s">
        <v>2411</v>
      </c>
      <c r="J226" s="132" t="s">
        <v>1047</v>
      </c>
      <c r="K226" s="124" t="s">
        <v>203</v>
      </c>
      <c r="L226" s="138" t="s">
        <v>1048</v>
      </c>
      <c r="M226" s="132" t="str">
        <f>VLOOKUP(L226,CódigosRetorno!$A$2:$B$2080,2,FALSE)</f>
        <v>El dato ingresado como atributo @schemeAgencyName es incorrecto.</v>
      </c>
      <c r="N226" s="141" t="s">
        <v>9</v>
      </c>
      <c r="O226" s="210"/>
    </row>
    <row r="227" spans="1:15" ht="48" x14ac:dyDescent="0.25">
      <c r="A227" s="222"/>
      <c r="B227" s="1000"/>
      <c r="C227" s="1047"/>
      <c r="D227" s="1016"/>
      <c r="E227" s="1016"/>
      <c r="F227" s="1000"/>
      <c r="G227" s="141" t="s">
        <v>1445</v>
      </c>
      <c r="H227" s="91" t="s">
        <v>1117</v>
      </c>
      <c r="I227" s="131" t="s">
        <v>2411</v>
      </c>
      <c r="J227" s="132" t="s">
        <v>1446</v>
      </c>
      <c r="K227" s="138" t="s">
        <v>203</v>
      </c>
      <c r="L227" s="140" t="s">
        <v>1119</v>
      </c>
      <c r="M227" s="132" t="str">
        <f>VLOOKUP(L227,CódigosRetorno!$A$2:$B$2080,2,FALSE)</f>
        <v>El dato ingresado como atributo @schemeURI es incorrecto.</v>
      </c>
      <c r="N227" s="141" t="s">
        <v>9</v>
      </c>
      <c r="O227" s="210"/>
    </row>
    <row r="228" spans="1:15" ht="24" x14ac:dyDescent="0.25">
      <c r="A228" s="222"/>
      <c r="B228" s="1000"/>
      <c r="C228" s="1047"/>
      <c r="D228" s="1016"/>
      <c r="E228" s="1016" t="s">
        <v>140</v>
      </c>
      <c r="F228" s="1000" t="s">
        <v>1447</v>
      </c>
      <c r="G228" s="1016" t="s">
        <v>991</v>
      </c>
      <c r="H228" s="995" t="s">
        <v>1448</v>
      </c>
      <c r="I228" s="1000">
        <v>1</v>
      </c>
      <c r="J228" s="132" t="s">
        <v>599</v>
      </c>
      <c r="K228" s="138" t="s">
        <v>6</v>
      </c>
      <c r="L228" s="140" t="s">
        <v>1449</v>
      </c>
      <c r="M228" s="132" t="str">
        <f>VLOOKUP(L228,CódigosRetorno!$A$2:$B$2080,2,FALSE)</f>
        <v>El XML no contiene el tag o no existe información del nombre de tributo de la línea</v>
      </c>
      <c r="N228" s="131" t="s">
        <v>9</v>
      </c>
      <c r="O228" s="210"/>
    </row>
    <row r="229" spans="1:15" ht="36" x14ac:dyDescent="0.25">
      <c r="A229" s="222"/>
      <c r="B229" s="1000"/>
      <c r="C229" s="1047"/>
      <c r="D229" s="1016"/>
      <c r="E229" s="1016"/>
      <c r="F229" s="1000"/>
      <c r="G229" s="1016"/>
      <c r="H229" s="995"/>
      <c r="I229" s="1000"/>
      <c r="J229" s="134" t="s">
        <v>1450</v>
      </c>
      <c r="K229" s="138" t="s">
        <v>6</v>
      </c>
      <c r="L229" s="140" t="s">
        <v>1003</v>
      </c>
      <c r="M229" s="132" t="str">
        <f>VLOOKUP(L229,CódigosRetorno!$A$2:$B$2080,2,FALSE)</f>
        <v>Nombre de tributo no corresponde al código de tributo de la linea.</v>
      </c>
      <c r="N229" s="131" t="s">
        <v>1436</v>
      </c>
      <c r="O229" s="210"/>
    </row>
    <row r="230" spans="1:15" ht="48" x14ac:dyDescent="0.25">
      <c r="A230" s="222"/>
      <c r="B230" s="1000"/>
      <c r="C230" s="1047"/>
      <c r="D230" s="1016"/>
      <c r="E230" s="1016"/>
      <c r="F230" s="131" t="s">
        <v>141</v>
      </c>
      <c r="G230" s="124" t="s">
        <v>991</v>
      </c>
      <c r="H230" s="134" t="s">
        <v>1451</v>
      </c>
      <c r="I230" s="131">
        <v>1</v>
      </c>
      <c r="J230" s="134" t="s">
        <v>1452</v>
      </c>
      <c r="K230" s="138" t="s">
        <v>6</v>
      </c>
      <c r="L230" s="138" t="s">
        <v>1453</v>
      </c>
      <c r="M230" s="132" t="str">
        <f>VLOOKUP(L230,CódigosRetorno!$A$2:$B$2080,2,FALSE)</f>
        <v>El Name o TaxTypeCode debe corresponder al codigo de tributo del item</v>
      </c>
      <c r="N230" s="131" t="s">
        <v>1436</v>
      </c>
      <c r="O230" s="210"/>
    </row>
    <row r="231" spans="1:15" ht="36" x14ac:dyDescent="0.25">
      <c r="A231" s="222"/>
      <c r="B231" s="1000">
        <f>B197+1</f>
        <v>36</v>
      </c>
      <c r="C231" s="1047" t="s">
        <v>1454</v>
      </c>
      <c r="D231" s="1016" t="s">
        <v>324</v>
      </c>
      <c r="E231" s="1016" t="s">
        <v>179</v>
      </c>
      <c r="F231" s="131" t="s">
        <v>295</v>
      </c>
      <c r="G231" s="124" t="s">
        <v>296</v>
      </c>
      <c r="H231" s="132" t="s">
        <v>1389</v>
      </c>
      <c r="I231" s="131" t="s">
        <v>2411</v>
      </c>
      <c r="J231" s="132" t="s">
        <v>2468</v>
      </c>
      <c r="K231" s="124" t="s">
        <v>6</v>
      </c>
      <c r="L231" s="140" t="s">
        <v>1390</v>
      </c>
      <c r="M231" s="132" t="str">
        <f>VLOOKUP(L231,CódigosRetorno!$A$2:$B$2080,2,FALSE)</f>
        <v>El dato ingresado en TaxableAmount de la linea no cumple con el formato establecido</v>
      </c>
      <c r="N231" s="131" t="s">
        <v>9</v>
      </c>
      <c r="O231" s="210"/>
    </row>
    <row r="232" spans="1:15" ht="36" x14ac:dyDescent="0.25">
      <c r="A232" s="222"/>
      <c r="B232" s="1000"/>
      <c r="C232" s="1047"/>
      <c r="D232" s="1016"/>
      <c r="E232" s="1016"/>
      <c r="F232" s="131" t="s">
        <v>141</v>
      </c>
      <c r="G232" s="124" t="s">
        <v>303</v>
      </c>
      <c r="H232" s="91" t="s">
        <v>1353</v>
      </c>
      <c r="I232" s="131">
        <v>1</v>
      </c>
      <c r="J232" s="132" t="s">
        <v>1376</v>
      </c>
      <c r="K232" s="124" t="s">
        <v>6</v>
      </c>
      <c r="L232" s="138" t="s">
        <v>939</v>
      </c>
      <c r="M232" s="132" t="str">
        <f>VLOOKUP(L232,CódigosRetorno!$A$2:$B$2080,2,FALSE)</f>
        <v>La moneda debe ser la misma en todo el documento. Salvo las percepciones que sólo son en moneda nacional</v>
      </c>
      <c r="N232" s="131" t="s">
        <v>1080</v>
      </c>
      <c r="O232" s="210"/>
    </row>
    <row r="233" spans="1:15" ht="36" x14ac:dyDescent="0.25">
      <c r="A233" s="222"/>
      <c r="B233" s="1000"/>
      <c r="C233" s="1047"/>
      <c r="D233" s="1016"/>
      <c r="E233" s="1016"/>
      <c r="F233" s="1000" t="s">
        <v>295</v>
      </c>
      <c r="G233" s="1016" t="s">
        <v>296</v>
      </c>
      <c r="H233" s="995" t="s">
        <v>1455</v>
      </c>
      <c r="I233" s="1000">
        <v>1</v>
      </c>
      <c r="J233" s="132" t="s">
        <v>946</v>
      </c>
      <c r="K233" s="138" t="s">
        <v>6</v>
      </c>
      <c r="L233" s="140" t="s">
        <v>1397</v>
      </c>
      <c r="M233" s="132" t="str">
        <f>VLOOKUP(L233,CódigosRetorno!$A$2:$B$2080,2,FALSE)</f>
        <v>El dato ingresado en TaxAmount de la linea no cumple con el formato establecido</v>
      </c>
      <c r="N233" s="141" t="s">
        <v>9</v>
      </c>
      <c r="O233" s="210"/>
    </row>
    <row r="234" spans="1:15" ht="60" x14ac:dyDescent="0.25">
      <c r="A234" s="222"/>
      <c r="B234" s="1000"/>
      <c r="C234" s="1047"/>
      <c r="D234" s="1016"/>
      <c r="E234" s="1016"/>
      <c r="F234" s="1000"/>
      <c r="G234" s="1016"/>
      <c r="H234" s="995"/>
      <c r="I234" s="1000"/>
      <c r="J234" s="132" t="s">
        <v>1456</v>
      </c>
      <c r="K234" s="138" t="s">
        <v>6</v>
      </c>
      <c r="L234" s="140" t="s">
        <v>1457</v>
      </c>
      <c r="M234" s="132" t="str">
        <f>VLOOKUP(L234,CódigosRetorno!$A$2:$B$2080,2,FALSE)</f>
        <v>El producto del factor y monto base de la afectación del ISC no corresponde al monto de afectacion de linea.</v>
      </c>
      <c r="N234" s="141" t="s">
        <v>9</v>
      </c>
      <c r="O234" s="210"/>
    </row>
    <row r="235" spans="1:15" ht="60" x14ac:dyDescent="0.25">
      <c r="A235" s="222"/>
      <c r="B235" s="1000"/>
      <c r="C235" s="1047"/>
      <c r="D235" s="1016"/>
      <c r="E235" s="1016"/>
      <c r="F235" s="1000"/>
      <c r="G235" s="1016"/>
      <c r="H235" s="995"/>
      <c r="I235" s="1000"/>
      <c r="J235" s="132" t="s">
        <v>1458</v>
      </c>
      <c r="K235" s="138" t="s">
        <v>6</v>
      </c>
      <c r="L235" s="140" t="s">
        <v>1459</v>
      </c>
      <c r="M235" s="132" t="str">
        <f>VLOOKUP(L235,CódigosRetorno!$A$2:$B$2080,2,FALSE)</f>
        <v>El producto del factor y monto base de la afectación de otros tributos no corresponde al monto de afectacion de linea.</v>
      </c>
      <c r="N235" s="141" t="s">
        <v>9</v>
      </c>
      <c r="O235" s="210"/>
    </row>
    <row r="236" spans="1:15" ht="36" x14ac:dyDescent="0.25">
      <c r="A236" s="222"/>
      <c r="B236" s="1000"/>
      <c r="C236" s="1047"/>
      <c r="D236" s="1016"/>
      <c r="E236" s="1016"/>
      <c r="F236" s="131" t="s">
        <v>141</v>
      </c>
      <c r="G236" s="124" t="s">
        <v>303</v>
      </c>
      <c r="H236" s="91" t="s">
        <v>1353</v>
      </c>
      <c r="I236" s="131">
        <v>1</v>
      </c>
      <c r="J236" s="132" t="s">
        <v>1376</v>
      </c>
      <c r="K236" s="124" t="s">
        <v>6</v>
      </c>
      <c r="L236" s="138" t="s">
        <v>939</v>
      </c>
      <c r="M236" s="132" t="str">
        <f>VLOOKUP(L236,CódigosRetorno!$A$2:$B$2080,2,FALSE)</f>
        <v>La moneda debe ser la misma en todo el documento. Salvo las percepciones que sólo son en moneda nacional</v>
      </c>
      <c r="N236" s="131" t="s">
        <v>1080</v>
      </c>
      <c r="O236" s="210"/>
    </row>
    <row r="237" spans="1:15" ht="24" x14ac:dyDescent="0.25">
      <c r="A237" s="222"/>
      <c r="B237" s="1000"/>
      <c r="C237" s="1047"/>
      <c r="D237" s="1016"/>
      <c r="E237" s="1016"/>
      <c r="F237" s="1000" t="s">
        <v>1406</v>
      </c>
      <c r="G237" s="1000" t="s">
        <v>1407</v>
      </c>
      <c r="H237" s="995" t="s">
        <v>1460</v>
      </c>
      <c r="I237" s="1000" t="s">
        <v>2411</v>
      </c>
      <c r="J237" s="134" t="s">
        <v>1409</v>
      </c>
      <c r="K237" s="138" t="s">
        <v>6</v>
      </c>
      <c r="L237" s="140" t="s">
        <v>1410</v>
      </c>
      <c r="M237" s="132" t="str">
        <f>VLOOKUP(L237,CódigosRetorno!$A$2:$B$2080,2,FALSE)</f>
        <v>El XML no contiene el tag de la tasa del tributo de la línea</v>
      </c>
      <c r="N237" s="141" t="s">
        <v>9</v>
      </c>
      <c r="O237" s="210"/>
    </row>
    <row r="238" spans="1:15" ht="36" x14ac:dyDescent="0.25">
      <c r="A238" s="222"/>
      <c r="B238" s="1000"/>
      <c r="C238" s="1047"/>
      <c r="D238" s="1016"/>
      <c r="E238" s="1016"/>
      <c r="F238" s="1000"/>
      <c r="G238" s="1000"/>
      <c r="H238" s="995"/>
      <c r="I238" s="1000"/>
      <c r="J238" s="132" t="s">
        <v>1521</v>
      </c>
      <c r="K238" s="138" t="s">
        <v>6</v>
      </c>
      <c r="L238" s="140" t="s">
        <v>1412</v>
      </c>
      <c r="M238" s="132" t="str">
        <f>VLOOKUP(L238,CódigosRetorno!$A$2:$B$2080,2,FALSE)</f>
        <v>El dato ingresado como factor de afectacion por linea no cumple con el formato establecido.</v>
      </c>
      <c r="N238" s="141" t="s">
        <v>9</v>
      </c>
      <c r="O238" s="210"/>
    </row>
    <row r="239" spans="1:15" ht="48" x14ac:dyDescent="0.25">
      <c r="A239" s="222"/>
      <c r="B239" s="1000"/>
      <c r="C239" s="1047"/>
      <c r="D239" s="1016"/>
      <c r="E239" s="1016"/>
      <c r="F239" s="1000"/>
      <c r="G239" s="1000"/>
      <c r="H239" s="995"/>
      <c r="I239" s="1000"/>
      <c r="J239" s="132" t="s">
        <v>1461</v>
      </c>
      <c r="K239" s="138" t="s">
        <v>6</v>
      </c>
      <c r="L239" s="140" t="s">
        <v>1462</v>
      </c>
      <c r="M239" s="132" t="str">
        <f>VLOOKUP(L239,CódigosRetorno!$A$2:$B$2080,2,FALSE)</f>
        <v>El factor de afectación de ISC por linea debe ser diferente a 0.00.</v>
      </c>
      <c r="N239" s="141" t="s">
        <v>9</v>
      </c>
      <c r="O239" s="210"/>
    </row>
    <row r="240" spans="1:15" ht="36" x14ac:dyDescent="0.25">
      <c r="A240" s="222"/>
      <c r="B240" s="1000"/>
      <c r="C240" s="1047"/>
      <c r="D240" s="1016"/>
      <c r="E240" s="1016"/>
      <c r="F240" s="1000" t="s">
        <v>325</v>
      </c>
      <c r="G240" s="1016" t="s">
        <v>1463</v>
      </c>
      <c r="H240" s="995" t="s">
        <v>1464</v>
      </c>
      <c r="I240" s="1000">
        <v>1</v>
      </c>
      <c r="J240" s="132" t="s">
        <v>1465</v>
      </c>
      <c r="K240" s="138" t="s">
        <v>6</v>
      </c>
      <c r="L240" s="140" t="s">
        <v>1466</v>
      </c>
      <c r="M240" s="132" t="str">
        <f>VLOOKUP(L240,CódigosRetorno!$A$2:$B$2080,2,FALSE)</f>
        <v>Si existe monto de ISC en el ITEM debe especificar el sistema de calculo</v>
      </c>
      <c r="N240" s="131" t="s">
        <v>9</v>
      </c>
      <c r="O240" s="210"/>
    </row>
    <row r="241" spans="1:15" ht="24" x14ac:dyDescent="0.25">
      <c r="A241" s="222"/>
      <c r="B241" s="1000"/>
      <c r="C241" s="1047"/>
      <c r="D241" s="1016"/>
      <c r="E241" s="1016"/>
      <c r="F241" s="1000"/>
      <c r="G241" s="1016"/>
      <c r="H241" s="995"/>
      <c r="I241" s="1000"/>
      <c r="J241" s="132" t="s">
        <v>2482</v>
      </c>
      <c r="K241" s="138" t="s">
        <v>6</v>
      </c>
      <c r="L241" s="140" t="s">
        <v>1468</v>
      </c>
      <c r="M241" s="132" t="str">
        <f>VLOOKUP(L241,CódigosRetorno!$A$2:$B$2080,2,FALSE)</f>
        <v>Solo debe consignar sistema de calculo si el tributo es ISC</v>
      </c>
      <c r="N241" s="141" t="s">
        <v>9</v>
      </c>
      <c r="O241" s="210"/>
    </row>
    <row r="242" spans="1:15" ht="36" x14ac:dyDescent="0.25">
      <c r="A242" s="222"/>
      <c r="B242" s="1000"/>
      <c r="C242" s="1047"/>
      <c r="D242" s="1016"/>
      <c r="E242" s="1016"/>
      <c r="F242" s="1000"/>
      <c r="G242" s="1016"/>
      <c r="H242" s="995"/>
      <c r="I242" s="1000"/>
      <c r="J242" s="132" t="s">
        <v>1469</v>
      </c>
      <c r="K242" s="138" t="s">
        <v>6</v>
      </c>
      <c r="L242" s="140" t="s">
        <v>1470</v>
      </c>
      <c r="M242" s="132" t="str">
        <f>VLOOKUP(L242,CódigosRetorno!$A$2:$B$2080,2,FALSE)</f>
        <v>El sistema de calculo del ISC es incorrecto</v>
      </c>
      <c r="N242" s="131" t="s">
        <v>1471</v>
      </c>
      <c r="O242" s="210"/>
    </row>
    <row r="243" spans="1:15" ht="24" x14ac:dyDescent="0.25">
      <c r="A243" s="222"/>
      <c r="B243" s="1000"/>
      <c r="C243" s="1047"/>
      <c r="D243" s="1016"/>
      <c r="E243" s="1016"/>
      <c r="F243" s="1000" t="s">
        <v>655</v>
      </c>
      <c r="G243" s="1016" t="s">
        <v>991</v>
      </c>
      <c r="H243" s="995" t="s">
        <v>1433</v>
      </c>
      <c r="I243" s="1000">
        <v>1</v>
      </c>
      <c r="J243" s="132" t="s">
        <v>599</v>
      </c>
      <c r="K243" s="138" t="s">
        <v>6</v>
      </c>
      <c r="L243" s="140" t="s">
        <v>1434</v>
      </c>
      <c r="M243" s="132" t="str">
        <f>VLOOKUP(L243,CódigosRetorno!$A$2:$B$2080,2,FALSE)</f>
        <v>El XML no contiene el tag cac:TaxCategory/cac:TaxScheme/cbc:ID del Item</v>
      </c>
      <c r="N243" s="131" t="s">
        <v>9</v>
      </c>
      <c r="O243" s="210"/>
    </row>
    <row r="244" spans="1:15" ht="24" x14ac:dyDescent="0.25">
      <c r="A244" s="222"/>
      <c r="B244" s="1000"/>
      <c r="C244" s="1047"/>
      <c r="D244" s="1016"/>
      <c r="E244" s="1016"/>
      <c r="F244" s="1000"/>
      <c r="G244" s="1016"/>
      <c r="H244" s="995"/>
      <c r="I244" s="1000"/>
      <c r="J244" s="132" t="s">
        <v>463</v>
      </c>
      <c r="K244" s="138" t="s">
        <v>6</v>
      </c>
      <c r="L244" s="140" t="s">
        <v>1435</v>
      </c>
      <c r="M244" s="132" t="str">
        <f>VLOOKUP(L244,CódigosRetorno!$A$2:$B$2080,2,FALSE)</f>
        <v>El codigo del tributo es invalido</v>
      </c>
      <c r="N244" s="131" t="s">
        <v>1436</v>
      </c>
      <c r="O244" s="210"/>
    </row>
    <row r="245" spans="1:15" ht="24" x14ac:dyDescent="0.25">
      <c r="A245" s="222"/>
      <c r="B245" s="1000"/>
      <c r="C245" s="1047"/>
      <c r="D245" s="1016"/>
      <c r="E245" s="1016"/>
      <c r="F245" s="1000"/>
      <c r="G245" s="1016"/>
      <c r="H245" s="995"/>
      <c r="I245" s="1000"/>
      <c r="J245" s="329" t="s">
        <v>1437</v>
      </c>
      <c r="K245" s="138" t="s">
        <v>6</v>
      </c>
      <c r="L245" s="140" t="s">
        <v>1438</v>
      </c>
      <c r="M245" s="132" t="str">
        <f>VLOOKUP(L245,CódigosRetorno!$A$2:$B$2080,2,FALSE)</f>
        <v>El código de tributo no debe repetirse a nivel de item</v>
      </c>
      <c r="N245" s="141" t="s">
        <v>9</v>
      </c>
      <c r="O245" s="210"/>
    </row>
    <row r="246" spans="1:15" ht="24" x14ac:dyDescent="0.25">
      <c r="A246" s="222"/>
      <c r="B246" s="1000"/>
      <c r="C246" s="1047"/>
      <c r="D246" s="1016"/>
      <c r="E246" s="1016"/>
      <c r="F246" s="1000"/>
      <c r="G246" s="131" t="s">
        <v>1443</v>
      </c>
      <c r="H246" s="132" t="s">
        <v>1113</v>
      </c>
      <c r="I246" s="131" t="s">
        <v>2411</v>
      </c>
      <c r="J246" s="132" t="s">
        <v>1444</v>
      </c>
      <c r="K246" s="124" t="s">
        <v>203</v>
      </c>
      <c r="L246" s="138" t="s">
        <v>1115</v>
      </c>
      <c r="M246" s="132" t="str">
        <f>VLOOKUP(L246,CódigosRetorno!$A$2:$B$2080,2,FALSE)</f>
        <v>El dato ingresado como atributo @schemeName es incorrecto.</v>
      </c>
      <c r="N246" s="141" t="s">
        <v>9</v>
      </c>
      <c r="O246" s="210"/>
    </row>
    <row r="247" spans="1:15" ht="24" x14ac:dyDescent="0.25">
      <c r="A247" s="222"/>
      <c r="B247" s="1000"/>
      <c r="C247" s="1047"/>
      <c r="D247" s="1016"/>
      <c r="E247" s="1016"/>
      <c r="F247" s="1000"/>
      <c r="G247" s="131" t="s">
        <v>1045</v>
      </c>
      <c r="H247" s="132" t="s">
        <v>1046</v>
      </c>
      <c r="I247" s="131" t="s">
        <v>2411</v>
      </c>
      <c r="J247" s="132" t="s">
        <v>1047</v>
      </c>
      <c r="K247" s="124" t="s">
        <v>203</v>
      </c>
      <c r="L247" s="138" t="s">
        <v>1048</v>
      </c>
      <c r="M247" s="132" t="str">
        <f>VLOOKUP(L247,CódigosRetorno!$A$2:$B$2080,2,FALSE)</f>
        <v>El dato ingresado como atributo @schemeAgencyName es incorrecto.</v>
      </c>
      <c r="N247" s="141" t="s">
        <v>9</v>
      </c>
      <c r="O247" s="210"/>
    </row>
    <row r="248" spans="1:15" ht="48" x14ac:dyDescent="0.25">
      <c r="A248" s="222"/>
      <c r="B248" s="1000"/>
      <c r="C248" s="1047"/>
      <c r="D248" s="1016"/>
      <c r="E248" s="1016"/>
      <c r="F248" s="1000"/>
      <c r="G248" s="131" t="s">
        <v>1472</v>
      </c>
      <c r="H248" s="91" t="s">
        <v>1117</v>
      </c>
      <c r="I248" s="131" t="s">
        <v>2411</v>
      </c>
      <c r="J248" s="132" t="s">
        <v>1446</v>
      </c>
      <c r="K248" s="138" t="s">
        <v>203</v>
      </c>
      <c r="L248" s="140" t="s">
        <v>1119</v>
      </c>
      <c r="M248" s="132" t="str">
        <f>VLOOKUP(L248,CódigosRetorno!$A$2:$B$2080,2,FALSE)</f>
        <v>El dato ingresado como atributo @schemeURI es incorrecto.</v>
      </c>
      <c r="N248" s="141" t="s">
        <v>9</v>
      </c>
      <c r="O248" s="210"/>
    </row>
    <row r="249" spans="1:15" ht="24" x14ac:dyDescent="0.25">
      <c r="A249" s="222"/>
      <c r="B249" s="1000"/>
      <c r="C249" s="1047"/>
      <c r="D249" s="1016"/>
      <c r="E249" s="1016"/>
      <c r="F249" s="1000" t="s">
        <v>1447</v>
      </c>
      <c r="G249" s="1016" t="s">
        <v>991</v>
      </c>
      <c r="H249" s="995" t="s">
        <v>1448</v>
      </c>
      <c r="I249" s="1000">
        <v>1</v>
      </c>
      <c r="J249" s="132" t="s">
        <v>599</v>
      </c>
      <c r="K249" s="138" t="s">
        <v>6</v>
      </c>
      <c r="L249" s="140" t="s">
        <v>1449</v>
      </c>
      <c r="M249" s="132" t="str">
        <f>VLOOKUP(L249,CódigosRetorno!$A$2:$B$2080,2,FALSE)</f>
        <v>El XML no contiene el tag o no existe información del nombre de tributo de la línea</v>
      </c>
      <c r="N249" s="131" t="s">
        <v>9</v>
      </c>
      <c r="O249" s="210"/>
    </row>
    <row r="250" spans="1:15" ht="36" x14ac:dyDescent="0.25">
      <c r="A250" s="222"/>
      <c r="B250" s="1000"/>
      <c r="C250" s="1047"/>
      <c r="D250" s="1016"/>
      <c r="E250" s="1016"/>
      <c r="F250" s="1000"/>
      <c r="G250" s="1016"/>
      <c r="H250" s="995"/>
      <c r="I250" s="1000"/>
      <c r="J250" s="134" t="s">
        <v>1450</v>
      </c>
      <c r="K250" s="138" t="s">
        <v>6</v>
      </c>
      <c r="L250" s="140" t="s">
        <v>1003</v>
      </c>
      <c r="M250" s="132" t="str">
        <f>VLOOKUP(L250,CódigosRetorno!$A$2:$B$2080,2,FALSE)</f>
        <v>Nombre de tributo no corresponde al código de tributo de la linea.</v>
      </c>
      <c r="N250" s="131" t="s">
        <v>1436</v>
      </c>
      <c r="O250" s="210"/>
    </row>
    <row r="251" spans="1:15" ht="48" x14ac:dyDescent="0.25">
      <c r="A251" s="222"/>
      <c r="B251" s="1000"/>
      <c r="C251" s="1047"/>
      <c r="D251" s="1016"/>
      <c r="E251" s="1016"/>
      <c r="F251" s="131" t="s">
        <v>141</v>
      </c>
      <c r="G251" s="124" t="s">
        <v>991</v>
      </c>
      <c r="H251" s="132" t="s">
        <v>1451</v>
      </c>
      <c r="I251" s="131">
        <v>1</v>
      </c>
      <c r="J251" s="134" t="s">
        <v>1452</v>
      </c>
      <c r="K251" s="138" t="s">
        <v>6</v>
      </c>
      <c r="L251" s="138" t="s">
        <v>1453</v>
      </c>
      <c r="M251" s="132" t="str">
        <f>VLOOKUP(L251,CódigosRetorno!$A$2:$B$2080,2,FALSE)</f>
        <v>El Name o TaxTypeCode debe corresponder al codigo de tributo del item</v>
      </c>
      <c r="N251" s="131" t="s">
        <v>1436</v>
      </c>
      <c r="O251" s="210"/>
    </row>
    <row r="252" spans="1:15" ht="36" x14ac:dyDescent="0.25">
      <c r="A252" s="222"/>
      <c r="B252" s="1000">
        <f>B231+1</f>
        <v>37</v>
      </c>
      <c r="C252" s="1047" t="s">
        <v>1474</v>
      </c>
      <c r="D252" s="1016" t="s">
        <v>324</v>
      </c>
      <c r="E252" s="1016" t="s">
        <v>179</v>
      </c>
      <c r="F252" s="1001" t="s">
        <v>295</v>
      </c>
      <c r="G252" s="1014" t="s">
        <v>296</v>
      </c>
      <c r="H252" s="996" t="s">
        <v>2483</v>
      </c>
      <c r="I252" s="1000">
        <v>1</v>
      </c>
      <c r="J252" s="132" t="s">
        <v>1396</v>
      </c>
      <c r="K252" s="138" t="s">
        <v>6</v>
      </c>
      <c r="L252" s="140" t="s">
        <v>1397</v>
      </c>
      <c r="M252" s="132" t="str">
        <f>VLOOKUP(L252,CódigosRetorno!$A$2:$B$2080,2,FALSE)</f>
        <v>El dato ingresado en TaxAmount de la linea no cumple con el formato establecido</v>
      </c>
      <c r="N252" s="141" t="s">
        <v>9</v>
      </c>
      <c r="O252" s="210"/>
    </row>
    <row r="253" spans="1:15" ht="72" x14ac:dyDescent="0.25">
      <c r="A253" s="222"/>
      <c r="B253" s="1000"/>
      <c r="C253" s="1047"/>
      <c r="D253" s="1016"/>
      <c r="E253" s="1016"/>
      <c r="F253" s="1010"/>
      <c r="G253" s="1015"/>
      <c r="H253" s="1011"/>
      <c r="I253" s="1000"/>
      <c r="J253" s="132" t="s">
        <v>2484</v>
      </c>
      <c r="K253" s="138" t="s">
        <v>203</v>
      </c>
      <c r="L253" s="140" t="s">
        <v>1476</v>
      </c>
      <c r="M253" s="132" t="str">
        <f>VLOOKUP(L253,CódigosRetorno!$A$2:$B$2080,2,FALSE)</f>
        <v>El dato ingresado en el campo cac:TaxSubtotal/cbc:TaxAmount del ítem no coincide con el valor calculado</v>
      </c>
      <c r="N253" s="141" t="s">
        <v>9</v>
      </c>
      <c r="O253" s="210"/>
    </row>
    <row r="254" spans="1:15" ht="24" x14ac:dyDescent="0.25">
      <c r="A254" s="222"/>
      <c r="B254" s="1000"/>
      <c r="C254" s="1047"/>
      <c r="D254" s="1016"/>
      <c r="E254" s="1016"/>
      <c r="F254" s="1002"/>
      <c r="G254" s="1018"/>
      <c r="H254" s="997"/>
      <c r="I254" s="131"/>
      <c r="J254" s="132" t="s">
        <v>2485</v>
      </c>
      <c r="K254" s="138" t="s">
        <v>6</v>
      </c>
      <c r="L254" s="140" t="s">
        <v>2486</v>
      </c>
      <c r="M254" s="132" t="str">
        <f>VLOOKUP(L254,CódigosRetorno!$A$2:$B$2080,2,FALSE)</f>
        <v>El impuesto ICBPER no aplica para el NRUS</v>
      </c>
      <c r="N254" s="141" t="s">
        <v>9</v>
      </c>
      <c r="O254" s="210"/>
    </row>
    <row r="255" spans="1:15" ht="36" x14ac:dyDescent="0.25">
      <c r="A255" s="222"/>
      <c r="B255" s="1000"/>
      <c r="C255" s="1047"/>
      <c r="D255" s="1016"/>
      <c r="E255" s="1016"/>
      <c r="F255" s="125" t="s">
        <v>141</v>
      </c>
      <c r="G255" s="129" t="s">
        <v>303</v>
      </c>
      <c r="H255" s="328" t="s">
        <v>1353</v>
      </c>
      <c r="I255" s="131">
        <v>1</v>
      </c>
      <c r="J255" s="134" t="s">
        <v>1376</v>
      </c>
      <c r="K255" s="138" t="s">
        <v>6</v>
      </c>
      <c r="L255" s="140" t="s">
        <v>939</v>
      </c>
      <c r="M255" s="132" t="str">
        <f>VLOOKUP(L255,CódigosRetorno!$A$2:$B$2080,2,FALSE)</f>
        <v>La moneda debe ser la misma en todo el documento. Salvo las percepciones que sólo son en moneda nacional</v>
      </c>
      <c r="N255" s="131" t="s">
        <v>1080</v>
      </c>
      <c r="O255" s="210"/>
    </row>
    <row r="256" spans="1:15" ht="36" x14ac:dyDescent="0.25">
      <c r="A256" s="222"/>
      <c r="B256" s="1000"/>
      <c r="C256" s="1047"/>
      <c r="D256" s="1016"/>
      <c r="E256" s="1016"/>
      <c r="F256" s="1001" t="s">
        <v>1477</v>
      </c>
      <c r="G256" s="1014" t="s">
        <v>1478</v>
      </c>
      <c r="H256" s="996" t="s">
        <v>2487</v>
      </c>
      <c r="I256" s="131"/>
      <c r="J256" s="132" t="s">
        <v>1482</v>
      </c>
      <c r="K256" s="138" t="s">
        <v>6</v>
      </c>
      <c r="L256" s="140" t="s">
        <v>1483</v>
      </c>
      <c r="M256" s="132" t="str">
        <f>VLOOKUP(L256,CódigosRetorno!$A$2:$B$2080,2,FALSE)</f>
        <v>Debe consignar el campo cac:TaxSubtotal/cbc:BaseUnitMeasure a nivel de ítem</v>
      </c>
      <c r="N256" s="131" t="s">
        <v>9</v>
      </c>
      <c r="O256" s="210"/>
    </row>
    <row r="257" spans="1:15" ht="24" x14ac:dyDescent="0.25">
      <c r="A257" s="222"/>
      <c r="B257" s="1000"/>
      <c r="C257" s="1047"/>
      <c r="D257" s="1016"/>
      <c r="E257" s="1016"/>
      <c r="F257" s="1010"/>
      <c r="G257" s="1015"/>
      <c r="H257" s="1011"/>
      <c r="I257" s="131"/>
      <c r="J257" s="132" t="s">
        <v>1480</v>
      </c>
      <c r="K257" s="138" t="s">
        <v>6</v>
      </c>
      <c r="L257" s="140" t="s">
        <v>1481</v>
      </c>
      <c r="M257" s="132" t="str">
        <f>VLOOKUP(L257,CódigosRetorno!$A$2:$B$2080,2,FALSE)</f>
        <v>El valor del tag no cumple con el formato establecido</v>
      </c>
      <c r="N257" s="131" t="s">
        <v>9</v>
      </c>
      <c r="O257" s="210"/>
    </row>
    <row r="258" spans="1:15" ht="36" x14ac:dyDescent="0.25">
      <c r="A258" s="222"/>
      <c r="B258" s="1000"/>
      <c r="C258" s="1047"/>
      <c r="D258" s="1016"/>
      <c r="E258" s="1016"/>
      <c r="F258" s="1002"/>
      <c r="G258" s="1018"/>
      <c r="H258" s="997"/>
      <c r="I258" s="131"/>
      <c r="J258" s="132" t="s">
        <v>1484</v>
      </c>
      <c r="K258" s="138" t="s">
        <v>6</v>
      </c>
      <c r="L258" s="140" t="s">
        <v>1485</v>
      </c>
      <c r="M258" s="132" t="str">
        <f>VLOOKUP(L258,CódigosRetorno!$A$2:$B$2080,2,FALSE)</f>
        <v>El valor ingresado en el campo cac:TaxSubtotal/cbc:BaseUnitMeasure no corresponde al valor esperado</v>
      </c>
      <c r="N258" s="131" t="s">
        <v>9</v>
      </c>
      <c r="O258" s="210"/>
    </row>
    <row r="259" spans="1:15" ht="24" x14ac:dyDescent="0.25">
      <c r="A259" s="222"/>
      <c r="B259" s="1000"/>
      <c r="C259" s="1047"/>
      <c r="D259" s="1016"/>
      <c r="E259" s="1016"/>
      <c r="F259" s="125" t="s">
        <v>141</v>
      </c>
      <c r="G259" s="129" t="s">
        <v>1486</v>
      </c>
      <c r="H259" s="91" t="s">
        <v>1487</v>
      </c>
      <c r="I259" s="131"/>
      <c r="J259" s="134" t="s">
        <v>2488</v>
      </c>
      <c r="K259" s="138" t="s">
        <v>203</v>
      </c>
      <c r="L259" s="140" t="s">
        <v>1489</v>
      </c>
      <c r="M259" s="132" t="str">
        <f>VLOOKUP(L259,CódigosRetorno!$A$2:$B$2080,2,FALSE)</f>
        <v>El dato ingresado como unidad de medida no corresponde al valor esperado</v>
      </c>
      <c r="N259" s="131" t="s">
        <v>9</v>
      </c>
      <c r="O259" s="210"/>
    </row>
    <row r="260" spans="1:15" ht="36" x14ac:dyDescent="0.25">
      <c r="A260" s="222"/>
      <c r="B260" s="1000"/>
      <c r="C260" s="1047"/>
      <c r="D260" s="1016"/>
      <c r="E260" s="1016"/>
      <c r="F260" s="1000" t="s">
        <v>1406</v>
      </c>
      <c r="G260" s="1000" t="s">
        <v>1407</v>
      </c>
      <c r="H260" s="995" t="s">
        <v>1490</v>
      </c>
      <c r="I260" s="1000">
        <v>1</v>
      </c>
      <c r="J260" s="132" t="s">
        <v>1411</v>
      </c>
      <c r="K260" s="138" t="s">
        <v>6</v>
      </c>
      <c r="L260" s="140" t="s">
        <v>1481</v>
      </c>
      <c r="M260" s="132" t="str">
        <f>VLOOKUP(L260,CódigosRetorno!$A$2:$B$2080,2,FALSE)</f>
        <v>El valor del tag no cumple con el formato establecido</v>
      </c>
      <c r="N260" s="141" t="s">
        <v>9</v>
      </c>
      <c r="O260" s="210"/>
    </row>
    <row r="261" spans="1:15" ht="48" x14ac:dyDescent="0.25">
      <c r="A261" s="222"/>
      <c r="B261" s="1000"/>
      <c r="C261" s="1047"/>
      <c r="D261" s="1016"/>
      <c r="E261" s="1016"/>
      <c r="F261" s="1000"/>
      <c r="G261" s="1000"/>
      <c r="H261" s="995"/>
      <c r="I261" s="1000"/>
      <c r="J261" s="132" t="s">
        <v>1491</v>
      </c>
      <c r="K261" s="138" t="s">
        <v>6</v>
      </c>
      <c r="L261" s="140" t="s">
        <v>1492</v>
      </c>
      <c r="M261" s="132" t="str">
        <f>VLOOKUP(L261,CódigosRetorno!$A$2:$B$2080,2,FALSE)</f>
        <v>El valor ingresado en el campo cac:TaxSubtotal/cbc:PerUnitAmount del ítem no corresponde al valor esperado</v>
      </c>
      <c r="N261" s="141" t="s">
        <v>9</v>
      </c>
      <c r="O261" s="210"/>
    </row>
    <row r="262" spans="1:15" ht="72" x14ac:dyDescent="0.25">
      <c r="A262" s="222"/>
      <c r="B262" s="1000"/>
      <c r="C262" s="1047"/>
      <c r="D262" s="1016"/>
      <c r="E262" s="1016"/>
      <c r="F262" s="1000"/>
      <c r="G262" s="1000"/>
      <c r="H262" s="995"/>
      <c r="I262" s="1000"/>
      <c r="J262" s="132" t="s">
        <v>2489</v>
      </c>
      <c r="K262" s="138" t="s">
        <v>203</v>
      </c>
      <c r="L262" s="140" t="s">
        <v>1494</v>
      </c>
      <c r="M262" s="132" t="str">
        <f>VLOOKUP(L262,CódigosRetorno!$A$2:$B$2080,2,FALSE)</f>
        <v>La tasa del tributo de la línea no corresponde al valor esperado</v>
      </c>
      <c r="N262" s="141" t="s">
        <v>9</v>
      </c>
      <c r="O262" s="210"/>
    </row>
    <row r="263" spans="1:15" ht="24" x14ac:dyDescent="0.25">
      <c r="A263" s="222"/>
      <c r="B263" s="1000"/>
      <c r="C263" s="1047"/>
      <c r="D263" s="1016"/>
      <c r="E263" s="1016"/>
      <c r="F263" s="1000" t="s">
        <v>655</v>
      </c>
      <c r="G263" s="1016" t="s">
        <v>991</v>
      </c>
      <c r="H263" s="995" t="s">
        <v>1433</v>
      </c>
      <c r="I263" s="1000">
        <v>1</v>
      </c>
      <c r="J263" s="132" t="s">
        <v>599</v>
      </c>
      <c r="K263" s="138" t="s">
        <v>6</v>
      </c>
      <c r="L263" s="140" t="s">
        <v>1434</v>
      </c>
      <c r="M263" s="132" t="str">
        <f>VLOOKUP(L263,CódigosRetorno!$A$2:$B$2080,2,FALSE)</f>
        <v>El XML no contiene el tag cac:TaxCategory/cac:TaxScheme/cbc:ID del Item</v>
      </c>
      <c r="N263" s="141" t="s">
        <v>9</v>
      </c>
      <c r="O263" s="210"/>
    </row>
    <row r="264" spans="1:15" ht="24" x14ac:dyDescent="0.25">
      <c r="A264" s="222"/>
      <c r="B264" s="1000"/>
      <c r="C264" s="1047"/>
      <c r="D264" s="1016"/>
      <c r="E264" s="1016"/>
      <c r="F264" s="1000"/>
      <c r="G264" s="1016"/>
      <c r="H264" s="995"/>
      <c r="I264" s="1000"/>
      <c r="J264" s="132" t="s">
        <v>463</v>
      </c>
      <c r="K264" s="138" t="s">
        <v>6</v>
      </c>
      <c r="L264" s="140" t="s">
        <v>1435</v>
      </c>
      <c r="M264" s="132" t="str">
        <f>VLOOKUP(L264,CódigosRetorno!$A$2:$B$2080,2,FALSE)</f>
        <v>El codigo del tributo es invalido</v>
      </c>
      <c r="N264" s="131" t="s">
        <v>1436</v>
      </c>
      <c r="O264" s="210"/>
    </row>
    <row r="265" spans="1:15" ht="24" x14ac:dyDescent="0.25">
      <c r="A265" s="222"/>
      <c r="B265" s="1000"/>
      <c r="C265" s="1047"/>
      <c r="D265" s="1016"/>
      <c r="E265" s="1016"/>
      <c r="F265" s="1000"/>
      <c r="G265" s="1016"/>
      <c r="H265" s="995"/>
      <c r="I265" s="1000"/>
      <c r="J265" s="139" t="s">
        <v>1437</v>
      </c>
      <c r="K265" s="138" t="s">
        <v>6</v>
      </c>
      <c r="L265" s="140" t="s">
        <v>1438</v>
      </c>
      <c r="M265" s="132" t="str">
        <f>VLOOKUP(L265,CódigosRetorno!$A$2:$B$2080,2,FALSE)</f>
        <v>El código de tributo no debe repetirse a nivel de item</v>
      </c>
      <c r="N265" s="141" t="s">
        <v>9</v>
      </c>
      <c r="O265" s="210"/>
    </row>
    <row r="266" spans="1:15" ht="24" x14ac:dyDescent="0.25">
      <c r="A266" s="222"/>
      <c r="B266" s="1000"/>
      <c r="C266" s="1047"/>
      <c r="D266" s="1016"/>
      <c r="E266" s="1016"/>
      <c r="F266" s="1000"/>
      <c r="G266" s="131" t="s">
        <v>1443</v>
      </c>
      <c r="H266" s="132" t="s">
        <v>1113</v>
      </c>
      <c r="I266" s="131" t="s">
        <v>2411</v>
      </c>
      <c r="J266" s="132" t="s">
        <v>1444</v>
      </c>
      <c r="K266" s="124" t="s">
        <v>203</v>
      </c>
      <c r="L266" s="138" t="s">
        <v>1115</v>
      </c>
      <c r="M266" s="132" t="str">
        <f>VLOOKUP(L266,CódigosRetorno!$A$2:$B$2080,2,FALSE)</f>
        <v>El dato ingresado como atributo @schemeName es incorrecto.</v>
      </c>
      <c r="N266" s="141" t="s">
        <v>9</v>
      </c>
      <c r="O266" s="210"/>
    </row>
    <row r="267" spans="1:15" ht="24" x14ac:dyDescent="0.25">
      <c r="A267" s="222"/>
      <c r="B267" s="1000"/>
      <c r="C267" s="1047"/>
      <c r="D267" s="1016"/>
      <c r="E267" s="1016"/>
      <c r="F267" s="1000"/>
      <c r="G267" s="131" t="s">
        <v>1045</v>
      </c>
      <c r="H267" s="132" t="s">
        <v>1046</v>
      </c>
      <c r="I267" s="131" t="s">
        <v>2411</v>
      </c>
      <c r="J267" s="132" t="s">
        <v>1047</v>
      </c>
      <c r="K267" s="124" t="s">
        <v>203</v>
      </c>
      <c r="L267" s="138" t="s">
        <v>1048</v>
      </c>
      <c r="M267" s="132" t="str">
        <f>VLOOKUP(L267,CódigosRetorno!$A$2:$B$2080,2,FALSE)</f>
        <v>El dato ingresado como atributo @schemeAgencyName es incorrecto.</v>
      </c>
      <c r="N267" s="141" t="s">
        <v>9</v>
      </c>
      <c r="O267" s="210"/>
    </row>
    <row r="268" spans="1:15" ht="48" x14ac:dyDescent="0.25">
      <c r="A268" s="222"/>
      <c r="B268" s="1000"/>
      <c r="C268" s="1047"/>
      <c r="D268" s="1016"/>
      <c r="E268" s="1016"/>
      <c r="F268" s="1000"/>
      <c r="G268" s="131" t="s">
        <v>1472</v>
      </c>
      <c r="H268" s="91" t="s">
        <v>1117</v>
      </c>
      <c r="I268" s="131" t="s">
        <v>2411</v>
      </c>
      <c r="J268" s="132" t="s">
        <v>1446</v>
      </c>
      <c r="K268" s="138" t="s">
        <v>203</v>
      </c>
      <c r="L268" s="140" t="s">
        <v>1119</v>
      </c>
      <c r="M268" s="132" t="str">
        <f>VLOOKUP(L268,CódigosRetorno!$A$2:$B$2080,2,FALSE)</f>
        <v>El dato ingresado como atributo @schemeURI es incorrecto.</v>
      </c>
      <c r="N268" s="141" t="s">
        <v>9</v>
      </c>
      <c r="O268" s="210"/>
    </row>
    <row r="269" spans="1:15" ht="24" x14ac:dyDescent="0.25">
      <c r="A269" s="222"/>
      <c r="B269" s="1000"/>
      <c r="C269" s="1047"/>
      <c r="D269" s="1016"/>
      <c r="E269" s="1016"/>
      <c r="F269" s="1000" t="s">
        <v>1447</v>
      </c>
      <c r="G269" s="1016" t="s">
        <v>991</v>
      </c>
      <c r="H269" s="995" t="s">
        <v>1448</v>
      </c>
      <c r="I269" s="1000">
        <v>1</v>
      </c>
      <c r="J269" s="132" t="s">
        <v>599</v>
      </c>
      <c r="K269" s="138" t="s">
        <v>6</v>
      </c>
      <c r="L269" s="140" t="s">
        <v>1449</v>
      </c>
      <c r="M269" s="132" t="str">
        <f>VLOOKUP(L269,CódigosRetorno!$A$2:$B$2080,2,FALSE)</f>
        <v>El XML no contiene el tag o no existe información del nombre de tributo de la línea</v>
      </c>
      <c r="N269" s="141" t="s">
        <v>9</v>
      </c>
      <c r="O269" s="210"/>
    </row>
    <row r="270" spans="1:15" ht="36" x14ac:dyDescent="0.25">
      <c r="A270" s="222"/>
      <c r="B270" s="1000"/>
      <c r="C270" s="1047"/>
      <c r="D270" s="1016"/>
      <c r="E270" s="1016"/>
      <c r="F270" s="1000"/>
      <c r="G270" s="1016"/>
      <c r="H270" s="995"/>
      <c r="I270" s="1000"/>
      <c r="J270" s="134" t="s">
        <v>1450</v>
      </c>
      <c r="K270" s="138" t="s">
        <v>6</v>
      </c>
      <c r="L270" s="140" t="s">
        <v>1003</v>
      </c>
      <c r="M270" s="132" t="str">
        <f>VLOOKUP(L270,CódigosRetorno!$A$2:$B$2080,2,FALSE)</f>
        <v>Nombre de tributo no corresponde al código de tributo de la linea.</v>
      </c>
      <c r="N270" s="131" t="s">
        <v>1436</v>
      </c>
      <c r="O270" s="210"/>
    </row>
    <row r="271" spans="1:15" ht="48" x14ac:dyDescent="0.25">
      <c r="A271" s="222"/>
      <c r="B271" s="1000"/>
      <c r="C271" s="1047"/>
      <c r="D271" s="1016"/>
      <c r="E271" s="1016"/>
      <c r="F271" s="131" t="s">
        <v>141</v>
      </c>
      <c r="G271" s="124" t="s">
        <v>991</v>
      </c>
      <c r="H271" s="132" t="s">
        <v>1451</v>
      </c>
      <c r="I271" s="131">
        <v>1</v>
      </c>
      <c r="J271" s="134" t="s">
        <v>1452</v>
      </c>
      <c r="K271" s="138" t="s">
        <v>6</v>
      </c>
      <c r="L271" s="138" t="s">
        <v>1453</v>
      </c>
      <c r="M271" s="132" t="str">
        <f>VLOOKUP(L271,CódigosRetorno!$A$2:$B$2080,2,FALSE)</f>
        <v>El Name o TaxTypeCode debe corresponder al codigo de tributo del item</v>
      </c>
      <c r="N271" s="131" t="s">
        <v>1436</v>
      </c>
      <c r="O271" s="210"/>
    </row>
    <row r="272" spans="1:15" ht="36" x14ac:dyDescent="0.25">
      <c r="A272" s="222"/>
      <c r="B272" s="1001">
        <f>B252+1</f>
        <v>38</v>
      </c>
      <c r="C272" s="996" t="s">
        <v>1495</v>
      </c>
      <c r="D272" s="1014" t="s">
        <v>324</v>
      </c>
      <c r="E272" s="1014" t="s">
        <v>140</v>
      </c>
      <c r="F272" s="1000" t="s">
        <v>295</v>
      </c>
      <c r="G272" s="1014" t="s">
        <v>296</v>
      </c>
      <c r="H272" s="1001" t="s">
        <v>1497</v>
      </c>
      <c r="I272" s="1001">
        <v>1</v>
      </c>
      <c r="J272" s="90" t="s">
        <v>946</v>
      </c>
      <c r="K272" s="138" t="s">
        <v>6</v>
      </c>
      <c r="L272" s="140" t="s">
        <v>1498</v>
      </c>
      <c r="M272" s="132" t="str">
        <f>VLOOKUP(L272,CódigosRetorno!$A$2:$B$2080,2,FALSE)</f>
        <v>El dato ingresado en LineExtensionAmount del item no cumple con el formato establecido</v>
      </c>
      <c r="N272" s="131" t="s">
        <v>9</v>
      </c>
      <c r="O272" s="210"/>
    </row>
    <row r="273" spans="1:15" ht="144" x14ac:dyDescent="0.25">
      <c r="A273" s="222"/>
      <c r="B273" s="1010"/>
      <c r="C273" s="1011"/>
      <c r="D273" s="1015"/>
      <c r="E273" s="1015"/>
      <c r="F273" s="1000"/>
      <c r="G273" s="1015"/>
      <c r="H273" s="1010"/>
      <c r="I273" s="1010"/>
      <c r="J273" s="132" t="s">
        <v>1499</v>
      </c>
      <c r="K273" s="138" t="s">
        <v>203</v>
      </c>
      <c r="L273" s="140" t="s">
        <v>2490</v>
      </c>
      <c r="M273" s="132" t="str">
        <f>VLOOKUP(L273,CódigosRetorno!$A$2:$B$2080,2,FALSE)</f>
        <v>El valor de venta por ítem difiere de los importes consignados.</v>
      </c>
      <c r="N273" s="131" t="s">
        <v>9</v>
      </c>
      <c r="O273" s="210"/>
    </row>
    <row r="274" spans="1:15" ht="120" x14ac:dyDescent="0.25">
      <c r="A274" s="222"/>
      <c r="B274" s="1010"/>
      <c r="C274" s="1011"/>
      <c r="D274" s="1015"/>
      <c r="E274" s="1015"/>
      <c r="F274" s="1000"/>
      <c r="G274" s="1015"/>
      <c r="H274" s="1010"/>
      <c r="I274" s="1010"/>
      <c r="J274" s="132" t="s">
        <v>1501</v>
      </c>
      <c r="K274" s="138" t="s">
        <v>203</v>
      </c>
      <c r="L274" s="140" t="s">
        <v>2490</v>
      </c>
      <c r="M274" s="132" t="str">
        <f>VLOOKUP(L274,CódigosRetorno!$A$2:$B$2080,2,FALSE)</f>
        <v>El valor de venta por ítem difiere de los importes consignados.</v>
      </c>
      <c r="N274" s="131" t="s">
        <v>9</v>
      </c>
      <c r="O274" s="210"/>
    </row>
    <row r="275" spans="1:15" ht="36" x14ac:dyDescent="0.25">
      <c r="A275" s="222"/>
      <c r="B275" s="1002"/>
      <c r="C275" s="997"/>
      <c r="D275" s="1018"/>
      <c r="E275" s="1018"/>
      <c r="F275" s="127" t="s">
        <v>141</v>
      </c>
      <c r="G275" s="124" t="s">
        <v>303</v>
      </c>
      <c r="H275" s="91" t="s">
        <v>1353</v>
      </c>
      <c r="I275" s="131">
        <v>1</v>
      </c>
      <c r="J275" s="132" t="s">
        <v>1376</v>
      </c>
      <c r="K275" s="124" t="s">
        <v>6</v>
      </c>
      <c r="L275" s="138" t="s">
        <v>939</v>
      </c>
      <c r="M275" s="132" t="str">
        <f>VLOOKUP(L275,CódigosRetorno!$A$2:$B$2080,2,FALSE)</f>
        <v>La moneda debe ser la misma en todo el documento. Salvo las percepciones que sólo son en moneda nacional</v>
      </c>
      <c r="N275" s="131" t="s">
        <v>1080</v>
      </c>
      <c r="O275" s="210"/>
    </row>
    <row r="276" spans="1:15" ht="36" x14ac:dyDescent="0.25">
      <c r="A276" s="222"/>
      <c r="B276" s="1000">
        <f>B272+1</f>
        <v>39</v>
      </c>
      <c r="C276" s="1047" t="s">
        <v>1502</v>
      </c>
      <c r="D276" s="1016" t="s">
        <v>324</v>
      </c>
      <c r="E276" s="1016" t="s">
        <v>179</v>
      </c>
      <c r="F276" s="1000" t="s">
        <v>1477</v>
      </c>
      <c r="G276" s="1016" t="s">
        <v>1503</v>
      </c>
      <c r="H276" s="995" t="s">
        <v>1504</v>
      </c>
      <c r="I276" s="1000">
        <v>1</v>
      </c>
      <c r="J276" s="132" t="s">
        <v>1505</v>
      </c>
      <c r="K276" s="124" t="s">
        <v>6</v>
      </c>
      <c r="L276" s="77" t="s">
        <v>1506</v>
      </c>
      <c r="M276" s="132" t="str">
        <f>VLOOKUP(L276,CódigosRetorno!$A$2:$B$2080,2,FALSE)</f>
        <v>El dato ingresado como indicador de cargo/descuento no corresponde al valor esperado.</v>
      </c>
      <c r="N276" s="131" t="s">
        <v>9</v>
      </c>
      <c r="O276" s="210"/>
    </row>
    <row r="277" spans="1:15" ht="36" x14ac:dyDescent="0.25">
      <c r="A277" s="222"/>
      <c r="B277" s="1000"/>
      <c r="C277" s="1047"/>
      <c r="D277" s="1016"/>
      <c r="E277" s="1016"/>
      <c r="F277" s="1000"/>
      <c r="G277" s="1016"/>
      <c r="H277" s="995"/>
      <c r="I277" s="1000"/>
      <c r="J277" s="132" t="s">
        <v>1507</v>
      </c>
      <c r="K277" s="124" t="s">
        <v>6</v>
      </c>
      <c r="L277" s="77" t="s">
        <v>1506</v>
      </c>
      <c r="M277" s="132" t="str">
        <f>VLOOKUP(L277,CódigosRetorno!$A$2:$B$2080,2,FALSE)</f>
        <v>El dato ingresado como indicador de cargo/descuento no corresponde al valor esperado.</v>
      </c>
      <c r="N277" s="131" t="s">
        <v>9</v>
      </c>
      <c r="O277" s="210"/>
    </row>
    <row r="278" spans="1:15" ht="24" x14ac:dyDescent="0.25">
      <c r="A278" s="222"/>
      <c r="B278" s="1000"/>
      <c r="C278" s="1047"/>
      <c r="D278" s="1016"/>
      <c r="E278" s="1016"/>
      <c r="F278" s="1000" t="s">
        <v>325</v>
      </c>
      <c r="G278" s="1016" t="s">
        <v>1508</v>
      </c>
      <c r="H278" s="995" t="s">
        <v>1509</v>
      </c>
      <c r="I278" s="1000">
        <v>1</v>
      </c>
      <c r="J278" s="132" t="s">
        <v>599</v>
      </c>
      <c r="K278" s="138" t="s">
        <v>6</v>
      </c>
      <c r="L278" s="140" t="s">
        <v>1510</v>
      </c>
      <c r="M278" s="132" t="str">
        <f>VLOOKUP(L278,CódigosRetorno!$A$2:$B$2080,2,FALSE)</f>
        <v>El XML no contiene el tag o no existe informacion de codigo de motivo de cargo/descuento por item.</v>
      </c>
      <c r="N278" s="131" t="s">
        <v>9</v>
      </c>
      <c r="O278" s="210"/>
    </row>
    <row r="279" spans="1:15" ht="36" x14ac:dyDescent="0.25">
      <c r="A279" s="222"/>
      <c r="B279" s="1000"/>
      <c r="C279" s="1047"/>
      <c r="D279" s="1016"/>
      <c r="E279" s="1016"/>
      <c r="F279" s="1000"/>
      <c r="G279" s="1016"/>
      <c r="H279" s="995"/>
      <c r="I279" s="1000"/>
      <c r="J279" s="132" t="s">
        <v>1511</v>
      </c>
      <c r="K279" s="138" t="s">
        <v>6</v>
      </c>
      <c r="L279" s="140" t="s">
        <v>1512</v>
      </c>
      <c r="M279" s="132" t="str">
        <f>VLOOKUP(L279,CódigosRetorno!$A$2:$B$2080,2,FALSE)</f>
        <v>El valor ingresado como codigo de motivo de cargo/descuento por linea no es valido (catalogo 53)</v>
      </c>
      <c r="N279" s="131" t="s">
        <v>1513</v>
      </c>
      <c r="O279" s="210"/>
    </row>
    <row r="280" spans="1:15" ht="24" x14ac:dyDescent="0.25">
      <c r="A280" s="222"/>
      <c r="B280" s="1000"/>
      <c r="C280" s="1047"/>
      <c r="D280" s="1016"/>
      <c r="E280" s="1016"/>
      <c r="F280" s="1000"/>
      <c r="G280" s="1016"/>
      <c r="H280" s="995"/>
      <c r="I280" s="1000"/>
      <c r="J280" s="132" t="s">
        <v>1514</v>
      </c>
      <c r="K280" s="138" t="s">
        <v>203</v>
      </c>
      <c r="L280" s="140" t="s">
        <v>1515</v>
      </c>
      <c r="M280" s="132" t="str">
        <f>VLOOKUP(L280,CódigosRetorno!$A$2:$B$2080,2,FALSE)</f>
        <v>El dato ingresado como cargo/descuento no es valido a nivel de ítem.</v>
      </c>
      <c r="N280" s="131" t="s">
        <v>9</v>
      </c>
      <c r="O280" s="210"/>
    </row>
    <row r="281" spans="1:15" ht="24" x14ac:dyDescent="0.25">
      <c r="A281" s="222"/>
      <c r="B281" s="1000"/>
      <c r="C281" s="1047"/>
      <c r="D281" s="1016"/>
      <c r="E281" s="1016"/>
      <c r="F281" s="1001"/>
      <c r="G281" s="131" t="s">
        <v>1045</v>
      </c>
      <c r="H281" s="132" t="s">
        <v>1065</v>
      </c>
      <c r="I281" s="131" t="s">
        <v>2411</v>
      </c>
      <c r="J281" s="132" t="s">
        <v>1047</v>
      </c>
      <c r="K281" s="138" t="s">
        <v>203</v>
      </c>
      <c r="L281" s="140" t="s">
        <v>1066</v>
      </c>
      <c r="M281" s="132" t="str">
        <f>VLOOKUP(L281,CódigosRetorno!$A$2:$B$2080,2,FALSE)</f>
        <v>El dato ingresado como atributo @listAgencyName es incorrecto.</v>
      </c>
      <c r="N281" s="141" t="s">
        <v>9</v>
      </c>
      <c r="O281" s="210"/>
    </row>
    <row r="282" spans="1:15" ht="24" x14ac:dyDescent="0.25">
      <c r="A282" s="222"/>
      <c r="B282" s="1000"/>
      <c r="C282" s="1047"/>
      <c r="D282" s="1016"/>
      <c r="E282" s="1016"/>
      <c r="F282" s="1010"/>
      <c r="G282" s="131" t="s">
        <v>1516</v>
      </c>
      <c r="H282" s="132" t="s">
        <v>1068</v>
      </c>
      <c r="I282" s="131" t="s">
        <v>2411</v>
      </c>
      <c r="J282" s="132" t="s">
        <v>1517</v>
      </c>
      <c r="K282" s="124" t="s">
        <v>203</v>
      </c>
      <c r="L282" s="138" t="s">
        <v>1070</v>
      </c>
      <c r="M282" s="132" t="str">
        <f>VLOOKUP(L282,CódigosRetorno!$A$2:$B$2080,2,FALSE)</f>
        <v>El dato ingresado como atributo @listName es incorrecto.</v>
      </c>
      <c r="N282" s="141" t="s">
        <v>9</v>
      </c>
      <c r="O282" s="210"/>
    </row>
    <row r="283" spans="1:15" ht="48" x14ac:dyDescent="0.25">
      <c r="A283" s="222"/>
      <c r="B283" s="1000"/>
      <c r="C283" s="1047"/>
      <c r="D283" s="1016"/>
      <c r="E283" s="1016"/>
      <c r="F283" s="1002"/>
      <c r="G283" s="131" t="s">
        <v>1518</v>
      </c>
      <c r="H283" s="132" t="s">
        <v>1072</v>
      </c>
      <c r="I283" s="131" t="s">
        <v>2411</v>
      </c>
      <c r="J283" s="132" t="s">
        <v>1519</v>
      </c>
      <c r="K283" s="138" t="s">
        <v>203</v>
      </c>
      <c r="L283" s="140" t="s">
        <v>1074</v>
      </c>
      <c r="M283" s="132" t="str">
        <f>VLOOKUP(L283,CódigosRetorno!$A$2:$B$2080,2,FALSE)</f>
        <v>El dato ingresado como atributo @listURI es incorrecto.</v>
      </c>
      <c r="N283" s="141" t="s">
        <v>9</v>
      </c>
      <c r="O283" s="210"/>
    </row>
    <row r="284" spans="1:15" ht="36" x14ac:dyDescent="0.25">
      <c r="A284" s="222"/>
      <c r="B284" s="1000"/>
      <c r="C284" s="1047"/>
      <c r="D284" s="1016"/>
      <c r="E284" s="1016"/>
      <c r="F284" s="131" t="s">
        <v>1406</v>
      </c>
      <c r="G284" s="124" t="s">
        <v>1407</v>
      </c>
      <c r="H284" s="132" t="s">
        <v>1520</v>
      </c>
      <c r="I284" s="131">
        <v>1</v>
      </c>
      <c r="J284" s="132" t="s">
        <v>1521</v>
      </c>
      <c r="K284" s="138" t="s">
        <v>6</v>
      </c>
      <c r="L284" s="140" t="s">
        <v>1522</v>
      </c>
      <c r="M284" s="132" t="str">
        <f>VLOOKUP(L284,CódigosRetorno!$A$2:$B$2080,2,FALSE)</f>
        <v>El factor de cargo/descuento por linea no cumple con el formato establecido.</v>
      </c>
      <c r="N284" s="141" t="s">
        <v>9</v>
      </c>
      <c r="O284" s="210"/>
    </row>
    <row r="285" spans="1:15" ht="36" x14ac:dyDescent="0.25">
      <c r="A285" s="222"/>
      <c r="B285" s="1000"/>
      <c r="C285" s="1047"/>
      <c r="D285" s="1016"/>
      <c r="E285" s="1016"/>
      <c r="F285" s="1001" t="s">
        <v>295</v>
      </c>
      <c r="G285" s="1014" t="s">
        <v>296</v>
      </c>
      <c r="H285" s="996" t="s">
        <v>1523</v>
      </c>
      <c r="I285" s="1001">
        <v>1</v>
      </c>
      <c r="J285" s="132" t="s">
        <v>946</v>
      </c>
      <c r="K285" s="138" t="s">
        <v>6</v>
      </c>
      <c r="L285" s="140" t="s">
        <v>1524</v>
      </c>
      <c r="M285" s="132" t="str">
        <f>VLOOKUP(L285,CódigosRetorno!$A$2:$B$2080,2,FALSE)</f>
        <v>El formato ingresado en el tag cac:InvoiceLine/cac:Allowancecharge/cbc:Amount no cumple con el formato establecido</v>
      </c>
      <c r="N285" s="131" t="s">
        <v>9</v>
      </c>
      <c r="O285" s="210"/>
    </row>
    <row r="286" spans="1:15" ht="72" x14ac:dyDescent="0.25">
      <c r="A286" s="222"/>
      <c r="B286" s="1000"/>
      <c r="C286" s="1047"/>
      <c r="D286" s="1016"/>
      <c r="E286" s="1016"/>
      <c r="F286" s="1002"/>
      <c r="G286" s="1018"/>
      <c r="H286" s="997"/>
      <c r="I286" s="1002"/>
      <c r="J286" s="132" t="s">
        <v>1525</v>
      </c>
      <c r="K286" s="138" t="s">
        <v>203</v>
      </c>
      <c r="L286" s="140" t="s">
        <v>2491</v>
      </c>
      <c r="M286" s="132" t="str">
        <f>VLOOKUP(L286,CódigosRetorno!$A$2:$B$2080,2,FALSE)</f>
        <v>El valor de cargo/descuento por ítem difiere de los importes consignados.</v>
      </c>
      <c r="N286" s="131" t="s">
        <v>9</v>
      </c>
      <c r="O286" s="210"/>
    </row>
    <row r="287" spans="1:15" ht="36" x14ac:dyDescent="0.25">
      <c r="A287" s="222"/>
      <c r="B287" s="1000"/>
      <c r="C287" s="1047"/>
      <c r="D287" s="1016"/>
      <c r="E287" s="1016"/>
      <c r="F287" s="131" t="s">
        <v>141</v>
      </c>
      <c r="G287" s="124" t="s">
        <v>303</v>
      </c>
      <c r="H287" s="91" t="s">
        <v>1353</v>
      </c>
      <c r="I287" s="131">
        <v>1</v>
      </c>
      <c r="J287" s="132" t="s">
        <v>1376</v>
      </c>
      <c r="K287" s="124" t="s">
        <v>6</v>
      </c>
      <c r="L287" s="138" t="s">
        <v>939</v>
      </c>
      <c r="M287" s="132" t="str">
        <f>VLOOKUP(L287,CódigosRetorno!$A$2:$B$2080,2,FALSE)</f>
        <v>La moneda debe ser la misma en todo el documento. Salvo las percepciones que sólo son en moneda nacional</v>
      </c>
      <c r="N287" s="131" t="s">
        <v>1080</v>
      </c>
      <c r="O287" s="210"/>
    </row>
    <row r="288" spans="1:15" ht="36" x14ac:dyDescent="0.25">
      <c r="A288" s="222"/>
      <c r="B288" s="1000"/>
      <c r="C288" s="1047"/>
      <c r="D288" s="1016"/>
      <c r="E288" s="1016"/>
      <c r="F288" s="131" t="s">
        <v>295</v>
      </c>
      <c r="G288" s="124" t="s">
        <v>296</v>
      </c>
      <c r="H288" s="132" t="s">
        <v>1527</v>
      </c>
      <c r="I288" s="131">
        <v>1</v>
      </c>
      <c r="J288" s="132" t="s">
        <v>2468</v>
      </c>
      <c r="K288" s="124" t="s">
        <v>6</v>
      </c>
      <c r="L288" s="140" t="s">
        <v>1528</v>
      </c>
      <c r="M288" s="132" t="str">
        <f>VLOOKUP(L288,CódigosRetorno!$A$2:$B$2080,2,FALSE)</f>
        <v>El Monto base de cargo/descuento por linea no cumple con el formato establecido.</v>
      </c>
      <c r="N288" s="131" t="s">
        <v>9</v>
      </c>
      <c r="O288" s="210"/>
    </row>
    <row r="289" spans="1:15" ht="36" x14ac:dyDescent="0.25">
      <c r="A289" s="222"/>
      <c r="B289" s="1000"/>
      <c r="C289" s="1047"/>
      <c r="D289" s="1016"/>
      <c r="E289" s="1016"/>
      <c r="F289" s="131" t="s">
        <v>141</v>
      </c>
      <c r="G289" s="124" t="s">
        <v>303</v>
      </c>
      <c r="H289" s="91" t="s">
        <v>1353</v>
      </c>
      <c r="I289" s="131">
        <v>1</v>
      </c>
      <c r="J289" s="132" t="s">
        <v>1376</v>
      </c>
      <c r="K289" s="124" t="s">
        <v>6</v>
      </c>
      <c r="L289" s="77" t="s">
        <v>939</v>
      </c>
      <c r="M289" s="132" t="str">
        <f>VLOOKUP(L289,CódigosRetorno!$A$2:$B$2080,2,FALSE)</f>
        <v>La moneda debe ser la misma en todo el documento. Salvo las percepciones que sólo son en moneda nacional</v>
      </c>
      <c r="N289" s="131" t="s">
        <v>1080</v>
      </c>
      <c r="O289" s="210"/>
    </row>
    <row r="290" spans="1:15" x14ac:dyDescent="0.25">
      <c r="A290" s="222"/>
      <c r="B290" s="430" t="s">
        <v>2492</v>
      </c>
      <c r="C290" s="431"/>
      <c r="D290" s="425"/>
      <c r="E290" s="425" t="s">
        <v>9</v>
      </c>
      <c r="F290" s="432" t="s">
        <v>9</v>
      </c>
      <c r="G290" s="432" t="s">
        <v>9</v>
      </c>
      <c r="H290" s="433" t="s">
        <v>9</v>
      </c>
      <c r="I290" s="432"/>
      <c r="J290" s="419" t="s">
        <v>9</v>
      </c>
      <c r="K290" s="420" t="s">
        <v>9</v>
      </c>
      <c r="L290" s="421" t="s">
        <v>9</v>
      </c>
      <c r="M290" s="419" t="str">
        <f>VLOOKUP(L290,CódigosRetorno!$A$2:$B$2080,2,FALSE)</f>
        <v>-</v>
      </c>
      <c r="N290" s="418" t="s">
        <v>9</v>
      </c>
      <c r="O290" s="210"/>
    </row>
    <row r="291" spans="1:15" x14ac:dyDescent="0.25">
      <c r="A291" s="222"/>
      <c r="B291" s="1016">
        <f>B276+1</f>
        <v>40</v>
      </c>
      <c r="C291" s="1066" t="s">
        <v>1530</v>
      </c>
      <c r="D291" s="1000" t="s">
        <v>60</v>
      </c>
      <c r="E291" s="1076" t="s">
        <v>140</v>
      </c>
      <c r="F291" s="1076" t="s">
        <v>295</v>
      </c>
      <c r="G291" s="1076" t="s">
        <v>296</v>
      </c>
      <c r="H291" s="1077" t="s">
        <v>1531</v>
      </c>
      <c r="I291" s="1076">
        <v>1</v>
      </c>
      <c r="J291" s="132" t="s">
        <v>1532</v>
      </c>
      <c r="K291" s="80" t="s">
        <v>6</v>
      </c>
      <c r="L291" s="81" t="s">
        <v>1533</v>
      </c>
      <c r="M291" s="132" t="str">
        <f>VLOOKUP(L291,CódigosRetorno!$A$2:$B$2080,2,FALSE)</f>
        <v>El Monto total de impuestos es obligatorio</v>
      </c>
      <c r="N291" s="131" t="s">
        <v>9</v>
      </c>
      <c r="O291" s="210"/>
    </row>
    <row r="292" spans="1:15" ht="36" x14ac:dyDescent="0.25">
      <c r="A292" s="222"/>
      <c r="B292" s="1016"/>
      <c r="C292" s="1066"/>
      <c r="D292" s="1000"/>
      <c r="E292" s="1076"/>
      <c r="F292" s="1076"/>
      <c r="G292" s="1076"/>
      <c r="H292" s="1077"/>
      <c r="I292" s="1076"/>
      <c r="J292" s="132" t="s">
        <v>2468</v>
      </c>
      <c r="K292" s="124" t="s">
        <v>6</v>
      </c>
      <c r="L292" s="138" t="s">
        <v>1534</v>
      </c>
      <c r="M292" s="132" t="str">
        <f>VLOOKUP(L292,CódigosRetorno!$A$2:$B$2080,2,FALSE)</f>
        <v>El dato ingresado en el monto total de impuestos no cumple con el formato establecido</v>
      </c>
      <c r="N292" s="131" t="s">
        <v>9</v>
      </c>
      <c r="O292" s="210"/>
    </row>
    <row r="293" spans="1:15" ht="60" x14ac:dyDescent="0.25">
      <c r="A293" s="222"/>
      <c r="B293" s="1016"/>
      <c r="C293" s="1066"/>
      <c r="D293" s="1000"/>
      <c r="E293" s="1076"/>
      <c r="F293" s="1076"/>
      <c r="G293" s="1076"/>
      <c r="H293" s="1077"/>
      <c r="I293" s="1076"/>
      <c r="J293" s="132" t="s">
        <v>1535</v>
      </c>
      <c r="K293" s="124" t="s">
        <v>203</v>
      </c>
      <c r="L293" s="138" t="s">
        <v>2493</v>
      </c>
      <c r="M293" s="132" t="str">
        <f>VLOOKUP(L293,CódigosRetorno!$A$2:$B$2080,2,FALSE)</f>
        <v>La sumatoria de impuestos globales no corresponde al monto total de impuestos.</v>
      </c>
      <c r="N293" s="131" t="s">
        <v>9</v>
      </c>
      <c r="O293" s="210"/>
    </row>
    <row r="294" spans="1:15" ht="24" x14ac:dyDescent="0.25">
      <c r="A294" s="222"/>
      <c r="B294" s="1016"/>
      <c r="C294" s="1066"/>
      <c r="D294" s="1000"/>
      <c r="E294" s="1076"/>
      <c r="F294" s="1076"/>
      <c r="G294" s="1076"/>
      <c r="H294" s="1077"/>
      <c r="I294" s="1076"/>
      <c r="J294" s="91" t="s">
        <v>1537</v>
      </c>
      <c r="K294" s="124" t="s">
        <v>6</v>
      </c>
      <c r="L294" s="138" t="s">
        <v>1538</v>
      </c>
      <c r="M294" s="132" t="str">
        <f>VLOOKUP(L294,CódigosRetorno!$A$2:$B$2080,2,FALSE)</f>
        <v>El tag cac:TaxTotal no debe repetirse a nivel de totales</v>
      </c>
      <c r="N294" s="131" t="s">
        <v>9</v>
      </c>
      <c r="O294" s="210"/>
    </row>
    <row r="295" spans="1:15" ht="96" x14ac:dyDescent="0.25">
      <c r="A295" s="222"/>
      <c r="B295" s="1016"/>
      <c r="C295" s="1066"/>
      <c r="D295" s="1000"/>
      <c r="E295" s="1076"/>
      <c r="F295" s="1076"/>
      <c r="G295" s="1076"/>
      <c r="H295" s="1077"/>
      <c r="I295" s="1076"/>
      <c r="J295" s="91" t="s">
        <v>1539</v>
      </c>
      <c r="K295" s="124" t="s">
        <v>6</v>
      </c>
      <c r="L295" s="138" t="s">
        <v>1540</v>
      </c>
      <c r="M295" s="132" t="str">
        <f>VLOOKUP(L295,CódigosRetorno!$A$2:$B$2080,2,FALSE)</f>
        <v xml:space="preserve">Si tiene operaciones de un tributo en alguna línea, debe consignar el tag del total del tributo </v>
      </c>
      <c r="N295" s="131" t="s">
        <v>9</v>
      </c>
      <c r="O295" s="210"/>
    </row>
    <row r="296" spans="1:15" ht="36" x14ac:dyDescent="0.25">
      <c r="A296" s="222"/>
      <c r="B296" s="1016"/>
      <c r="C296" s="1066"/>
      <c r="D296" s="1000"/>
      <c r="E296" s="1076"/>
      <c r="F296" s="131" t="s">
        <v>141</v>
      </c>
      <c r="G296" s="124" t="s">
        <v>303</v>
      </c>
      <c r="H296" s="91" t="s">
        <v>1353</v>
      </c>
      <c r="I296" s="141">
        <v>1</v>
      </c>
      <c r="J296" s="132" t="s">
        <v>1376</v>
      </c>
      <c r="K296" s="124" t="s">
        <v>6</v>
      </c>
      <c r="L296" s="138" t="s">
        <v>939</v>
      </c>
      <c r="M296" s="132" t="str">
        <f>VLOOKUP(L296,CódigosRetorno!$A$2:$B$2080,2,FALSE)</f>
        <v>La moneda debe ser la misma en todo el documento. Salvo las percepciones que sólo son en moneda nacional</v>
      </c>
      <c r="N296" s="131" t="s">
        <v>1080</v>
      </c>
      <c r="O296" s="210"/>
    </row>
    <row r="297" spans="1:15" ht="24" x14ac:dyDescent="0.25">
      <c r="A297" s="222"/>
      <c r="B297" s="1000" t="s">
        <v>1541</v>
      </c>
      <c r="C297" s="1047" t="s">
        <v>1542</v>
      </c>
      <c r="D297" s="1000" t="s">
        <v>60</v>
      </c>
      <c r="E297" s="1001" t="s">
        <v>179</v>
      </c>
      <c r="F297" s="1000" t="s">
        <v>295</v>
      </c>
      <c r="G297" s="1016" t="s">
        <v>1496</v>
      </c>
      <c r="H297" s="1047" t="s">
        <v>1543</v>
      </c>
      <c r="I297" s="1000">
        <v>1</v>
      </c>
      <c r="J297" s="134" t="s">
        <v>1409</v>
      </c>
      <c r="K297" s="138" t="s">
        <v>6</v>
      </c>
      <c r="L297" s="140" t="s">
        <v>1544</v>
      </c>
      <c r="M297" s="132" t="str">
        <f>VLOOKUP(L297,CódigosRetorno!$A$2:$B$2080,2,FALSE)</f>
        <v>El XML no contiene el tag o no existe información de total valor de venta globales</v>
      </c>
      <c r="N297" s="79" t="s">
        <v>9</v>
      </c>
      <c r="O297" s="210"/>
    </row>
    <row r="298" spans="1:15" ht="36" x14ac:dyDescent="0.25">
      <c r="A298" s="222"/>
      <c r="B298" s="1000"/>
      <c r="C298" s="1047"/>
      <c r="D298" s="1000"/>
      <c r="E298" s="1010"/>
      <c r="F298" s="1000"/>
      <c r="G298" s="1016"/>
      <c r="H298" s="1047"/>
      <c r="I298" s="1000"/>
      <c r="J298" s="132" t="s">
        <v>946</v>
      </c>
      <c r="K298" s="124" t="s">
        <v>6</v>
      </c>
      <c r="L298" s="138" t="s">
        <v>1545</v>
      </c>
      <c r="M298" s="132" t="str">
        <f>VLOOKUP(L298,CódigosRetorno!$A$2:$B$2080,2,FALSE)</f>
        <v>El dato ingresado en el total valor de venta globales no cumple con el formato establecido</v>
      </c>
      <c r="N298" s="79" t="s">
        <v>9</v>
      </c>
      <c r="O298" s="210"/>
    </row>
    <row r="299" spans="1:15" ht="84" x14ac:dyDescent="0.25">
      <c r="A299" s="222"/>
      <c r="B299" s="1000"/>
      <c r="C299" s="1047"/>
      <c r="D299" s="1000"/>
      <c r="E299" s="1010"/>
      <c r="F299" s="1000"/>
      <c r="G299" s="1016"/>
      <c r="H299" s="1047"/>
      <c r="I299" s="1000"/>
      <c r="J299" s="132" t="s">
        <v>1546</v>
      </c>
      <c r="K299" s="124" t="s">
        <v>203</v>
      </c>
      <c r="L299" s="138" t="s">
        <v>2494</v>
      </c>
      <c r="M299" s="132" t="str">
        <f>VLOOKUP(L299,CódigosRetorno!$A$2:$B$2080,2,FALSE)</f>
        <v>La sumatoria del total valor de venta - Exportaciones de línea no corresponden al total</v>
      </c>
      <c r="N299" s="79" t="s">
        <v>9</v>
      </c>
      <c r="O299" s="210"/>
    </row>
    <row r="300" spans="1:15" ht="108" x14ac:dyDescent="0.25">
      <c r="A300" s="222"/>
      <c r="B300" s="1000"/>
      <c r="C300" s="1047"/>
      <c r="D300" s="1000"/>
      <c r="E300" s="1010"/>
      <c r="F300" s="1000"/>
      <c r="G300" s="1016"/>
      <c r="H300" s="1047"/>
      <c r="I300" s="1000"/>
      <c r="J300" s="132" t="s">
        <v>1548</v>
      </c>
      <c r="K300" s="124" t="s">
        <v>203</v>
      </c>
      <c r="L300" s="138" t="s">
        <v>2495</v>
      </c>
      <c r="M300" s="132" t="str">
        <f>VLOOKUP(L300,CódigosRetorno!$A$2:$B$2080,2,FALSE)</f>
        <v>La sumatoria del total valor de venta - operaciones exoneradas de línea no corresponden al total</v>
      </c>
      <c r="N300" s="141" t="s">
        <v>9</v>
      </c>
      <c r="O300" s="210"/>
    </row>
    <row r="301" spans="1:15" ht="108" x14ac:dyDescent="0.25">
      <c r="A301" s="222"/>
      <c r="B301" s="1000"/>
      <c r="C301" s="1047"/>
      <c r="D301" s="1000"/>
      <c r="E301" s="1010"/>
      <c r="F301" s="1000"/>
      <c r="G301" s="1016"/>
      <c r="H301" s="1047"/>
      <c r="I301" s="1000"/>
      <c r="J301" s="132" t="s">
        <v>1550</v>
      </c>
      <c r="K301" s="124" t="s">
        <v>203</v>
      </c>
      <c r="L301" s="138" t="s">
        <v>2496</v>
      </c>
      <c r="M301" s="132" t="str">
        <f>VLOOKUP(L301,CódigosRetorno!$A$2:$B$2080,2,FALSE)</f>
        <v>La sumatoria del total valor de venta - operaciones inafectas de línea no corresponden al total</v>
      </c>
      <c r="N301" s="141" t="s">
        <v>9</v>
      </c>
      <c r="O301" s="210"/>
    </row>
    <row r="302" spans="1:15" ht="60" x14ac:dyDescent="0.25">
      <c r="A302" s="222"/>
      <c r="B302" s="1000"/>
      <c r="C302" s="1047"/>
      <c r="D302" s="1000"/>
      <c r="E302" s="1010"/>
      <c r="F302" s="1000"/>
      <c r="G302" s="1016"/>
      <c r="H302" s="1047"/>
      <c r="I302" s="1000"/>
      <c r="J302" s="132" t="s">
        <v>1552</v>
      </c>
      <c r="K302" s="138" t="s">
        <v>203</v>
      </c>
      <c r="L302" s="140" t="s">
        <v>2497</v>
      </c>
      <c r="M302" s="132" t="str">
        <f>VLOOKUP(L302,CódigosRetorno!$A$2:$B$2080,2,FALSE)</f>
        <v>Si se utiliza la leyenda con código 2001, el total de operaciones exoneradas debe ser mayor a 0.00</v>
      </c>
      <c r="N302" s="131" t="s">
        <v>1513</v>
      </c>
      <c r="O302" s="210"/>
    </row>
    <row r="303" spans="1:15" ht="60" x14ac:dyDescent="0.25">
      <c r="A303" s="222"/>
      <c r="B303" s="1000"/>
      <c r="C303" s="1047"/>
      <c r="D303" s="1000"/>
      <c r="E303" s="1010"/>
      <c r="F303" s="1000"/>
      <c r="G303" s="1016"/>
      <c r="H303" s="1047"/>
      <c r="I303" s="1000"/>
      <c r="J303" s="132" t="s">
        <v>1555</v>
      </c>
      <c r="K303" s="138" t="s">
        <v>203</v>
      </c>
      <c r="L303" s="140" t="s">
        <v>2498</v>
      </c>
      <c r="M303" s="132" t="str">
        <f>VLOOKUP(L303,CódigosRetorno!$A$2:$B$2080,2,FALSE)</f>
        <v>Si se utiliza la leyenda con código 2002, el total de operaciones exoneradas debe ser mayor a 0.00</v>
      </c>
      <c r="N303" s="131" t="s">
        <v>1513</v>
      </c>
      <c r="O303" s="210"/>
    </row>
    <row r="304" spans="1:15" ht="60" x14ac:dyDescent="0.25">
      <c r="A304" s="222"/>
      <c r="B304" s="1000"/>
      <c r="C304" s="1047"/>
      <c r="D304" s="1000"/>
      <c r="E304" s="1010"/>
      <c r="F304" s="1000"/>
      <c r="G304" s="1016"/>
      <c r="H304" s="1047"/>
      <c r="I304" s="1000"/>
      <c r="J304" s="132" t="s">
        <v>1557</v>
      </c>
      <c r="K304" s="138" t="s">
        <v>203</v>
      </c>
      <c r="L304" s="140" t="s">
        <v>2499</v>
      </c>
      <c r="M304" s="132" t="str">
        <f>VLOOKUP(L304,CódigosRetorno!$A$2:$B$2080,2,FALSE)</f>
        <v>Si se utiliza la leyenda con código 2003, el total de operaciones exoneradas debe ser mayor a 0.00</v>
      </c>
      <c r="N304" s="131" t="s">
        <v>1513</v>
      </c>
      <c r="O304" s="210"/>
    </row>
    <row r="305" spans="1:15" ht="60" x14ac:dyDescent="0.25">
      <c r="A305" s="222"/>
      <c r="B305" s="1000"/>
      <c r="C305" s="1047"/>
      <c r="D305" s="1000"/>
      <c r="E305" s="1010"/>
      <c r="F305" s="1000"/>
      <c r="G305" s="1016"/>
      <c r="H305" s="1047"/>
      <c r="I305" s="1000"/>
      <c r="J305" s="132" t="s">
        <v>1559</v>
      </c>
      <c r="K305" s="138" t="s">
        <v>203</v>
      </c>
      <c r="L305" s="140" t="s">
        <v>2500</v>
      </c>
      <c r="M305" s="132" t="str">
        <f>VLOOKUP(L305,CódigosRetorno!$A$2:$B$2080,2,FALSE)</f>
        <v>Si se utiliza la leyenda con código 2008, el total de operaciones exoneradas debe ser mayor a 0.00</v>
      </c>
      <c r="N305" s="131" t="s">
        <v>1513</v>
      </c>
      <c r="O305" s="210"/>
    </row>
    <row r="306" spans="1:15" ht="36" x14ac:dyDescent="0.25">
      <c r="A306" s="222"/>
      <c r="B306" s="1000"/>
      <c r="C306" s="1047"/>
      <c r="D306" s="1000"/>
      <c r="E306" s="1010"/>
      <c r="F306" s="131" t="s">
        <v>141</v>
      </c>
      <c r="G306" s="124" t="s">
        <v>303</v>
      </c>
      <c r="H306" s="91" t="s">
        <v>1353</v>
      </c>
      <c r="I306" s="131">
        <v>1</v>
      </c>
      <c r="J306" s="132" t="s">
        <v>1376</v>
      </c>
      <c r="K306" s="124" t="s">
        <v>6</v>
      </c>
      <c r="L306" s="138" t="s">
        <v>939</v>
      </c>
      <c r="M306" s="132" t="str">
        <f>VLOOKUP(L306,CódigosRetorno!$A$2:$B$2080,2,FALSE)</f>
        <v>La moneda debe ser la misma en todo el documento. Salvo las percepciones que sólo son en moneda nacional</v>
      </c>
      <c r="N306" s="131" t="s">
        <v>1080</v>
      </c>
      <c r="O306" s="210"/>
    </row>
    <row r="307" spans="1:15" ht="36" x14ac:dyDescent="0.25">
      <c r="A307" s="222"/>
      <c r="B307" s="1000"/>
      <c r="C307" s="1047"/>
      <c r="D307" s="1000"/>
      <c r="E307" s="1010"/>
      <c r="F307" s="1000"/>
      <c r="G307" s="1016" t="s">
        <v>1561</v>
      </c>
      <c r="H307" s="995" t="s">
        <v>1562</v>
      </c>
      <c r="I307" s="1000">
        <v>1</v>
      </c>
      <c r="J307" s="132" t="s">
        <v>946</v>
      </c>
      <c r="K307" s="138" t="s">
        <v>6</v>
      </c>
      <c r="L307" s="140" t="s">
        <v>983</v>
      </c>
      <c r="M307" s="132" t="str">
        <f>VLOOKUP(L307,CódigosRetorno!$A$2:$B$2080,2,FALSE)</f>
        <v>El dato ingresado en TaxAmount no cumple con el formato establecido</v>
      </c>
      <c r="N307" s="141" t="s">
        <v>9</v>
      </c>
      <c r="O307" s="210"/>
    </row>
    <row r="308" spans="1:15" ht="48" x14ac:dyDescent="0.25">
      <c r="A308" s="222"/>
      <c r="B308" s="1000"/>
      <c r="C308" s="1047"/>
      <c r="D308" s="1000"/>
      <c r="E308" s="1010"/>
      <c r="F308" s="1000"/>
      <c r="G308" s="1016"/>
      <c r="H308" s="995"/>
      <c r="I308" s="1000"/>
      <c r="J308" s="132" t="s">
        <v>2501</v>
      </c>
      <c r="K308" s="124" t="s">
        <v>6</v>
      </c>
      <c r="L308" s="138" t="s">
        <v>1564</v>
      </c>
      <c r="M308" s="132" t="str">
        <f>VLOOKUP(L308,CódigosRetorno!$A$2:$B$2080,2,FALSE)</f>
        <v xml:space="preserve">El monto total del impuestos sobre el valor de venta de operaciones gratuitas/inafectas/exoneradas debe ser igual a 0.00 </v>
      </c>
      <c r="N308" s="141" t="s">
        <v>9</v>
      </c>
      <c r="O308" s="210"/>
    </row>
    <row r="309" spans="1:15" ht="36" x14ac:dyDescent="0.25">
      <c r="A309" s="222"/>
      <c r="B309" s="1000"/>
      <c r="C309" s="1047"/>
      <c r="D309" s="1000"/>
      <c r="E309" s="1010"/>
      <c r="F309" s="131" t="s">
        <v>141</v>
      </c>
      <c r="G309" s="124" t="s">
        <v>303</v>
      </c>
      <c r="H309" s="91" t="s">
        <v>1353</v>
      </c>
      <c r="I309" s="131">
        <v>1</v>
      </c>
      <c r="J309" s="132" t="s">
        <v>1376</v>
      </c>
      <c r="K309" s="124" t="s">
        <v>6</v>
      </c>
      <c r="L309" s="138" t="s">
        <v>939</v>
      </c>
      <c r="M309" s="132" t="str">
        <f>VLOOKUP(L309,CódigosRetorno!$A$2:$B$2080,2,FALSE)</f>
        <v>La moneda debe ser la misma en todo el documento. Salvo las percepciones que sólo son en moneda nacional</v>
      </c>
      <c r="N309" s="131" t="s">
        <v>1080</v>
      </c>
      <c r="O309" s="210"/>
    </row>
    <row r="310" spans="1:15" ht="24" x14ac:dyDescent="0.25">
      <c r="A310" s="222"/>
      <c r="B310" s="1000"/>
      <c r="C310" s="1047"/>
      <c r="D310" s="1000"/>
      <c r="E310" s="1010"/>
      <c r="F310" s="1000" t="s">
        <v>655</v>
      </c>
      <c r="G310" s="1016" t="s">
        <v>991</v>
      </c>
      <c r="H310" s="1047" t="s">
        <v>1565</v>
      </c>
      <c r="I310" s="1000">
        <v>1</v>
      </c>
      <c r="J310" s="132" t="s">
        <v>599</v>
      </c>
      <c r="K310" s="124" t="s">
        <v>6</v>
      </c>
      <c r="L310" s="76" t="s">
        <v>1566</v>
      </c>
      <c r="M310" s="132" t="str">
        <f>VLOOKUP(L310,CódigosRetorno!$A$2:$B$2080,2,FALSE)</f>
        <v>El XML no contiene el tag o no existe información de código de tributo.</v>
      </c>
      <c r="N310" s="131" t="s">
        <v>9</v>
      </c>
      <c r="O310" s="210"/>
    </row>
    <row r="311" spans="1:15" ht="24" x14ac:dyDescent="0.25">
      <c r="A311" s="222"/>
      <c r="B311" s="1000"/>
      <c r="C311" s="1047"/>
      <c r="D311" s="1000"/>
      <c r="E311" s="1010"/>
      <c r="F311" s="1000"/>
      <c r="G311" s="1016"/>
      <c r="H311" s="1047"/>
      <c r="I311" s="1000"/>
      <c r="J311" s="134" t="s">
        <v>1567</v>
      </c>
      <c r="K311" s="138" t="s">
        <v>6</v>
      </c>
      <c r="L311" s="140" t="s">
        <v>1568</v>
      </c>
      <c r="M311" s="132" t="str">
        <f>VLOOKUP(L311,CódigosRetorno!$A$2:$B$2080,2,FALSE)</f>
        <v>El dato ingresado como codigo de tributo global no corresponde al valor esperado.</v>
      </c>
      <c r="N311" s="131" t="s">
        <v>1436</v>
      </c>
      <c r="O311" s="210"/>
    </row>
    <row r="312" spans="1:15" ht="24" x14ac:dyDescent="0.25">
      <c r="A312" s="222"/>
      <c r="B312" s="1000"/>
      <c r="C312" s="1047"/>
      <c r="D312" s="1000"/>
      <c r="E312" s="1010"/>
      <c r="F312" s="1000"/>
      <c r="G312" s="1016"/>
      <c r="H312" s="1047"/>
      <c r="I312" s="1000"/>
      <c r="J312" s="330" t="s">
        <v>1569</v>
      </c>
      <c r="K312" s="140" t="s">
        <v>6</v>
      </c>
      <c r="L312" s="140" t="s">
        <v>1570</v>
      </c>
      <c r="M312" s="132" t="str">
        <f>VLOOKUP(L312,CódigosRetorno!$A$2:$B$2080,2,FALSE)</f>
        <v>El código de tributo no debe repetirse a nivel de totales</v>
      </c>
      <c r="N312" s="121" t="s">
        <v>9</v>
      </c>
      <c r="O312" s="210"/>
    </row>
    <row r="313" spans="1:15" ht="48" x14ac:dyDescent="0.25">
      <c r="A313" s="222"/>
      <c r="B313" s="1000"/>
      <c r="C313" s="1047"/>
      <c r="D313" s="1000"/>
      <c r="E313" s="1010"/>
      <c r="F313" s="1000"/>
      <c r="G313" s="1016"/>
      <c r="H313" s="1047"/>
      <c r="I313" s="1000"/>
      <c r="J313" s="132" t="s">
        <v>1571</v>
      </c>
      <c r="K313" s="138" t="s">
        <v>6</v>
      </c>
      <c r="L313" s="140" t="s">
        <v>1572</v>
      </c>
      <c r="M313" s="132" t="str">
        <f>VLOOKUP(L313,CódigosRetorno!$A$2:$B$2080,2,FALSE)</f>
        <v>El dato ingresado como codigo de tributo global es invalido para tipo de operación.</v>
      </c>
      <c r="N313" s="141" t="s">
        <v>9</v>
      </c>
      <c r="O313" s="210"/>
    </row>
    <row r="314" spans="1:15" ht="24" x14ac:dyDescent="0.25">
      <c r="A314" s="222"/>
      <c r="B314" s="1000"/>
      <c r="C314" s="1047"/>
      <c r="D314" s="1000"/>
      <c r="E314" s="1010"/>
      <c r="F314" s="1000"/>
      <c r="G314" s="131" t="s">
        <v>1443</v>
      </c>
      <c r="H314" s="132" t="s">
        <v>1113</v>
      </c>
      <c r="I314" s="131" t="s">
        <v>2411</v>
      </c>
      <c r="J314" s="132" t="s">
        <v>1444</v>
      </c>
      <c r="K314" s="124" t="s">
        <v>203</v>
      </c>
      <c r="L314" s="138" t="s">
        <v>1115</v>
      </c>
      <c r="M314" s="132" t="str">
        <f>VLOOKUP(L314,CódigosRetorno!$A$2:$B$2080,2,FALSE)</f>
        <v>El dato ingresado como atributo @schemeName es incorrecto.</v>
      </c>
      <c r="N314" s="141" t="s">
        <v>9</v>
      </c>
      <c r="O314" s="210"/>
    </row>
    <row r="315" spans="1:15" ht="24" x14ac:dyDescent="0.25">
      <c r="A315" s="222"/>
      <c r="B315" s="1000"/>
      <c r="C315" s="1047"/>
      <c r="D315" s="1000"/>
      <c r="E315" s="1010"/>
      <c r="F315" s="1000"/>
      <c r="G315" s="131" t="s">
        <v>1045</v>
      </c>
      <c r="H315" s="132" t="s">
        <v>1046</v>
      </c>
      <c r="I315" s="131" t="s">
        <v>2411</v>
      </c>
      <c r="J315" s="132" t="s">
        <v>1047</v>
      </c>
      <c r="K315" s="124" t="s">
        <v>203</v>
      </c>
      <c r="L315" s="138" t="s">
        <v>1048</v>
      </c>
      <c r="M315" s="132" t="str">
        <f>VLOOKUP(L315,CódigosRetorno!$A$2:$B$2080,2,FALSE)</f>
        <v>El dato ingresado como atributo @schemeAgencyName es incorrecto.</v>
      </c>
      <c r="N315" s="141" t="s">
        <v>9</v>
      </c>
      <c r="O315" s="210"/>
    </row>
    <row r="316" spans="1:15" ht="48" x14ac:dyDescent="0.25">
      <c r="A316" s="222"/>
      <c r="B316" s="1000"/>
      <c r="C316" s="1047"/>
      <c r="D316" s="1000"/>
      <c r="E316" s="1010"/>
      <c r="F316" s="1000"/>
      <c r="G316" s="131" t="s">
        <v>1472</v>
      </c>
      <c r="H316" s="91" t="s">
        <v>1117</v>
      </c>
      <c r="I316" s="131" t="s">
        <v>2411</v>
      </c>
      <c r="J316" s="132" t="s">
        <v>1446</v>
      </c>
      <c r="K316" s="138" t="s">
        <v>203</v>
      </c>
      <c r="L316" s="140" t="s">
        <v>1119</v>
      </c>
      <c r="M316" s="132" t="str">
        <f>VLOOKUP(L316,CódigosRetorno!$A$2:$B$2080,2,FALSE)</f>
        <v>El dato ingresado como atributo @schemeURI es incorrecto.</v>
      </c>
      <c r="N316" s="141" t="s">
        <v>9</v>
      </c>
      <c r="O316" s="210"/>
    </row>
    <row r="317" spans="1:15" ht="24" x14ac:dyDescent="0.25">
      <c r="A317" s="222"/>
      <c r="B317" s="1000"/>
      <c r="C317" s="1047"/>
      <c r="D317" s="1000"/>
      <c r="E317" s="1010"/>
      <c r="F317" s="1000" t="s">
        <v>1447</v>
      </c>
      <c r="G317" s="1016" t="s">
        <v>991</v>
      </c>
      <c r="H317" s="995" t="s">
        <v>1573</v>
      </c>
      <c r="I317" s="1000">
        <v>1</v>
      </c>
      <c r="J317" s="132" t="s">
        <v>599</v>
      </c>
      <c r="K317" s="138" t="s">
        <v>6</v>
      </c>
      <c r="L317" s="140" t="s">
        <v>1574</v>
      </c>
      <c r="M317" s="132" t="str">
        <f>VLOOKUP(L317,CódigosRetorno!$A$2:$B$2080,2,FALSE)</f>
        <v>El XML no contiene el tag TaxScheme Name de impuestos globales</v>
      </c>
      <c r="N317" s="131" t="s">
        <v>9</v>
      </c>
      <c r="O317" s="210"/>
    </row>
    <row r="318" spans="1:15" ht="24" x14ac:dyDescent="0.25">
      <c r="A318" s="222"/>
      <c r="B318" s="1000"/>
      <c r="C318" s="1047"/>
      <c r="D318" s="1000"/>
      <c r="E318" s="1010"/>
      <c r="F318" s="1000"/>
      <c r="G318" s="1016"/>
      <c r="H318" s="995"/>
      <c r="I318" s="1000"/>
      <c r="J318" s="134" t="s">
        <v>1575</v>
      </c>
      <c r="K318" s="138" t="s">
        <v>6</v>
      </c>
      <c r="L318" s="140" t="s">
        <v>1576</v>
      </c>
      <c r="M318" s="132" t="str">
        <f>VLOOKUP(L318,CódigosRetorno!$A$2:$B$2080,2,FALSE)</f>
        <v>El valor del tag nombre del tributo no corresponde al esperado.</v>
      </c>
      <c r="N318" s="131" t="s">
        <v>1436</v>
      </c>
      <c r="O318" s="210"/>
    </row>
    <row r="319" spans="1:15" ht="24" x14ac:dyDescent="0.25">
      <c r="A319" s="222"/>
      <c r="B319" s="1000"/>
      <c r="C319" s="1047"/>
      <c r="D319" s="1000"/>
      <c r="E319" s="1010"/>
      <c r="F319" s="1000" t="s">
        <v>141</v>
      </c>
      <c r="G319" s="1016" t="s">
        <v>991</v>
      </c>
      <c r="H319" s="995" t="s">
        <v>1577</v>
      </c>
      <c r="I319" s="1000">
        <v>1</v>
      </c>
      <c r="J319" s="132" t="s">
        <v>599</v>
      </c>
      <c r="K319" s="138" t="s">
        <v>6</v>
      </c>
      <c r="L319" s="140" t="s">
        <v>1578</v>
      </c>
      <c r="M319" s="132" t="str">
        <f>VLOOKUP(L319,CódigosRetorno!$A$2:$B$2080,2,FALSE)</f>
        <v>El XML no contiene el tag código de tributo internacional de impuestos globales</v>
      </c>
      <c r="N319" s="131" t="s">
        <v>9</v>
      </c>
      <c r="O319" s="210"/>
    </row>
    <row r="320" spans="1:15" ht="36" x14ac:dyDescent="0.25">
      <c r="A320" s="222"/>
      <c r="B320" s="1000"/>
      <c r="C320" s="1047"/>
      <c r="D320" s="1000"/>
      <c r="E320" s="1002"/>
      <c r="F320" s="1000"/>
      <c r="G320" s="1016"/>
      <c r="H320" s="995"/>
      <c r="I320" s="1000"/>
      <c r="J320" s="134" t="s">
        <v>1579</v>
      </c>
      <c r="K320" s="138" t="s">
        <v>6</v>
      </c>
      <c r="L320" s="140" t="s">
        <v>1580</v>
      </c>
      <c r="M320" s="132" t="str">
        <f>VLOOKUP(L320,CódigosRetorno!$A$2:$B$2080,2,FALSE)</f>
        <v>El valor del tag codigo de tributo internacional no corresponde al esperado.</v>
      </c>
      <c r="N320" s="131" t="s">
        <v>1436</v>
      </c>
      <c r="O320" s="210"/>
    </row>
    <row r="321" spans="1:15" ht="36" x14ac:dyDescent="0.25">
      <c r="A321" s="222"/>
      <c r="B321" s="1000">
        <v>44</v>
      </c>
      <c r="C321" s="1047" t="s">
        <v>1582</v>
      </c>
      <c r="D321" s="1000" t="s">
        <v>60</v>
      </c>
      <c r="E321" s="1000" t="s">
        <v>179</v>
      </c>
      <c r="F321" s="1000" t="s">
        <v>295</v>
      </c>
      <c r="G321" s="1016" t="s">
        <v>1496</v>
      </c>
      <c r="H321" s="1047" t="s">
        <v>1543</v>
      </c>
      <c r="I321" s="1000">
        <v>1</v>
      </c>
      <c r="J321" s="132" t="s">
        <v>946</v>
      </c>
      <c r="K321" s="124" t="s">
        <v>6</v>
      </c>
      <c r="L321" s="138" t="s">
        <v>1545</v>
      </c>
      <c r="M321" s="132" t="str">
        <f>VLOOKUP(L321,CódigosRetorno!$A$2:$B$2080,2,FALSE)</f>
        <v>El dato ingresado en el total valor de venta globales no cumple con el formato establecido</v>
      </c>
      <c r="N321" s="131" t="s">
        <v>9</v>
      </c>
      <c r="O321" s="210"/>
    </row>
    <row r="322" spans="1:15" ht="84" x14ac:dyDescent="0.25">
      <c r="A322" s="222"/>
      <c r="B322" s="1000"/>
      <c r="C322" s="1047"/>
      <c r="D322" s="1000"/>
      <c r="E322" s="1000"/>
      <c r="F322" s="1000"/>
      <c r="G322" s="1016"/>
      <c r="H322" s="1047"/>
      <c r="I322" s="1000"/>
      <c r="J322" s="132" t="s">
        <v>1584</v>
      </c>
      <c r="K322" s="124" t="s">
        <v>203</v>
      </c>
      <c r="L322" s="138" t="s">
        <v>2502</v>
      </c>
      <c r="M322" s="132" t="str">
        <f>VLOOKUP(L322,CódigosRetorno!$A$2:$B$2080,2,FALSE)</f>
        <v>La sumatoria del total valor de venta - operaciones gratuitas de línea no corresponden al total</v>
      </c>
      <c r="N322" s="131" t="s">
        <v>9</v>
      </c>
      <c r="O322" s="210"/>
    </row>
    <row r="323" spans="1:15" ht="60" x14ac:dyDescent="0.25">
      <c r="A323" s="222"/>
      <c r="B323" s="1000"/>
      <c r="C323" s="1047"/>
      <c r="D323" s="1000"/>
      <c r="E323" s="1000"/>
      <c r="F323" s="1000"/>
      <c r="G323" s="1016"/>
      <c r="H323" s="1047"/>
      <c r="I323" s="1000"/>
      <c r="J323" s="132" t="s">
        <v>2503</v>
      </c>
      <c r="K323" s="138" t="s">
        <v>6</v>
      </c>
      <c r="L323" s="140" t="s">
        <v>1587</v>
      </c>
      <c r="M323" s="132" t="str">
        <f>VLOOKUP(L323,CódigosRetorno!$A$2:$B$2080,2,FALSE)</f>
        <v>Operacion gratuita,  debe consignar Total valor venta - operaciones gratuitas  mayor a cero</v>
      </c>
      <c r="N323" s="131" t="s">
        <v>9</v>
      </c>
      <c r="O323" s="210"/>
    </row>
    <row r="324" spans="1:15" ht="36" x14ac:dyDescent="0.25">
      <c r="A324" s="222"/>
      <c r="B324" s="1000"/>
      <c r="C324" s="1047"/>
      <c r="D324" s="1000"/>
      <c r="E324" s="1000"/>
      <c r="F324" s="1000"/>
      <c r="G324" s="1016"/>
      <c r="H324" s="1047"/>
      <c r="I324" s="1000"/>
      <c r="J324" s="132" t="s">
        <v>2504</v>
      </c>
      <c r="K324" s="138" t="s">
        <v>6</v>
      </c>
      <c r="L324" s="76" t="s">
        <v>1589</v>
      </c>
      <c r="M324" s="132" t="str">
        <f>VLOOKUP(L324,CódigosRetorno!$A$2:$B$2080,2,FALSE)</f>
        <v>Si existe leyenda Transferencia Gratuita debe consignar Total Valor de Venta de Operaciones Gratuitas</v>
      </c>
      <c r="N324" s="131" t="s">
        <v>9</v>
      </c>
      <c r="O324" s="210"/>
    </row>
    <row r="325" spans="1:15" ht="36" x14ac:dyDescent="0.25">
      <c r="A325" s="222"/>
      <c r="B325" s="1000"/>
      <c r="C325" s="1047"/>
      <c r="D325" s="1000"/>
      <c r="E325" s="1000"/>
      <c r="F325" s="131" t="s">
        <v>141</v>
      </c>
      <c r="G325" s="124" t="s">
        <v>303</v>
      </c>
      <c r="H325" s="91" t="s">
        <v>1353</v>
      </c>
      <c r="I325" s="131">
        <v>1</v>
      </c>
      <c r="J325" s="132" t="s">
        <v>1376</v>
      </c>
      <c r="K325" s="124" t="s">
        <v>6</v>
      </c>
      <c r="L325" s="138" t="s">
        <v>939</v>
      </c>
      <c r="M325" s="132" t="str">
        <f>VLOOKUP(L325,CódigosRetorno!$A$2:$B$2080,2,FALSE)</f>
        <v>La moneda debe ser la misma en todo el documento. Salvo las percepciones que sólo son en moneda nacional</v>
      </c>
      <c r="N325" s="131" t="s">
        <v>1080</v>
      </c>
      <c r="O325" s="210"/>
    </row>
    <row r="326" spans="1:15" ht="36" x14ac:dyDescent="0.25">
      <c r="A326" s="222"/>
      <c r="B326" s="1000"/>
      <c r="C326" s="1047"/>
      <c r="D326" s="1000"/>
      <c r="E326" s="1000"/>
      <c r="F326" s="1000"/>
      <c r="G326" s="1016" t="s">
        <v>296</v>
      </c>
      <c r="H326" s="995" t="s">
        <v>1562</v>
      </c>
      <c r="I326" s="1000">
        <v>1</v>
      </c>
      <c r="J326" s="132" t="s">
        <v>946</v>
      </c>
      <c r="K326" s="138" t="s">
        <v>6</v>
      </c>
      <c r="L326" s="140" t="s">
        <v>983</v>
      </c>
      <c r="M326" s="132" t="str">
        <f>VLOOKUP(L326,CódigosRetorno!$A$2:$B$2080,2,FALSE)</f>
        <v>El dato ingresado en TaxAmount no cumple con el formato establecido</v>
      </c>
      <c r="N326" s="141" t="s">
        <v>9</v>
      </c>
      <c r="O326" s="210"/>
    </row>
    <row r="327" spans="1:15" ht="84" x14ac:dyDescent="0.25">
      <c r="A327" s="222"/>
      <c r="B327" s="1000"/>
      <c r="C327" s="1047"/>
      <c r="D327" s="1000"/>
      <c r="E327" s="1000"/>
      <c r="F327" s="1000"/>
      <c r="G327" s="1016"/>
      <c r="H327" s="995"/>
      <c r="I327" s="1000"/>
      <c r="J327" s="132" t="s">
        <v>2505</v>
      </c>
      <c r="K327" s="138" t="s">
        <v>203</v>
      </c>
      <c r="L327" s="140" t="s">
        <v>2506</v>
      </c>
      <c r="M327" s="132" t="str">
        <f>VLOOKUP(L327,CódigosRetorno!$A$2:$B$2080,2,FALSE)</f>
        <v>La sumatoria de los IGV de operaciones gratuitas de la línea (codigo tributo 9996) no corresponden al total</v>
      </c>
      <c r="N327" s="141" t="s">
        <v>9</v>
      </c>
      <c r="O327" s="210"/>
    </row>
    <row r="328" spans="1:15" ht="36" x14ac:dyDescent="0.25">
      <c r="A328" s="222"/>
      <c r="B328" s="1000"/>
      <c r="C328" s="1047"/>
      <c r="D328" s="1000"/>
      <c r="E328" s="1000"/>
      <c r="F328" s="1000"/>
      <c r="G328" s="1016"/>
      <c r="H328" s="995"/>
      <c r="I328" s="1000"/>
      <c r="J328" s="134" t="s">
        <v>1376</v>
      </c>
      <c r="K328" s="138" t="s">
        <v>6</v>
      </c>
      <c r="L328" s="140" t="s">
        <v>939</v>
      </c>
      <c r="M328" s="132" t="str">
        <f>VLOOKUP(L328,CódigosRetorno!$A$2:$B$2080,2,FALSE)</f>
        <v>La moneda debe ser la misma en todo el documento. Salvo las percepciones que sólo son en moneda nacional</v>
      </c>
      <c r="N328" s="131" t="s">
        <v>1080</v>
      </c>
      <c r="O328" s="210"/>
    </row>
    <row r="329" spans="1:15" ht="36" x14ac:dyDescent="0.25">
      <c r="A329" s="222"/>
      <c r="B329" s="1000"/>
      <c r="C329" s="1047"/>
      <c r="D329" s="1000"/>
      <c r="E329" s="1000"/>
      <c r="F329" s="131" t="s">
        <v>141</v>
      </c>
      <c r="G329" s="124" t="s">
        <v>303</v>
      </c>
      <c r="H329" s="91" t="s">
        <v>1353</v>
      </c>
      <c r="I329" s="131">
        <v>1</v>
      </c>
      <c r="J329" s="132" t="s">
        <v>1376</v>
      </c>
      <c r="K329" s="124" t="s">
        <v>6</v>
      </c>
      <c r="L329" s="138" t="s">
        <v>939</v>
      </c>
      <c r="M329" s="132" t="str">
        <f>VLOOKUP(L329,CódigosRetorno!$A$2:$B$2080,2,FALSE)</f>
        <v>La moneda debe ser la misma en todo el documento. Salvo las percepciones que sólo son en moneda nacional</v>
      </c>
      <c r="N329" s="131" t="s">
        <v>1080</v>
      </c>
      <c r="O329" s="210"/>
    </row>
    <row r="330" spans="1:15" ht="24" x14ac:dyDescent="0.25">
      <c r="A330" s="222"/>
      <c r="B330" s="1000"/>
      <c r="C330" s="1047"/>
      <c r="D330" s="1000"/>
      <c r="E330" s="1000"/>
      <c r="F330" s="1000" t="s">
        <v>655</v>
      </c>
      <c r="G330" s="1016" t="s">
        <v>991</v>
      </c>
      <c r="H330" s="1047" t="s">
        <v>1565</v>
      </c>
      <c r="I330" s="1000">
        <v>1</v>
      </c>
      <c r="J330" s="132" t="s">
        <v>599</v>
      </c>
      <c r="K330" s="124" t="s">
        <v>6</v>
      </c>
      <c r="L330" s="76" t="s">
        <v>1566</v>
      </c>
      <c r="M330" s="132" t="str">
        <f>VLOOKUP(L330,CódigosRetorno!$A$2:$B$2080,2,FALSE)</f>
        <v>El XML no contiene el tag o no existe información de código de tributo.</v>
      </c>
      <c r="N330" s="131" t="s">
        <v>9</v>
      </c>
      <c r="O330" s="210"/>
    </row>
    <row r="331" spans="1:15" ht="24" x14ac:dyDescent="0.25">
      <c r="A331" s="222"/>
      <c r="B331" s="1000"/>
      <c r="C331" s="1047"/>
      <c r="D331" s="1000"/>
      <c r="E331" s="1000"/>
      <c r="F331" s="1000"/>
      <c r="G331" s="1016"/>
      <c r="H331" s="1047"/>
      <c r="I331" s="1000"/>
      <c r="J331" s="134" t="s">
        <v>1567</v>
      </c>
      <c r="K331" s="138" t="s">
        <v>6</v>
      </c>
      <c r="L331" s="140" t="s">
        <v>1568</v>
      </c>
      <c r="M331" s="132" t="str">
        <f>VLOOKUP(L331,CódigosRetorno!$A$2:$B$2080,2,FALSE)</f>
        <v>El dato ingresado como codigo de tributo global no corresponde al valor esperado.</v>
      </c>
      <c r="N331" s="131" t="s">
        <v>1436</v>
      </c>
      <c r="O331" s="210"/>
    </row>
    <row r="332" spans="1:15" ht="24" x14ac:dyDescent="0.25">
      <c r="A332" s="222"/>
      <c r="B332" s="1000"/>
      <c r="C332" s="1047"/>
      <c r="D332" s="1000"/>
      <c r="E332" s="1000"/>
      <c r="F332" s="1000"/>
      <c r="G332" s="1016"/>
      <c r="H332" s="1047"/>
      <c r="I332" s="1000"/>
      <c r="J332" s="330" t="s">
        <v>1569</v>
      </c>
      <c r="K332" s="140" t="s">
        <v>6</v>
      </c>
      <c r="L332" s="140" t="s">
        <v>1570</v>
      </c>
      <c r="M332" s="132" t="str">
        <f>VLOOKUP(L332,CódigosRetorno!$A$2:$B$2080,2,FALSE)</f>
        <v>El código de tributo no debe repetirse a nivel de totales</v>
      </c>
      <c r="N332" s="121" t="s">
        <v>9</v>
      </c>
      <c r="O332" s="210"/>
    </row>
    <row r="333" spans="1:15" ht="24" x14ac:dyDescent="0.25">
      <c r="A333" s="222"/>
      <c r="B333" s="1000"/>
      <c r="C333" s="1047"/>
      <c r="D333" s="1000"/>
      <c r="E333" s="1000"/>
      <c r="F333" s="1001"/>
      <c r="G333" s="131" t="s">
        <v>1443</v>
      </c>
      <c r="H333" s="132" t="s">
        <v>1113</v>
      </c>
      <c r="I333" s="131" t="s">
        <v>2411</v>
      </c>
      <c r="J333" s="132" t="s">
        <v>1444</v>
      </c>
      <c r="K333" s="124" t="s">
        <v>203</v>
      </c>
      <c r="L333" s="138" t="s">
        <v>1115</v>
      </c>
      <c r="M333" s="132" t="str">
        <f>VLOOKUP(L333,CódigosRetorno!$A$2:$B$2080,2,FALSE)</f>
        <v>El dato ingresado como atributo @schemeName es incorrecto.</v>
      </c>
      <c r="N333" s="141" t="s">
        <v>9</v>
      </c>
      <c r="O333" s="210"/>
    </row>
    <row r="334" spans="1:15" ht="24" x14ac:dyDescent="0.25">
      <c r="A334" s="222"/>
      <c r="B334" s="1000"/>
      <c r="C334" s="1047"/>
      <c r="D334" s="1000"/>
      <c r="E334" s="1000"/>
      <c r="F334" s="1010"/>
      <c r="G334" s="131" t="s">
        <v>1045</v>
      </c>
      <c r="H334" s="132" t="s">
        <v>1046</v>
      </c>
      <c r="I334" s="131" t="s">
        <v>2411</v>
      </c>
      <c r="J334" s="132" t="s">
        <v>1047</v>
      </c>
      <c r="K334" s="124" t="s">
        <v>203</v>
      </c>
      <c r="L334" s="138" t="s">
        <v>1048</v>
      </c>
      <c r="M334" s="132" t="str">
        <f>VLOOKUP(L334,CódigosRetorno!$A$2:$B$2080,2,FALSE)</f>
        <v>El dato ingresado como atributo @schemeAgencyName es incorrecto.</v>
      </c>
      <c r="N334" s="141" t="s">
        <v>9</v>
      </c>
      <c r="O334" s="210"/>
    </row>
    <row r="335" spans="1:15" ht="48" x14ac:dyDescent="0.25">
      <c r="A335" s="222"/>
      <c r="B335" s="1000"/>
      <c r="C335" s="1047"/>
      <c r="D335" s="1000"/>
      <c r="E335" s="1000"/>
      <c r="F335" s="1002"/>
      <c r="G335" s="131" t="s">
        <v>1472</v>
      </c>
      <c r="H335" s="91" t="s">
        <v>1117</v>
      </c>
      <c r="I335" s="131" t="s">
        <v>2411</v>
      </c>
      <c r="J335" s="132" t="s">
        <v>1446</v>
      </c>
      <c r="K335" s="138" t="s">
        <v>203</v>
      </c>
      <c r="L335" s="140" t="s">
        <v>1119</v>
      </c>
      <c r="M335" s="132" t="str">
        <f>VLOOKUP(L335,CódigosRetorno!$A$2:$B$2080,2,FALSE)</f>
        <v>El dato ingresado como atributo @schemeURI es incorrecto.</v>
      </c>
      <c r="N335" s="141" t="s">
        <v>9</v>
      </c>
      <c r="O335" s="210"/>
    </row>
    <row r="336" spans="1:15" ht="24" x14ac:dyDescent="0.25">
      <c r="A336" s="222"/>
      <c r="B336" s="1000"/>
      <c r="C336" s="1047"/>
      <c r="D336" s="1000"/>
      <c r="E336" s="1000"/>
      <c r="F336" s="1000" t="s">
        <v>1447</v>
      </c>
      <c r="G336" s="1016" t="s">
        <v>991</v>
      </c>
      <c r="H336" s="995" t="s">
        <v>1573</v>
      </c>
      <c r="I336" s="1000">
        <v>1</v>
      </c>
      <c r="J336" s="132" t="s">
        <v>599</v>
      </c>
      <c r="K336" s="138" t="s">
        <v>6</v>
      </c>
      <c r="L336" s="140" t="s">
        <v>1574</v>
      </c>
      <c r="M336" s="132" t="str">
        <f>VLOOKUP(L336,CódigosRetorno!$A$2:$B$2080,2,FALSE)</f>
        <v>El XML no contiene el tag TaxScheme Name de impuestos globales</v>
      </c>
      <c r="N336" s="141" t="s">
        <v>9</v>
      </c>
      <c r="O336" s="210"/>
    </row>
    <row r="337" spans="1:15" ht="24" x14ac:dyDescent="0.25">
      <c r="A337" s="222"/>
      <c r="B337" s="1000"/>
      <c r="C337" s="1047"/>
      <c r="D337" s="1000"/>
      <c r="E337" s="1000"/>
      <c r="F337" s="1000"/>
      <c r="G337" s="1016"/>
      <c r="H337" s="995"/>
      <c r="I337" s="1000"/>
      <c r="J337" s="134" t="s">
        <v>1575</v>
      </c>
      <c r="K337" s="138" t="s">
        <v>6</v>
      </c>
      <c r="L337" s="140" t="s">
        <v>1576</v>
      </c>
      <c r="M337" s="132" t="str">
        <f>VLOOKUP(L337,CódigosRetorno!$A$2:$B$2080,2,FALSE)</f>
        <v>El valor del tag nombre del tributo no corresponde al esperado.</v>
      </c>
      <c r="N337" s="131" t="s">
        <v>1436</v>
      </c>
      <c r="O337" s="210"/>
    </row>
    <row r="338" spans="1:15" ht="24" x14ac:dyDescent="0.25">
      <c r="A338" s="222"/>
      <c r="B338" s="1000"/>
      <c r="C338" s="1047"/>
      <c r="D338" s="1000"/>
      <c r="E338" s="1000"/>
      <c r="F338" s="1000" t="s">
        <v>141</v>
      </c>
      <c r="G338" s="1016" t="s">
        <v>991</v>
      </c>
      <c r="H338" s="995" t="s">
        <v>1577</v>
      </c>
      <c r="I338" s="1000">
        <v>1</v>
      </c>
      <c r="J338" s="132" t="s">
        <v>599</v>
      </c>
      <c r="K338" s="138" t="s">
        <v>6</v>
      </c>
      <c r="L338" s="140" t="s">
        <v>1578</v>
      </c>
      <c r="M338" s="132" t="str">
        <f>VLOOKUP(L338,CódigosRetorno!$A$2:$B$2080,2,FALSE)</f>
        <v>El XML no contiene el tag código de tributo internacional de impuestos globales</v>
      </c>
      <c r="N338" s="141" t="s">
        <v>9</v>
      </c>
      <c r="O338" s="210"/>
    </row>
    <row r="339" spans="1:15" ht="36" x14ac:dyDescent="0.25">
      <c r="A339" s="222"/>
      <c r="B339" s="1000"/>
      <c r="C339" s="1047"/>
      <c r="D339" s="1000"/>
      <c r="E339" s="1000"/>
      <c r="F339" s="1000"/>
      <c r="G339" s="1016"/>
      <c r="H339" s="995"/>
      <c r="I339" s="1000"/>
      <c r="J339" s="134" t="s">
        <v>1579</v>
      </c>
      <c r="K339" s="138" t="s">
        <v>6</v>
      </c>
      <c r="L339" s="140" t="s">
        <v>1580</v>
      </c>
      <c r="M339" s="132" t="str">
        <f>VLOOKUP(L339,CódigosRetorno!$A$2:$B$2080,2,FALSE)</f>
        <v>El valor del tag codigo de tributo internacional no corresponde al esperado.</v>
      </c>
      <c r="N339" s="131" t="s">
        <v>1436</v>
      </c>
      <c r="O339" s="210"/>
    </row>
    <row r="340" spans="1:15" ht="24" x14ac:dyDescent="0.25">
      <c r="A340" s="222"/>
      <c r="B340" s="1000" t="s">
        <v>2507</v>
      </c>
      <c r="C340" s="1047" t="s">
        <v>2508</v>
      </c>
      <c r="D340" s="1016" t="s">
        <v>60</v>
      </c>
      <c r="E340" s="1000" t="s">
        <v>140</v>
      </c>
      <c r="F340" s="1001" t="s">
        <v>295</v>
      </c>
      <c r="G340" s="1014" t="s">
        <v>1496</v>
      </c>
      <c r="H340" s="996" t="s">
        <v>1595</v>
      </c>
      <c r="I340" s="1000">
        <v>1</v>
      </c>
      <c r="J340" s="134" t="s">
        <v>1409</v>
      </c>
      <c r="K340" s="138" t="s">
        <v>6</v>
      </c>
      <c r="L340" s="140" t="s">
        <v>1544</v>
      </c>
      <c r="M340" s="132" t="str">
        <f>VLOOKUP(L340,CódigosRetorno!$A$2:$B$2080,2,FALSE)</f>
        <v>El XML no contiene el tag o no existe información de total valor de venta globales</v>
      </c>
      <c r="N340" s="141" t="s">
        <v>9</v>
      </c>
      <c r="O340" s="210"/>
    </row>
    <row r="341" spans="1:15" ht="36" x14ac:dyDescent="0.25">
      <c r="A341" s="222"/>
      <c r="B341" s="1000"/>
      <c r="C341" s="1047"/>
      <c r="D341" s="1016"/>
      <c r="E341" s="1000"/>
      <c r="F341" s="1010"/>
      <c r="G341" s="1015"/>
      <c r="H341" s="1011"/>
      <c r="I341" s="1000"/>
      <c r="J341" s="132" t="s">
        <v>946</v>
      </c>
      <c r="K341" s="124" t="s">
        <v>6</v>
      </c>
      <c r="L341" s="138" t="s">
        <v>1545</v>
      </c>
      <c r="M341" s="132" t="str">
        <f>VLOOKUP(L341,CódigosRetorno!$A$2:$B$2080,2,FALSE)</f>
        <v>El dato ingresado en el total valor de venta globales no cumple con el formato establecido</v>
      </c>
      <c r="N341" s="141" t="s">
        <v>9</v>
      </c>
      <c r="O341" s="210"/>
    </row>
    <row r="342" spans="1:15" ht="156" x14ac:dyDescent="0.25">
      <c r="A342" s="222"/>
      <c r="B342" s="1000"/>
      <c r="C342" s="1047"/>
      <c r="D342" s="1016"/>
      <c r="E342" s="1000"/>
      <c r="F342" s="1010"/>
      <c r="G342" s="1015"/>
      <c r="H342" s="1011"/>
      <c r="I342" s="1000"/>
      <c r="J342" s="132" t="s">
        <v>1596</v>
      </c>
      <c r="K342" s="124" t="s">
        <v>203</v>
      </c>
      <c r="L342" s="138" t="s">
        <v>2509</v>
      </c>
      <c r="M342" s="132" t="str">
        <f>VLOOKUP(L342,CódigosRetorno!$A$2:$B$2080,2,FALSE)</f>
        <v>La sumatoria del total valor de venta - operaciones gravadas de línea no corresponden al total</v>
      </c>
      <c r="N342" s="141" t="s">
        <v>9</v>
      </c>
      <c r="O342" s="210"/>
    </row>
    <row r="343" spans="1:15" ht="156" x14ac:dyDescent="0.25">
      <c r="A343" s="222"/>
      <c r="B343" s="1000"/>
      <c r="C343" s="1047"/>
      <c r="D343" s="1016"/>
      <c r="E343" s="1000"/>
      <c r="F343" s="1002"/>
      <c r="G343" s="1018"/>
      <c r="H343" s="997"/>
      <c r="I343" s="131"/>
      <c r="J343" s="132" t="s">
        <v>1598</v>
      </c>
      <c r="K343" s="124" t="s">
        <v>203</v>
      </c>
      <c r="L343" s="140" t="s">
        <v>2510</v>
      </c>
      <c r="M343" s="132" t="str">
        <f>VLOOKUP(L343,CódigosRetorno!$A$2:$B$2080,2,FALSE)</f>
        <v>La sumatoria del total valor de venta - IVAP de línea no corresponden al total</v>
      </c>
      <c r="N343" s="141" t="s">
        <v>9</v>
      </c>
      <c r="O343" s="210"/>
    </row>
    <row r="344" spans="1:15" ht="36" x14ac:dyDescent="0.25">
      <c r="A344" s="222"/>
      <c r="B344" s="1000"/>
      <c r="C344" s="1047"/>
      <c r="D344" s="1016"/>
      <c r="E344" s="1000"/>
      <c r="F344" s="131" t="s">
        <v>141</v>
      </c>
      <c r="G344" s="124" t="s">
        <v>303</v>
      </c>
      <c r="H344" s="91" t="s">
        <v>1353</v>
      </c>
      <c r="I344" s="131">
        <v>1</v>
      </c>
      <c r="J344" s="132" t="s">
        <v>1376</v>
      </c>
      <c r="K344" s="124" t="s">
        <v>6</v>
      </c>
      <c r="L344" s="138" t="s">
        <v>939</v>
      </c>
      <c r="M344" s="132" t="str">
        <f>VLOOKUP(L344,CódigosRetorno!$A$2:$B$2080,2,FALSE)</f>
        <v>La moneda debe ser la misma en todo el documento. Salvo las percepciones que sólo son en moneda nacional</v>
      </c>
      <c r="N344" s="131" t="s">
        <v>1080</v>
      </c>
      <c r="O344" s="210"/>
    </row>
    <row r="345" spans="1:15" ht="36" x14ac:dyDescent="0.25">
      <c r="A345" s="222"/>
      <c r="B345" s="1000"/>
      <c r="C345" s="1047"/>
      <c r="D345" s="1016"/>
      <c r="E345" s="1000"/>
      <c r="F345" s="1000" t="s">
        <v>295</v>
      </c>
      <c r="G345" s="1016" t="s">
        <v>1496</v>
      </c>
      <c r="H345" s="996" t="s">
        <v>1600</v>
      </c>
      <c r="I345" s="1000">
        <v>1</v>
      </c>
      <c r="J345" s="132" t="s">
        <v>946</v>
      </c>
      <c r="K345" s="138" t="s">
        <v>6</v>
      </c>
      <c r="L345" s="140" t="s">
        <v>983</v>
      </c>
      <c r="M345" s="132" t="str">
        <f>VLOOKUP(L345,CódigosRetorno!$A$2:$B$2080,2,FALSE)</f>
        <v>El dato ingresado en TaxAmount no cumple con el formato establecido</v>
      </c>
      <c r="N345" s="141" t="s">
        <v>9</v>
      </c>
      <c r="O345" s="210"/>
    </row>
    <row r="346" spans="1:15" ht="124.15" customHeight="1" x14ac:dyDescent="0.25">
      <c r="A346" s="222"/>
      <c r="B346" s="1000"/>
      <c r="C346" s="1047"/>
      <c r="D346" s="1016"/>
      <c r="E346" s="1000"/>
      <c r="F346" s="1000"/>
      <c r="G346" s="1016"/>
      <c r="H346" s="1011"/>
      <c r="I346" s="1000"/>
      <c r="J346" s="636" t="s">
        <v>8251</v>
      </c>
      <c r="K346" s="637" t="s">
        <v>203</v>
      </c>
      <c r="L346" s="644" t="s">
        <v>2511</v>
      </c>
      <c r="M346" s="638" t="str">
        <f>VLOOKUP(L346,CódigosRetorno!$A$2:$B$2080,2,FALSE)</f>
        <v>El cálculo del IGV es Incorrecto</v>
      </c>
      <c r="N346" s="642" t="s">
        <v>9</v>
      </c>
      <c r="O346" s="210"/>
    </row>
    <row r="347" spans="1:15" ht="117.6" customHeight="1" x14ac:dyDescent="0.25">
      <c r="A347" s="222"/>
      <c r="B347" s="1000"/>
      <c r="C347" s="1047"/>
      <c r="D347" s="1016"/>
      <c r="E347" s="1000"/>
      <c r="F347" s="1000"/>
      <c r="G347" s="1016"/>
      <c r="H347" s="1011"/>
      <c r="I347" s="1000"/>
      <c r="J347" s="605" t="s">
        <v>8051</v>
      </c>
      <c r="K347" s="606" t="s">
        <v>6</v>
      </c>
      <c r="L347" s="606" t="s">
        <v>1603</v>
      </c>
      <c r="M347" s="429" t="str">
        <f>VLOOKUP(L347,CódigosRetorno!$A$2:$B$2080,2,FALSE)</f>
        <v>La tasa del IGV debe ser la misma en todas las líneas o ítems del documento y debe corresponder con una tasa vigente.</v>
      </c>
      <c r="N347" s="607" t="s">
        <v>9</v>
      </c>
      <c r="O347" s="210"/>
    </row>
    <row r="348" spans="1:15" ht="89.25" customHeight="1" x14ac:dyDescent="0.25">
      <c r="A348" s="222"/>
      <c r="B348" s="1000"/>
      <c r="C348" s="1047"/>
      <c r="D348" s="1016"/>
      <c r="E348" s="1000"/>
      <c r="F348" s="1000"/>
      <c r="G348" s="1016"/>
      <c r="H348" s="1011"/>
      <c r="I348" s="1000"/>
      <c r="J348" s="638" t="s">
        <v>8250</v>
      </c>
      <c r="K348" s="637" t="s">
        <v>203</v>
      </c>
      <c r="L348" s="637" t="s">
        <v>7872</v>
      </c>
      <c r="M348" s="638" t="str">
        <f>VLOOKUP(L348,CódigosRetorno!$A$2:$B$2080,2,FALSE)</f>
        <v>El emisor no se encuentra en el Padrón de Tasa especial del IGV - Restaurantes y hoteles</v>
      </c>
      <c r="N348" s="642" t="s">
        <v>2513</v>
      </c>
      <c r="O348" s="210"/>
    </row>
    <row r="349" spans="1:15" ht="144" x14ac:dyDescent="0.25">
      <c r="A349" s="222"/>
      <c r="B349" s="1000"/>
      <c r="C349" s="1047"/>
      <c r="D349" s="1016"/>
      <c r="E349" s="1000"/>
      <c r="F349" s="1000"/>
      <c r="G349" s="1016"/>
      <c r="H349" s="1011"/>
      <c r="I349" s="1000"/>
      <c r="J349" s="429" t="s">
        <v>2514</v>
      </c>
      <c r="K349" s="138" t="s">
        <v>203</v>
      </c>
      <c r="L349" s="140" t="s">
        <v>2511</v>
      </c>
      <c r="M349" s="132" t="str">
        <f>VLOOKUP(L349,CódigosRetorno!$A$2:$B$2080,2,FALSE)</f>
        <v>El cálculo del IGV es Incorrecto</v>
      </c>
      <c r="N349" s="141" t="s">
        <v>9</v>
      </c>
      <c r="O349" s="210"/>
    </row>
    <row r="350" spans="1:15" ht="120" x14ac:dyDescent="0.25">
      <c r="A350" s="222"/>
      <c r="B350" s="1000"/>
      <c r="C350" s="1047"/>
      <c r="D350" s="1016"/>
      <c r="E350" s="1000"/>
      <c r="F350" s="1000"/>
      <c r="G350" s="1016"/>
      <c r="H350" s="997"/>
      <c r="I350" s="1000"/>
      <c r="J350" s="132" t="s">
        <v>2515</v>
      </c>
      <c r="K350" s="138" t="s">
        <v>203</v>
      </c>
      <c r="L350" s="140" t="s">
        <v>986</v>
      </c>
      <c r="M350" s="132" t="str">
        <f>VLOOKUP(L350,CódigosRetorno!$A$2:$B$2080,2,FALSE)</f>
        <v>El importe del IVAP no corresponden al determinado por la informacion consignada.</v>
      </c>
      <c r="N350" s="141" t="s">
        <v>9</v>
      </c>
      <c r="O350" s="210"/>
    </row>
    <row r="351" spans="1:15" ht="36" x14ac:dyDescent="0.25">
      <c r="A351" s="222"/>
      <c r="B351" s="1000"/>
      <c r="C351" s="1047"/>
      <c r="D351" s="1016"/>
      <c r="E351" s="1000"/>
      <c r="F351" s="131" t="s">
        <v>141</v>
      </c>
      <c r="G351" s="124" t="s">
        <v>303</v>
      </c>
      <c r="H351" s="91" t="s">
        <v>1353</v>
      </c>
      <c r="I351" s="131">
        <v>1</v>
      </c>
      <c r="J351" s="132" t="s">
        <v>1376</v>
      </c>
      <c r="K351" s="124" t="s">
        <v>6</v>
      </c>
      <c r="L351" s="138" t="s">
        <v>939</v>
      </c>
      <c r="M351" s="132" t="str">
        <f>VLOOKUP(L351,CódigosRetorno!$A$2:$B$2080,2,FALSE)</f>
        <v>La moneda debe ser la misma en todo el documento. Salvo las percepciones que sólo son en moneda nacional</v>
      </c>
      <c r="N351" s="131" t="s">
        <v>1080</v>
      </c>
      <c r="O351" s="210"/>
    </row>
    <row r="352" spans="1:15" ht="24" x14ac:dyDescent="0.25">
      <c r="A352" s="222"/>
      <c r="B352" s="1000"/>
      <c r="C352" s="1047"/>
      <c r="D352" s="1016"/>
      <c r="E352" s="1000"/>
      <c r="F352" s="1000" t="s">
        <v>655</v>
      </c>
      <c r="G352" s="1016" t="s">
        <v>991</v>
      </c>
      <c r="H352" s="995" t="s">
        <v>1565</v>
      </c>
      <c r="I352" s="1000">
        <v>1</v>
      </c>
      <c r="J352" s="132" t="s">
        <v>599</v>
      </c>
      <c r="K352" s="124" t="s">
        <v>6</v>
      </c>
      <c r="L352" s="76" t="s">
        <v>1566</v>
      </c>
      <c r="M352" s="132" t="str">
        <f>VLOOKUP(L352,CódigosRetorno!$A$2:$B$2080,2,FALSE)</f>
        <v>El XML no contiene el tag o no existe información de código de tributo.</v>
      </c>
      <c r="N352" s="131" t="s">
        <v>9</v>
      </c>
      <c r="O352" s="210"/>
    </row>
    <row r="353" spans="1:15" ht="24" x14ac:dyDescent="0.25">
      <c r="A353" s="222"/>
      <c r="B353" s="1000"/>
      <c r="C353" s="1047"/>
      <c r="D353" s="1016"/>
      <c r="E353" s="1000"/>
      <c r="F353" s="1000"/>
      <c r="G353" s="1016"/>
      <c r="H353" s="995"/>
      <c r="I353" s="1000"/>
      <c r="J353" s="134" t="s">
        <v>1567</v>
      </c>
      <c r="K353" s="138" t="s">
        <v>6</v>
      </c>
      <c r="L353" s="140" t="s">
        <v>1568</v>
      </c>
      <c r="M353" s="132" t="str">
        <f>VLOOKUP(L353,CódigosRetorno!$A$2:$B$2080,2,FALSE)</f>
        <v>El dato ingresado como codigo de tributo global no corresponde al valor esperado.</v>
      </c>
      <c r="N353" s="131" t="s">
        <v>1436</v>
      </c>
      <c r="O353" s="210"/>
    </row>
    <row r="354" spans="1:15" ht="24" x14ac:dyDescent="0.25">
      <c r="A354" s="222"/>
      <c r="B354" s="1000"/>
      <c r="C354" s="1047"/>
      <c r="D354" s="1016"/>
      <c r="E354" s="1000"/>
      <c r="F354" s="1000"/>
      <c r="G354" s="1016"/>
      <c r="H354" s="995"/>
      <c r="I354" s="1000"/>
      <c r="J354" s="330" t="s">
        <v>1569</v>
      </c>
      <c r="K354" s="140" t="s">
        <v>6</v>
      </c>
      <c r="L354" s="140" t="s">
        <v>1570</v>
      </c>
      <c r="M354" s="132" t="str">
        <f>VLOOKUP(L354,CódigosRetorno!$A$2:$B$2080,2,FALSE)</f>
        <v>El código de tributo no debe repetirse a nivel de totales</v>
      </c>
      <c r="N354" s="121" t="s">
        <v>9</v>
      </c>
      <c r="O354" s="210"/>
    </row>
    <row r="355" spans="1:15" ht="48" x14ac:dyDescent="0.25">
      <c r="A355" s="222"/>
      <c r="B355" s="1000"/>
      <c r="C355" s="1047"/>
      <c r="D355" s="1016"/>
      <c r="E355" s="1000"/>
      <c r="F355" s="1000"/>
      <c r="G355" s="1016"/>
      <c r="H355" s="995"/>
      <c r="I355" s="1000"/>
      <c r="J355" s="132" t="s">
        <v>1607</v>
      </c>
      <c r="K355" s="138" t="s">
        <v>6</v>
      </c>
      <c r="L355" s="140" t="s">
        <v>1572</v>
      </c>
      <c r="M355" s="132" t="str">
        <f>VLOOKUP(L355,CódigosRetorno!$A$2:$B$2080,2,FALSE)</f>
        <v>El dato ingresado como codigo de tributo global es invalido para tipo de operación.</v>
      </c>
      <c r="N355" s="141" t="s">
        <v>9</v>
      </c>
      <c r="O355" s="210"/>
    </row>
    <row r="356" spans="1:15" ht="24" x14ac:dyDescent="0.25">
      <c r="A356" s="222"/>
      <c r="B356" s="1000"/>
      <c r="C356" s="1047"/>
      <c r="D356" s="1016"/>
      <c r="E356" s="1000" t="s">
        <v>179</v>
      </c>
      <c r="F356" s="1000"/>
      <c r="G356" s="131" t="s">
        <v>1443</v>
      </c>
      <c r="H356" s="132" t="s">
        <v>1113</v>
      </c>
      <c r="I356" s="131" t="s">
        <v>2411</v>
      </c>
      <c r="J356" s="132" t="s">
        <v>1444</v>
      </c>
      <c r="K356" s="124" t="s">
        <v>203</v>
      </c>
      <c r="L356" s="138" t="s">
        <v>1115</v>
      </c>
      <c r="M356" s="132" t="str">
        <f>VLOOKUP(L356,CódigosRetorno!$A$2:$B$2080,2,FALSE)</f>
        <v>El dato ingresado como atributo @schemeName es incorrecto.</v>
      </c>
      <c r="N356" s="141" t="s">
        <v>9</v>
      </c>
      <c r="O356" s="210"/>
    </row>
    <row r="357" spans="1:15" ht="24" x14ac:dyDescent="0.25">
      <c r="A357" s="222"/>
      <c r="B357" s="1000"/>
      <c r="C357" s="1047"/>
      <c r="D357" s="1016"/>
      <c r="E357" s="1000"/>
      <c r="F357" s="1000"/>
      <c r="G357" s="131" t="s">
        <v>1045</v>
      </c>
      <c r="H357" s="132" t="s">
        <v>1046</v>
      </c>
      <c r="I357" s="131" t="s">
        <v>2411</v>
      </c>
      <c r="J357" s="132" t="s">
        <v>1047</v>
      </c>
      <c r="K357" s="124" t="s">
        <v>203</v>
      </c>
      <c r="L357" s="138" t="s">
        <v>1048</v>
      </c>
      <c r="M357" s="132" t="str">
        <f>VLOOKUP(L357,CódigosRetorno!$A$2:$B$2080,2,FALSE)</f>
        <v>El dato ingresado como atributo @schemeAgencyName es incorrecto.</v>
      </c>
      <c r="N357" s="141" t="s">
        <v>9</v>
      </c>
      <c r="O357" s="210"/>
    </row>
    <row r="358" spans="1:15" ht="48" x14ac:dyDescent="0.25">
      <c r="A358" s="222"/>
      <c r="B358" s="1000"/>
      <c r="C358" s="1047"/>
      <c r="D358" s="1016"/>
      <c r="E358" s="1000"/>
      <c r="F358" s="1000"/>
      <c r="G358" s="131" t="s">
        <v>1472</v>
      </c>
      <c r="H358" s="91" t="s">
        <v>1117</v>
      </c>
      <c r="I358" s="131" t="s">
        <v>2411</v>
      </c>
      <c r="J358" s="132" t="s">
        <v>1446</v>
      </c>
      <c r="K358" s="138" t="s">
        <v>203</v>
      </c>
      <c r="L358" s="140" t="s">
        <v>1119</v>
      </c>
      <c r="M358" s="132" t="str">
        <f>VLOOKUP(L358,CódigosRetorno!$A$2:$B$2080,2,FALSE)</f>
        <v>El dato ingresado como atributo @schemeURI es incorrecto.</v>
      </c>
      <c r="N358" s="141" t="s">
        <v>9</v>
      </c>
      <c r="O358" s="210"/>
    </row>
    <row r="359" spans="1:15" ht="24" x14ac:dyDescent="0.25">
      <c r="A359" s="222"/>
      <c r="B359" s="1000"/>
      <c r="C359" s="1047"/>
      <c r="D359" s="1016"/>
      <c r="E359" s="1000" t="s">
        <v>140</v>
      </c>
      <c r="F359" s="1000" t="s">
        <v>1447</v>
      </c>
      <c r="G359" s="1016" t="s">
        <v>991</v>
      </c>
      <c r="H359" s="995" t="s">
        <v>1573</v>
      </c>
      <c r="I359" s="1000">
        <v>1</v>
      </c>
      <c r="J359" s="132" t="s">
        <v>599</v>
      </c>
      <c r="K359" s="138" t="s">
        <v>6</v>
      </c>
      <c r="L359" s="140" t="s">
        <v>1574</v>
      </c>
      <c r="M359" s="132" t="str">
        <f>VLOOKUP(L359,CódigosRetorno!$A$2:$B$2080,2,FALSE)</f>
        <v>El XML no contiene el tag TaxScheme Name de impuestos globales</v>
      </c>
      <c r="N359" s="131" t="s">
        <v>9</v>
      </c>
      <c r="O359" s="210"/>
    </row>
    <row r="360" spans="1:15" ht="24" x14ac:dyDescent="0.25">
      <c r="A360" s="222"/>
      <c r="B360" s="1000"/>
      <c r="C360" s="1047"/>
      <c r="D360" s="1016"/>
      <c r="E360" s="1000"/>
      <c r="F360" s="1000"/>
      <c r="G360" s="1016"/>
      <c r="H360" s="995"/>
      <c r="I360" s="1000"/>
      <c r="J360" s="134" t="s">
        <v>1575</v>
      </c>
      <c r="K360" s="138" t="s">
        <v>6</v>
      </c>
      <c r="L360" s="140" t="s">
        <v>1576</v>
      </c>
      <c r="M360" s="132" t="str">
        <f>VLOOKUP(L360,CódigosRetorno!$A$2:$B$2080,2,FALSE)</f>
        <v>El valor del tag nombre del tributo no corresponde al esperado.</v>
      </c>
      <c r="N360" s="131" t="s">
        <v>1436</v>
      </c>
      <c r="O360" s="210"/>
    </row>
    <row r="361" spans="1:15" ht="24" x14ac:dyDescent="0.25">
      <c r="A361" s="222"/>
      <c r="B361" s="1000"/>
      <c r="C361" s="1047"/>
      <c r="D361" s="1016"/>
      <c r="E361" s="1000"/>
      <c r="F361" s="1000" t="s">
        <v>141</v>
      </c>
      <c r="G361" s="1016"/>
      <c r="H361" s="995" t="s">
        <v>1577</v>
      </c>
      <c r="I361" s="1000">
        <v>1</v>
      </c>
      <c r="J361" s="132" t="s">
        <v>599</v>
      </c>
      <c r="K361" s="138" t="s">
        <v>6</v>
      </c>
      <c r="L361" s="140" t="s">
        <v>1578</v>
      </c>
      <c r="M361" s="132" t="str">
        <f>VLOOKUP(L361,CódigosRetorno!$A$2:$B$2080,2,FALSE)</f>
        <v>El XML no contiene el tag código de tributo internacional de impuestos globales</v>
      </c>
      <c r="N361" s="131" t="s">
        <v>9</v>
      </c>
      <c r="O361" s="210"/>
    </row>
    <row r="362" spans="1:15" ht="36" x14ac:dyDescent="0.25">
      <c r="A362" s="222"/>
      <c r="B362" s="1000"/>
      <c r="C362" s="1047"/>
      <c r="D362" s="1016"/>
      <c r="E362" s="1000"/>
      <c r="F362" s="1000"/>
      <c r="G362" s="1016"/>
      <c r="H362" s="995"/>
      <c r="I362" s="1000"/>
      <c r="J362" s="134" t="s">
        <v>1579</v>
      </c>
      <c r="K362" s="138" t="s">
        <v>6</v>
      </c>
      <c r="L362" s="140" t="s">
        <v>1580</v>
      </c>
      <c r="M362" s="132" t="str">
        <f>VLOOKUP(L362,CódigosRetorno!$A$2:$B$2080,2,FALSE)</f>
        <v>El valor del tag codigo de tributo internacional no corresponde al esperado.</v>
      </c>
      <c r="N362" s="131" t="s">
        <v>1436</v>
      </c>
      <c r="O362" s="210"/>
    </row>
    <row r="363" spans="1:15" ht="24" x14ac:dyDescent="0.25">
      <c r="A363" s="222"/>
      <c r="B363" s="1000" t="s">
        <v>2516</v>
      </c>
      <c r="C363" s="1047" t="s">
        <v>2517</v>
      </c>
      <c r="D363" s="1016" t="s">
        <v>60</v>
      </c>
      <c r="E363" s="1000" t="s">
        <v>179</v>
      </c>
      <c r="F363" s="1000" t="s">
        <v>295</v>
      </c>
      <c r="G363" s="1016" t="s">
        <v>1496</v>
      </c>
      <c r="H363" s="995" t="s">
        <v>1610</v>
      </c>
      <c r="I363" s="1000">
        <v>1</v>
      </c>
      <c r="J363" s="134" t="s">
        <v>1409</v>
      </c>
      <c r="K363" s="138" t="s">
        <v>6</v>
      </c>
      <c r="L363" s="140" t="s">
        <v>1544</v>
      </c>
      <c r="M363" s="132" t="str">
        <f>VLOOKUP(L363,CódigosRetorno!$A$2:$B$2080,2,FALSE)</f>
        <v>El XML no contiene el tag o no existe información de total valor de venta globales</v>
      </c>
      <c r="N363" s="141" t="s">
        <v>9</v>
      </c>
      <c r="O363" s="210"/>
    </row>
    <row r="364" spans="1:15" ht="36" x14ac:dyDescent="0.25">
      <c r="A364" s="222"/>
      <c r="B364" s="1000"/>
      <c r="C364" s="1047"/>
      <c r="D364" s="1016"/>
      <c r="E364" s="1000"/>
      <c r="F364" s="1000"/>
      <c r="G364" s="1016"/>
      <c r="H364" s="995"/>
      <c r="I364" s="1000"/>
      <c r="J364" s="132" t="s">
        <v>946</v>
      </c>
      <c r="K364" s="124" t="s">
        <v>6</v>
      </c>
      <c r="L364" s="138" t="s">
        <v>1545</v>
      </c>
      <c r="M364" s="132" t="str">
        <f>VLOOKUP(L364,CódigosRetorno!$A$2:$B$2080,2,FALSE)</f>
        <v>El dato ingresado en el total valor de venta globales no cumple con el formato establecido</v>
      </c>
      <c r="N364" s="141" t="s">
        <v>9</v>
      </c>
      <c r="O364" s="210"/>
    </row>
    <row r="365" spans="1:15" ht="132" x14ac:dyDescent="0.25">
      <c r="A365" s="222"/>
      <c r="B365" s="1000"/>
      <c r="C365" s="1047"/>
      <c r="D365" s="1016"/>
      <c r="E365" s="1000"/>
      <c r="F365" s="1000"/>
      <c r="G365" s="1016"/>
      <c r="H365" s="995"/>
      <c r="I365" s="1000"/>
      <c r="J365" s="132" t="s">
        <v>1611</v>
      </c>
      <c r="K365" s="124" t="s">
        <v>203</v>
      </c>
      <c r="L365" s="138" t="s">
        <v>2518</v>
      </c>
      <c r="M365" s="132" t="str">
        <f>VLOOKUP(L365,CódigosRetorno!$A$2:$B$2080,2,FALSE)</f>
        <v>La sumatoria del monto base - ISC de línea no corresponden al total</v>
      </c>
      <c r="N365" s="141" t="s">
        <v>9</v>
      </c>
      <c r="O365" s="210"/>
    </row>
    <row r="366" spans="1:15" ht="60" x14ac:dyDescent="0.25">
      <c r="A366" s="222"/>
      <c r="B366" s="1000"/>
      <c r="C366" s="1047"/>
      <c r="D366" s="1016"/>
      <c r="E366" s="1000"/>
      <c r="F366" s="1000"/>
      <c r="G366" s="1016"/>
      <c r="H366" s="995"/>
      <c r="I366" s="1000"/>
      <c r="J366" s="132" t="s">
        <v>2519</v>
      </c>
      <c r="K366" s="124" t="s">
        <v>203</v>
      </c>
      <c r="L366" s="138" t="s">
        <v>2520</v>
      </c>
      <c r="M366" s="132" t="str">
        <f>VLOOKUP(L366,CódigosRetorno!$A$2:$B$2080,2,FALSE)</f>
        <v>La sumatoria del monto base - Otros tributos de línea no corresponden al total</v>
      </c>
      <c r="N366" s="141" t="s">
        <v>9</v>
      </c>
      <c r="O366" s="210"/>
    </row>
    <row r="367" spans="1:15" ht="36" x14ac:dyDescent="0.25">
      <c r="A367" s="222"/>
      <c r="B367" s="1000"/>
      <c r="C367" s="1047"/>
      <c r="D367" s="1016"/>
      <c r="E367" s="1000"/>
      <c r="F367" s="131" t="s">
        <v>141</v>
      </c>
      <c r="G367" s="124" t="s">
        <v>303</v>
      </c>
      <c r="H367" s="91" t="s">
        <v>1353</v>
      </c>
      <c r="I367" s="131">
        <v>1</v>
      </c>
      <c r="J367" s="132" t="s">
        <v>1376</v>
      </c>
      <c r="K367" s="124" t="s">
        <v>6</v>
      </c>
      <c r="L367" s="138" t="s">
        <v>939</v>
      </c>
      <c r="M367" s="132" t="str">
        <f>VLOOKUP(L367,CódigosRetorno!$A$2:$B$2080,2,FALSE)</f>
        <v>La moneda debe ser la misma en todo el documento. Salvo las percepciones que sólo son en moneda nacional</v>
      </c>
      <c r="N367" s="131" t="s">
        <v>1080</v>
      </c>
      <c r="O367" s="210"/>
    </row>
    <row r="368" spans="1:15" ht="36" x14ac:dyDescent="0.25">
      <c r="A368" s="222"/>
      <c r="B368" s="1000"/>
      <c r="C368" s="1047"/>
      <c r="D368" s="1016"/>
      <c r="E368" s="1000"/>
      <c r="F368" s="1000" t="s">
        <v>295</v>
      </c>
      <c r="G368" s="1016" t="s">
        <v>1496</v>
      </c>
      <c r="H368" s="995" t="s">
        <v>2521</v>
      </c>
      <c r="I368" s="1000">
        <v>1</v>
      </c>
      <c r="J368" s="132" t="s">
        <v>946</v>
      </c>
      <c r="K368" s="138" t="s">
        <v>6</v>
      </c>
      <c r="L368" s="140" t="s">
        <v>983</v>
      </c>
      <c r="M368" s="132" t="str">
        <f>VLOOKUP(L368,CódigosRetorno!$A$2:$B$2080,2,FALSE)</f>
        <v>El dato ingresado en TaxAmount no cumple con el formato establecido</v>
      </c>
      <c r="N368" s="131" t="s">
        <v>9</v>
      </c>
      <c r="O368" s="210"/>
    </row>
    <row r="369" spans="1:15" ht="132" x14ac:dyDescent="0.25">
      <c r="A369" s="222"/>
      <c r="B369" s="1000"/>
      <c r="C369" s="1047"/>
      <c r="D369" s="1016"/>
      <c r="E369" s="1000"/>
      <c r="F369" s="1000"/>
      <c r="G369" s="1016"/>
      <c r="H369" s="995"/>
      <c r="I369" s="1000"/>
      <c r="J369" s="132" t="s">
        <v>1616</v>
      </c>
      <c r="K369" s="124" t="s">
        <v>203</v>
      </c>
      <c r="L369" s="140" t="s">
        <v>2522</v>
      </c>
      <c r="M369" s="132" t="str">
        <f>VLOOKUP(L369,CódigosRetorno!$A$2:$B$2080,2,FALSE)</f>
        <v>La sumatoria del total del importe del tributo ISC de línea no corresponden al total</v>
      </c>
      <c r="N369" s="131" t="s">
        <v>9</v>
      </c>
      <c r="O369" s="210"/>
    </row>
    <row r="370" spans="1:15" ht="48" x14ac:dyDescent="0.25">
      <c r="A370" s="222"/>
      <c r="B370" s="1000"/>
      <c r="C370" s="1047"/>
      <c r="D370" s="1016"/>
      <c r="E370" s="1000"/>
      <c r="F370" s="1000"/>
      <c r="G370" s="1016"/>
      <c r="H370" s="995"/>
      <c r="I370" s="1000"/>
      <c r="J370" s="132" t="s">
        <v>1618</v>
      </c>
      <c r="K370" s="124" t="s">
        <v>203</v>
      </c>
      <c r="L370" s="140" t="s">
        <v>2523</v>
      </c>
      <c r="M370" s="132" t="str">
        <f>VLOOKUP(L370,CódigosRetorno!$A$2:$B$2080,2,FALSE)</f>
        <v>La sumatoria del total del importe del tributo ICBPER de línea no corresponden al total</v>
      </c>
      <c r="N370" s="131" t="s">
        <v>9</v>
      </c>
      <c r="O370" s="210"/>
    </row>
    <row r="371" spans="1:15" ht="36" x14ac:dyDescent="0.25">
      <c r="A371" s="222"/>
      <c r="B371" s="1000"/>
      <c r="C371" s="1047"/>
      <c r="D371" s="1016"/>
      <c r="E371" s="1000"/>
      <c r="F371" s="1000"/>
      <c r="G371" s="1016"/>
      <c r="H371" s="995"/>
      <c r="I371" s="1000"/>
      <c r="J371" s="132" t="s">
        <v>1620</v>
      </c>
      <c r="K371" s="124" t="s">
        <v>6</v>
      </c>
      <c r="L371" s="140" t="s">
        <v>1621</v>
      </c>
      <c r="M371" s="132" t="str">
        <f>VLOOKUP(L371,CódigosRetorno!$A$2:$B$2080,2,FALSE)</f>
        <v>El impuesto ICBPER no se encuentra vigente</v>
      </c>
      <c r="N371" s="131" t="s">
        <v>9</v>
      </c>
      <c r="O371" s="210"/>
    </row>
    <row r="372" spans="1:15" ht="60" x14ac:dyDescent="0.25">
      <c r="A372" s="222"/>
      <c r="B372" s="1000"/>
      <c r="C372" s="1047"/>
      <c r="D372" s="1016"/>
      <c r="E372" s="1000"/>
      <c r="F372" s="1000"/>
      <c r="G372" s="1016"/>
      <c r="H372" s="995"/>
      <c r="I372" s="1000"/>
      <c r="J372" s="132" t="s">
        <v>2524</v>
      </c>
      <c r="K372" s="124" t="s">
        <v>203</v>
      </c>
      <c r="L372" s="140" t="s">
        <v>2525</v>
      </c>
      <c r="M372" s="132" t="str">
        <f>VLOOKUP(L372,CódigosRetorno!$A$2:$B$2080,2,FALSE)</f>
        <v>La sumatoria del total del importe del tributo Otros tributos de línea no corresponden al total</v>
      </c>
      <c r="N372" s="131" t="s">
        <v>9</v>
      </c>
      <c r="O372" s="210"/>
    </row>
    <row r="373" spans="1:15" ht="36" x14ac:dyDescent="0.25">
      <c r="A373" s="222"/>
      <c r="B373" s="1000"/>
      <c r="C373" s="1047"/>
      <c r="D373" s="1016"/>
      <c r="E373" s="1000"/>
      <c r="F373" s="131" t="s">
        <v>141</v>
      </c>
      <c r="G373" s="124" t="s">
        <v>303</v>
      </c>
      <c r="H373" s="91" t="s">
        <v>1353</v>
      </c>
      <c r="I373" s="131">
        <v>1</v>
      </c>
      <c r="J373" s="132" t="s">
        <v>1376</v>
      </c>
      <c r="K373" s="124" t="s">
        <v>6</v>
      </c>
      <c r="L373" s="138" t="s">
        <v>939</v>
      </c>
      <c r="M373" s="132" t="str">
        <f>VLOOKUP(L373,CódigosRetorno!$A$2:$B$2080,2,FALSE)</f>
        <v>La moneda debe ser la misma en todo el documento. Salvo las percepciones que sólo son en moneda nacional</v>
      </c>
      <c r="N373" s="131" t="s">
        <v>1080</v>
      </c>
      <c r="O373" s="210"/>
    </row>
    <row r="374" spans="1:15" ht="24" x14ac:dyDescent="0.25">
      <c r="A374" s="222"/>
      <c r="B374" s="1000"/>
      <c r="C374" s="1047"/>
      <c r="D374" s="1016"/>
      <c r="E374" s="1000"/>
      <c r="F374" s="1000" t="s">
        <v>655</v>
      </c>
      <c r="G374" s="1016" t="s">
        <v>991</v>
      </c>
      <c r="H374" s="995" t="s">
        <v>1565</v>
      </c>
      <c r="I374" s="1000">
        <v>1</v>
      </c>
      <c r="J374" s="132" t="s">
        <v>599</v>
      </c>
      <c r="K374" s="138" t="s">
        <v>6</v>
      </c>
      <c r="L374" s="140" t="s">
        <v>1566</v>
      </c>
      <c r="M374" s="132" t="str">
        <f>VLOOKUP(L374,CódigosRetorno!$A$2:$B$2080,2,FALSE)</f>
        <v>El XML no contiene el tag o no existe información de código de tributo.</v>
      </c>
      <c r="N374" s="131" t="s">
        <v>9</v>
      </c>
      <c r="O374" s="210"/>
    </row>
    <row r="375" spans="1:15" ht="24" x14ac:dyDescent="0.25">
      <c r="A375" s="222"/>
      <c r="B375" s="1000"/>
      <c r="C375" s="1047"/>
      <c r="D375" s="1016"/>
      <c r="E375" s="1000"/>
      <c r="F375" s="1000"/>
      <c r="G375" s="1016"/>
      <c r="H375" s="995"/>
      <c r="I375" s="1000"/>
      <c r="J375" s="134" t="s">
        <v>1567</v>
      </c>
      <c r="K375" s="138" t="s">
        <v>6</v>
      </c>
      <c r="L375" s="140" t="s">
        <v>1568</v>
      </c>
      <c r="M375" s="132" t="str">
        <f>VLOOKUP(L375,CódigosRetorno!$A$2:$B$2080,2,FALSE)</f>
        <v>El dato ingresado como codigo de tributo global no corresponde al valor esperado.</v>
      </c>
      <c r="N375" s="131" t="s">
        <v>1436</v>
      </c>
      <c r="O375" s="210"/>
    </row>
    <row r="376" spans="1:15" ht="24" x14ac:dyDescent="0.25">
      <c r="A376" s="222"/>
      <c r="B376" s="1000"/>
      <c r="C376" s="1047"/>
      <c r="D376" s="1016"/>
      <c r="E376" s="1000"/>
      <c r="F376" s="1000"/>
      <c r="G376" s="1016"/>
      <c r="H376" s="995"/>
      <c r="I376" s="1000"/>
      <c r="J376" s="330" t="s">
        <v>1569</v>
      </c>
      <c r="K376" s="140" t="s">
        <v>6</v>
      </c>
      <c r="L376" s="140" t="s">
        <v>1570</v>
      </c>
      <c r="M376" s="132" t="str">
        <f>VLOOKUP(L376,CódigosRetorno!$A$2:$B$2080,2,FALSE)</f>
        <v>El código de tributo no debe repetirse a nivel de totales</v>
      </c>
      <c r="N376" s="121" t="s">
        <v>9</v>
      </c>
      <c r="O376" s="210"/>
    </row>
    <row r="377" spans="1:15" ht="48" x14ac:dyDescent="0.25">
      <c r="A377" s="222"/>
      <c r="B377" s="1000"/>
      <c r="C377" s="1047"/>
      <c r="D377" s="1016"/>
      <c r="E377" s="1000"/>
      <c r="F377" s="1000"/>
      <c r="G377" s="1016"/>
      <c r="H377" s="995"/>
      <c r="I377" s="1000"/>
      <c r="J377" s="132" t="s">
        <v>1624</v>
      </c>
      <c r="K377" s="138" t="s">
        <v>6</v>
      </c>
      <c r="L377" s="140" t="s">
        <v>1572</v>
      </c>
      <c r="M377" s="132" t="str">
        <f>VLOOKUP(L377,CódigosRetorno!$A$2:$B$2080,2,FALSE)</f>
        <v>El dato ingresado como codigo de tributo global es invalido para tipo de operación.</v>
      </c>
      <c r="N377" s="141" t="s">
        <v>9</v>
      </c>
      <c r="O377" s="210"/>
    </row>
    <row r="378" spans="1:15" ht="60" x14ac:dyDescent="0.25">
      <c r="A378" s="222"/>
      <c r="B378" s="1000"/>
      <c r="C378" s="1047"/>
      <c r="D378" s="1016"/>
      <c r="E378" s="1000"/>
      <c r="F378" s="1000"/>
      <c r="G378" s="1016"/>
      <c r="H378" s="995"/>
      <c r="I378" s="1000"/>
      <c r="J378" s="132" t="s">
        <v>2526</v>
      </c>
      <c r="K378" s="124" t="s">
        <v>6</v>
      </c>
      <c r="L378" s="140" t="s">
        <v>1626</v>
      </c>
      <c r="M378" s="132" t="str">
        <f>VLOOKUP(L378,CódigosRetorno!$A$2:$B$2080,2,FALSE)</f>
        <v>Factura de operacion sujeta al IVAP , no debe consignar valor para ISC o debe ser 0</v>
      </c>
      <c r="N378" s="141" t="s">
        <v>9</v>
      </c>
      <c r="O378" s="210"/>
    </row>
    <row r="379" spans="1:15" ht="24" x14ac:dyDescent="0.25">
      <c r="A379" s="222"/>
      <c r="B379" s="1000"/>
      <c r="C379" s="1047"/>
      <c r="D379" s="1016"/>
      <c r="E379" s="1000"/>
      <c r="F379" s="1000"/>
      <c r="G379" s="131" t="s">
        <v>1443</v>
      </c>
      <c r="H379" s="132" t="s">
        <v>1113</v>
      </c>
      <c r="I379" s="131" t="s">
        <v>2411</v>
      </c>
      <c r="J379" s="132" t="s">
        <v>1444</v>
      </c>
      <c r="K379" s="124" t="s">
        <v>203</v>
      </c>
      <c r="L379" s="138" t="s">
        <v>1115</v>
      </c>
      <c r="M379" s="132" t="str">
        <f>VLOOKUP(L379,CódigosRetorno!$A$2:$B$2080,2,FALSE)</f>
        <v>El dato ingresado como atributo @schemeName es incorrecto.</v>
      </c>
      <c r="N379" s="141" t="s">
        <v>9</v>
      </c>
      <c r="O379" s="210"/>
    </row>
    <row r="380" spans="1:15" ht="24" x14ac:dyDescent="0.25">
      <c r="A380" s="222"/>
      <c r="B380" s="1000"/>
      <c r="C380" s="1047"/>
      <c r="D380" s="1016"/>
      <c r="E380" s="1000"/>
      <c r="F380" s="1000"/>
      <c r="G380" s="131" t="s">
        <v>1045</v>
      </c>
      <c r="H380" s="132" t="s">
        <v>1046</v>
      </c>
      <c r="I380" s="131" t="s">
        <v>2411</v>
      </c>
      <c r="J380" s="132" t="s">
        <v>1047</v>
      </c>
      <c r="K380" s="124" t="s">
        <v>203</v>
      </c>
      <c r="L380" s="138" t="s">
        <v>1048</v>
      </c>
      <c r="M380" s="132" t="str">
        <f>VLOOKUP(L380,CódigosRetorno!$A$2:$B$2080,2,FALSE)</f>
        <v>El dato ingresado como atributo @schemeAgencyName es incorrecto.</v>
      </c>
      <c r="N380" s="141" t="s">
        <v>9</v>
      </c>
      <c r="O380" s="210"/>
    </row>
    <row r="381" spans="1:15" ht="48" x14ac:dyDescent="0.25">
      <c r="A381" s="222"/>
      <c r="B381" s="1000"/>
      <c r="C381" s="1047"/>
      <c r="D381" s="1016"/>
      <c r="E381" s="1000"/>
      <c r="F381" s="1000"/>
      <c r="G381" s="131" t="s">
        <v>1472</v>
      </c>
      <c r="H381" s="91" t="s">
        <v>1117</v>
      </c>
      <c r="I381" s="131" t="s">
        <v>2411</v>
      </c>
      <c r="J381" s="132" t="s">
        <v>1446</v>
      </c>
      <c r="K381" s="138" t="s">
        <v>203</v>
      </c>
      <c r="L381" s="140" t="s">
        <v>1119</v>
      </c>
      <c r="M381" s="132" t="str">
        <f>VLOOKUP(L381,CódigosRetorno!$A$2:$B$2080,2,FALSE)</f>
        <v>El dato ingresado como atributo @schemeURI es incorrecto.</v>
      </c>
      <c r="N381" s="141" t="s">
        <v>9</v>
      </c>
      <c r="O381" s="210"/>
    </row>
    <row r="382" spans="1:15" ht="24" x14ac:dyDescent="0.25">
      <c r="A382" s="222"/>
      <c r="B382" s="1000"/>
      <c r="C382" s="1047"/>
      <c r="D382" s="1016"/>
      <c r="E382" s="1000"/>
      <c r="F382" s="1000" t="s">
        <v>1447</v>
      </c>
      <c r="G382" s="1016" t="s">
        <v>991</v>
      </c>
      <c r="H382" s="995" t="s">
        <v>1573</v>
      </c>
      <c r="I382" s="1000">
        <v>1</v>
      </c>
      <c r="J382" s="132" t="s">
        <v>599</v>
      </c>
      <c r="K382" s="138" t="s">
        <v>6</v>
      </c>
      <c r="L382" s="140" t="s">
        <v>1574</v>
      </c>
      <c r="M382" s="132" t="str">
        <f>VLOOKUP(L382,CódigosRetorno!$A$2:$B$2080,2,FALSE)</f>
        <v>El XML no contiene el tag TaxScheme Name de impuestos globales</v>
      </c>
      <c r="N382" s="131" t="s">
        <v>9</v>
      </c>
      <c r="O382" s="210"/>
    </row>
    <row r="383" spans="1:15" ht="24" x14ac:dyDescent="0.25">
      <c r="A383" s="222"/>
      <c r="B383" s="1000"/>
      <c r="C383" s="1047"/>
      <c r="D383" s="1016"/>
      <c r="E383" s="1000"/>
      <c r="F383" s="1000"/>
      <c r="G383" s="1016"/>
      <c r="H383" s="995"/>
      <c r="I383" s="1000"/>
      <c r="J383" s="134" t="s">
        <v>1575</v>
      </c>
      <c r="K383" s="138" t="s">
        <v>6</v>
      </c>
      <c r="L383" s="140" t="s">
        <v>1576</v>
      </c>
      <c r="M383" s="132" t="str">
        <f>VLOOKUP(L383,CódigosRetorno!$A$2:$B$2080,2,FALSE)</f>
        <v>El valor del tag nombre del tributo no corresponde al esperado.</v>
      </c>
      <c r="N383" s="131" t="s">
        <v>1436</v>
      </c>
      <c r="O383" s="210"/>
    </row>
    <row r="384" spans="1:15" ht="24" x14ac:dyDescent="0.25">
      <c r="A384" s="222"/>
      <c r="B384" s="1000"/>
      <c r="C384" s="1047"/>
      <c r="D384" s="1016"/>
      <c r="E384" s="1000"/>
      <c r="F384" s="1000" t="s">
        <v>141</v>
      </c>
      <c r="G384" s="1016" t="s">
        <v>991</v>
      </c>
      <c r="H384" s="995" t="s">
        <v>1577</v>
      </c>
      <c r="I384" s="1000">
        <v>1</v>
      </c>
      <c r="J384" s="132" t="s">
        <v>599</v>
      </c>
      <c r="K384" s="138" t="s">
        <v>6</v>
      </c>
      <c r="L384" s="140" t="s">
        <v>1578</v>
      </c>
      <c r="M384" s="132" t="str">
        <f>VLOOKUP(L384,CódigosRetorno!$A$2:$B$2080,2,FALSE)</f>
        <v>El XML no contiene el tag código de tributo internacional de impuestos globales</v>
      </c>
      <c r="N384" s="131" t="s">
        <v>9</v>
      </c>
      <c r="O384" s="210"/>
    </row>
    <row r="385" spans="1:15" ht="36" x14ac:dyDescent="0.25">
      <c r="A385" s="222"/>
      <c r="B385" s="1000"/>
      <c r="C385" s="1047"/>
      <c r="D385" s="1016"/>
      <c r="E385" s="1000"/>
      <c r="F385" s="1000"/>
      <c r="G385" s="1016"/>
      <c r="H385" s="995"/>
      <c r="I385" s="1000"/>
      <c r="J385" s="134" t="s">
        <v>1579</v>
      </c>
      <c r="K385" s="138" t="s">
        <v>6</v>
      </c>
      <c r="L385" s="140" t="s">
        <v>1580</v>
      </c>
      <c r="M385" s="132" t="str">
        <f>VLOOKUP(L385,CódigosRetorno!$A$2:$B$2080,2,FALSE)</f>
        <v>El valor del tag codigo de tributo internacional no corresponde al esperado.</v>
      </c>
      <c r="N385" s="131" t="s">
        <v>1436</v>
      </c>
      <c r="O385" s="210"/>
    </row>
    <row r="386" spans="1:15" ht="36" x14ac:dyDescent="0.25">
      <c r="A386" s="222"/>
      <c r="B386" s="1000">
        <v>50</v>
      </c>
      <c r="C386" s="1047" t="s">
        <v>2527</v>
      </c>
      <c r="D386" s="1016" t="s">
        <v>60</v>
      </c>
      <c r="E386" s="1016" t="s">
        <v>179</v>
      </c>
      <c r="F386" s="1000" t="s">
        <v>967</v>
      </c>
      <c r="G386" s="1016" t="s">
        <v>1503</v>
      </c>
      <c r="H386" s="995" t="s">
        <v>1628</v>
      </c>
      <c r="I386" s="1000">
        <v>1</v>
      </c>
      <c r="J386" s="132" t="s">
        <v>1629</v>
      </c>
      <c r="K386" s="124" t="s">
        <v>6</v>
      </c>
      <c r="L386" s="77" t="s">
        <v>1506</v>
      </c>
      <c r="M386" s="132" t="str">
        <f>VLOOKUP(L386,CódigosRetorno!$A$2:$B$2080,2,FALSE)</f>
        <v>El dato ingresado como indicador de cargo/descuento no corresponde al valor esperado.</v>
      </c>
      <c r="N386" s="131" t="s">
        <v>9</v>
      </c>
      <c r="O386" s="210"/>
    </row>
    <row r="387" spans="1:15" ht="36" x14ac:dyDescent="0.25">
      <c r="A387" s="222"/>
      <c r="B387" s="1000"/>
      <c r="C387" s="1047"/>
      <c r="D387" s="1016"/>
      <c r="E387" s="1016"/>
      <c r="F387" s="1000"/>
      <c r="G387" s="1016"/>
      <c r="H387" s="995"/>
      <c r="I387" s="1000"/>
      <c r="J387" s="132" t="s">
        <v>1630</v>
      </c>
      <c r="K387" s="124" t="s">
        <v>6</v>
      </c>
      <c r="L387" s="77" t="s">
        <v>1506</v>
      </c>
      <c r="M387" s="132" t="str">
        <f>VLOOKUP(L387,CódigosRetorno!$A$2:$B$2080,2,FALSE)</f>
        <v>El dato ingresado como indicador de cargo/descuento no corresponde al valor esperado.</v>
      </c>
      <c r="N387" s="131" t="s">
        <v>9</v>
      </c>
      <c r="O387" s="210"/>
    </row>
    <row r="388" spans="1:15" ht="24" x14ac:dyDescent="0.25">
      <c r="A388" s="222"/>
      <c r="B388" s="1000"/>
      <c r="C388" s="1047"/>
      <c r="D388" s="1016"/>
      <c r="E388" s="1016"/>
      <c r="F388" s="1000" t="s">
        <v>325</v>
      </c>
      <c r="G388" s="1016" t="s">
        <v>1508</v>
      </c>
      <c r="H388" s="995" t="s">
        <v>2528</v>
      </c>
      <c r="I388" s="1000">
        <v>1</v>
      </c>
      <c r="J388" s="132" t="s">
        <v>1632</v>
      </c>
      <c r="K388" s="138" t="s">
        <v>6</v>
      </c>
      <c r="L388" s="140" t="s">
        <v>1633</v>
      </c>
      <c r="M388" s="132" t="str">
        <f>VLOOKUP(L388,CódigosRetorno!$A$2:$B$2080,2,FALSE)</f>
        <v>El XML no contiene el tag o no existe informacion de codigo de motivo de cargo/descuento global.</v>
      </c>
      <c r="N388" s="141" t="s">
        <v>9</v>
      </c>
      <c r="O388" s="210"/>
    </row>
    <row r="389" spans="1:15" ht="24" x14ac:dyDescent="0.25">
      <c r="A389" s="222"/>
      <c r="B389" s="1000"/>
      <c r="C389" s="1047"/>
      <c r="D389" s="1016"/>
      <c r="E389" s="1016"/>
      <c r="F389" s="1000"/>
      <c r="G389" s="1016"/>
      <c r="H389" s="995"/>
      <c r="I389" s="1000"/>
      <c r="J389" s="132" t="s">
        <v>2529</v>
      </c>
      <c r="K389" s="138" t="s">
        <v>203</v>
      </c>
      <c r="L389" s="140" t="s">
        <v>1635</v>
      </c>
      <c r="M389" s="132" t="str">
        <f>VLOOKUP(L389,CódigosRetorno!$A$2:$B$2080,2,FALSE)</f>
        <v>El dato ingresado como cargo/descuento no es valido a nivel global.</v>
      </c>
      <c r="N389" s="141" t="s">
        <v>9</v>
      </c>
      <c r="O389" s="210"/>
    </row>
    <row r="390" spans="1:15" ht="36" x14ac:dyDescent="0.25">
      <c r="A390" s="222"/>
      <c r="B390" s="1000"/>
      <c r="C390" s="1047"/>
      <c r="D390" s="1016"/>
      <c r="E390" s="1016"/>
      <c r="F390" s="1000"/>
      <c r="G390" s="1016"/>
      <c r="H390" s="995"/>
      <c r="I390" s="1000"/>
      <c r="J390" s="132" t="s">
        <v>1511</v>
      </c>
      <c r="K390" s="138" t="s">
        <v>6</v>
      </c>
      <c r="L390" s="140" t="s">
        <v>1636</v>
      </c>
      <c r="M390" s="132" t="str">
        <f>VLOOKUP(L390,CódigosRetorno!$A$2:$B$2080,2,FALSE)</f>
        <v>El dato ingresado como codigo de motivo de cargo/descuento global no es valido (catalogo nro 53)</v>
      </c>
      <c r="N390" s="131" t="s">
        <v>1513</v>
      </c>
      <c r="O390" s="210"/>
    </row>
    <row r="391" spans="1:15" ht="24" x14ac:dyDescent="0.25">
      <c r="A391" s="222"/>
      <c r="B391" s="1000"/>
      <c r="C391" s="1047"/>
      <c r="D391" s="1016"/>
      <c r="E391" s="1016"/>
      <c r="F391" s="1000"/>
      <c r="G391" s="131" t="s">
        <v>1045</v>
      </c>
      <c r="H391" s="132" t="s">
        <v>1065</v>
      </c>
      <c r="I391" s="131" t="s">
        <v>2411</v>
      </c>
      <c r="J391" s="132" t="s">
        <v>1047</v>
      </c>
      <c r="K391" s="138" t="s">
        <v>203</v>
      </c>
      <c r="L391" s="140" t="s">
        <v>1066</v>
      </c>
      <c r="M391" s="132" t="str">
        <f>VLOOKUP(L391,CódigosRetorno!$A$2:$B$2080,2,FALSE)</f>
        <v>El dato ingresado como atributo @listAgencyName es incorrecto.</v>
      </c>
      <c r="N391" s="141" t="s">
        <v>9</v>
      </c>
      <c r="O391" s="210"/>
    </row>
    <row r="392" spans="1:15" ht="24" x14ac:dyDescent="0.25">
      <c r="A392" s="222"/>
      <c r="B392" s="1000"/>
      <c r="C392" s="1047"/>
      <c r="D392" s="1016"/>
      <c r="E392" s="1016"/>
      <c r="F392" s="1000"/>
      <c r="G392" s="131" t="s">
        <v>1516</v>
      </c>
      <c r="H392" s="132" t="s">
        <v>1068</v>
      </c>
      <c r="I392" s="131" t="s">
        <v>2411</v>
      </c>
      <c r="J392" s="132" t="s">
        <v>1517</v>
      </c>
      <c r="K392" s="124" t="s">
        <v>203</v>
      </c>
      <c r="L392" s="138" t="s">
        <v>1070</v>
      </c>
      <c r="M392" s="132" t="str">
        <f>VLOOKUP(L392,CódigosRetorno!$A$2:$B$2080,2,FALSE)</f>
        <v>El dato ingresado como atributo @listName es incorrecto.</v>
      </c>
      <c r="N392" s="141" t="s">
        <v>9</v>
      </c>
      <c r="O392" s="210"/>
    </row>
    <row r="393" spans="1:15" ht="48" x14ac:dyDescent="0.25">
      <c r="A393" s="222"/>
      <c r="B393" s="1000"/>
      <c r="C393" s="1047"/>
      <c r="D393" s="1016"/>
      <c r="E393" s="1016"/>
      <c r="F393" s="1000"/>
      <c r="G393" s="131" t="s">
        <v>1518</v>
      </c>
      <c r="H393" s="132" t="s">
        <v>1072</v>
      </c>
      <c r="I393" s="131" t="s">
        <v>2411</v>
      </c>
      <c r="J393" s="132" t="s">
        <v>1519</v>
      </c>
      <c r="K393" s="138" t="s">
        <v>203</v>
      </c>
      <c r="L393" s="140" t="s">
        <v>1074</v>
      </c>
      <c r="M393" s="132" t="str">
        <f>VLOOKUP(L393,CódigosRetorno!$A$2:$B$2080,2,FALSE)</f>
        <v>El dato ingresado como atributo @listURI es incorrecto.</v>
      </c>
      <c r="N393" s="141" t="s">
        <v>9</v>
      </c>
      <c r="O393" s="210"/>
    </row>
    <row r="394" spans="1:15" ht="36" x14ac:dyDescent="0.25">
      <c r="A394" s="222"/>
      <c r="B394" s="1000"/>
      <c r="C394" s="1047"/>
      <c r="D394" s="1016"/>
      <c r="E394" s="1016"/>
      <c r="F394" s="131" t="s">
        <v>1406</v>
      </c>
      <c r="G394" s="124" t="s">
        <v>1407</v>
      </c>
      <c r="H394" s="132" t="s">
        <v>1637</v>
      </c>
      <c r="I394" s="195" t="s">
        <v>2411</v>
      </c>
      <c r="J394" s="132" t="s">
        <v>1521</v>
      </c>
      <c r="K394" s="138" t="s">
        <v>6</v>
      </c>
      <c r="L394" s="140" t="s">
        <v>1638</v>
      </c>
      <c r="M394" s="132" t="str">
        <f>VLOOKUP(L394,CódigosRetorno!$A$2:$B$2080,2,FALSE)</f>
        <v>El dato ingresado en factor de cargo o descuento global no cumple con el formato establecido.</v>
      </c>
      <c r="N394" s="121" t="s">
        <v>9</v>
      </c>
      <c r="O394" s="210"/>
    </row>
    <row r="395" spans="1:15" ht="36" x14ac:dyDescent="0.25">
      <c r="A395" s="222"/>
      <c r="B395" s="1000"/>
      <c r="C395" s="1047"/>
      <c r="D395" s="1016"/>
      <c r="E395" s="1016"/>
      <c r="F395" s="1000" t="s">
        <v>295</v>
      </c>
      <c r="G395" s="1016" t="s">
        <v>296</v>
      </c>
      <c r="H395" s="995" t="s">
        <v>1639</v>
      </c>
      <c r="I395" s="1000">
        <v>1</v>
      </c>
      <c r="J395" s="132" t="s">
        <v>946</v>
      </c>
      <c r="K395" s="138" t="s">
        <v>6</v>
      </c>
      <c r="L395" s="140" t="s">
        <v>1640</v>
      </c>
      <c r="M395" s="132" t="str">
        <f>VLOOKUP(L395,CódigosRetorno!$A$2:$B$2080,2,FALSE)</f>
        <v xml:space="preserve">El dato ingresado en cac:AllowanceCharge/cbc:Amount no cumple con el formato establecido. </v>
      </c>
      <c r="N395" s="141" t="s">
        <v>9</v>
      </c>
      <c r="O395" s="210"/>
    </row>
    <row r="396" spans="1:15" ht="72" x14ac:dyDescent="0.25">
      <c r="A396" s="222"/>
      <c r="B396" s="1000"/>
      <c r="C396" s="1047"/>
      <c r="D396" s="1016"/>
      <c r="E396" s="1016"/>
      <c r="F396" s="1000"/>
      <c r="G396" s="1016"/>
      <c r="H396" s="995"/>
      <c r="I396" s="1000"/>
      <c r="J396" s="132" t="s">
        <v>1525</v>
      </c>
      <c r="K396" s="138" t="s">
        <v>203</v>
      </c>
      <c r="L396" s="140" t="s">
        <v>2530</v>
      </c>
      <c r="M396" s="132" t="str">
        <f>VLOOKUP(L396,CódigosRetorno!$A$2:$B$2080,2,FALSE)</f>
        <v>El valor de cargo/descuento global difiere de los importes consignados</v>
      </c>
      <c r="N396" s="141" t="s">
        <v>9</v>
      </c>
      <c r="O396" s="210"/>
    </row>
    <row r="397" spans="1:15" ht="60" x14ac:dyDescent="0.25">
      <c r="A397" s="222"/>
      <c r="B397" s="1000"/>
      <c r="C397" s="1047"/>
      <c r="D397" s="1016"/>
      <c r="E397" s="1016"/>
      <c r="F397" s="1000"/>
      <c r="G397" s="1016"/>
      <c r="H397" s="995"/>
      <c r="I397" s="1000"/>
      <c r="J397" s="132" t="s">
        <v>1642</v>
      </c>
      <c r="K397" s="138" t="s">
        <v>6</v>
      </c>
      <c r="L397" s="138" t="s">
        <v>1643</v>
      </c>
      <c r="M397" s="132" t="str">
        <f>VLOOKUP(L397,CódigosRetorno!$A$2:$B$2080,2,FALSE)</f>
        <v>Si se informa descuentos globales por anticipo debe existir 'Total de anticipos' con monto mayor a cero</v>
      </c>
      <c r="N397" s="141" t="s">
        <v>9</v>
      </c>
      <c r="O397" s="210"/>
    </row>
    <row r="398" spans="1:15" ht="36" x14ac:dyDescent="0.25">
      <c r="A398" s="222"/>
      <c r="B398" s="1000"/>
      <c r="C398" s="1047"/>
      <c r="D398" s="1016"/>
      <c r="E398" s="1016"/>
      <c r="F398" s="131" t="s">
        <v>141</v>
      </c>
      <c r="G398" s="124" t="s">
        <v>303</v>
      </c>
      <c r="H398" s="91" t="s">
        <v>1353</v>
      </c>
      <c r="I398" s="131">
        <v>1</v>
      </c>
      <c r="J398" s="132" t="s">
        <v>1376</v>
      </c>
      <c r="K398" s="124" t="s">
        <v>6</v>
      </c>
      <c r="L398" s="138" t="s">
        <v>939</v>
      </c>
      <c r="M398" s="132" t="str">
        <f>VLOOKUP(L398,CódigosRetorno!$A$2:$B$2080,2,FALSE)</f>
        <v>La moneda debe ser la misma en todo el documento. Salvo las percepciones que sólo son en moneda nacional</v>
      </c>
      <c r="N398" s="131" t="s">
        <v>1080</v>
      </c>
      <c r="O398" s="210"/>
    </row>
    <row r="399" spans="1:15" ht="36" x14ac:dyDescent="0.25">
      <c r="A399" s="222"/>
      <c r="B399" s="1000"/>
      <c r="C399" s="1047"/>
      <c r="D399" s="1016"/>
      <c r="E399" s="1016"/>
      <c r="F399" s="131" t="s">
        <v>295</v>
      </c>
      <c r="G399" s="124" t="s">
        <v>296</v>
      </c>
      <c r="H399" s="132" t="s">
        <v>1644</v>
      </c>
      <c r="I399" s="131" t="s">
        <v>2411</v>
      </c>
      <c r="J399" s="132" t="s">
        <v>946</v>
      </c>
      <c r="K399" s="138" t="s">
        <v>6</v>
      </c>
      <c r="L399" s="140" t="s">
        <v>1645</v>
      </c>
      <c r="M399" s="132" t="str">
        <f>VLOOKUP(L399,CódigosRetorno!$A$2:$B$2080,2,FALSE)</f>
        <v>El dato ingresado en base monto por cargo/descuento globales no cumple con el formato establecido</v>
      </c>
      <c r="N399" s="141" t="s">
        <v>9</v>
      </c>
      <c r="O399" s="210"/>
    </row>
    <row r="400" spans="1:15" ht="36" x14ac:dyDescent="0.25">
      <c r="A400" s="222"/>
      <c r="B400" s="1000"/>
      <c r="C400" s="1047"/>
      <c r="D400" s="1016"/>
      <c r="E400" s="1016"/>
      <c r="F400" s="124" t="s">
        <v>141</v>
      </c>
      <c r="G400" s="124" t="s">
        <v>303</v>
      </c>
      <c r="H400" s="91" t="s">
        <v>1353</v>
      </c>
      <c r="I400" s="131">
        <v>1</v>
      </c>
      <c r="J400" s="132" t="s">
        <v>1376</v>
      </c>
      <c r="K400" s="124" t="s">
        <v>6</v>
      </c>
      <c r="L400" s="138" t="s">
        <v>939</v>
      </c>
      <c r="M400" s="132" t="str">
        <f>VLOOKUP(L400,CódigosRetorno!$A$2:$B$2080,2,FALSE)</f>
        <v>La moneda debe ser la misma en todo el documento. Salvo las percepciones que sólo son en moneda nacional</v>
      </c>
      <c r="N400" s="131" t="s">
        <v>1080</v>
      </c>
      <c r="O400" s="210"/>
    </row>
    <row r="401" spans="1:15" ht="36" x14ac:dyDescent="0.25">
      <c r="A401" s="222"/>
      <c r="B401" s="1000">
        <f>B386+1</f>
        <v>51</v>
      </c>
      <c r="C401" s="995" t="s">
        <v>2531</v>
      </c>
      <c r="D401" s="1016" t="s">
        <v>60</v>
      </c>
      <c r="E401" s="1016" t="s">
        <v>179</v>
      </c>
      <c r="F401" s="1001" t="s">
        <v>295</v>
      </c>
      <c r="G401" s="1014" t="s">
        <v>296</v>
      </c>
      <c r="H401" s="996" t="s">
        <v>1647</v>
      </c>
      <c r="I401" s="1000"/>
      <c r="J401" s="132" t="s">
        <v>1396</v>
      </c>
      <c r="K401" s="138" t="s">
        <v>6</v>
      </c>
      <c r="L401" s="138" t="s">
        <v>1648</v>
      </c>
      <c r="M401" s="132" t="str">
        <f>VLOOKUP(L401,CódigosRetorno!$A$2:$B$2080,2,FALSE)</f>
        <v>El dato ingresado en el campo Total Descuentos no cumple con el formato establecido</v>
      </c>
      <c r="N401" s="131" t="s">
        <v>9</v>
      </c>
      <c r="O401" s="210"/>
    </row>
    <row r="402" spans="1:15" ht="72" x14ac:dyDescent="0.25">
      <c r="A402" s="222"/>
      <c r="B402" s="1000"/>
      <c r="C402" s="995"/>
      <c r="D402" s="1016"/>
      <c r="E402" s="1016"/>
      <c r="F402" s="1010"/>
      <c r="G402" s="1015"/>
      <c r="H402" s="1011"/>
      <c r="I402" s="1000"/>
      <c r="J402" s="132" t="s">
        <v>2532</v>
      </c>
      <c r="K402" s="138" t="s">
        <v>203</v>
      </c>
      <c r="L402" s="138" t="s">
        <v>2533</v>
      </c>
      <c r="M402" s="132" t="str">
        <f>VLOOKUP(L402,CódigosRetorno!$A$2:$B$2080,2,FALSE)</f>
        <v>La sumatoria consignados en descuentos globales no corresponden al total.</v>
      </c>
      <c r="N402" s="141" t="s">
        <v>9</v>
      </c>
      <c r="O402" s="210"/>
    </row>
    <row r="403" spans="1:15" ht="36" x14ac:dyDescent="0.25">
      <c r="A403" s="222"/>
      <c r="B403" s="1000"/>
      <c r="C403" s="995"/>
      <c r="D403" s="1016"/>
      <c r="E403" s="1016"/>
      <c r="F403" s="124" t="s">
        <v>141</v>
      </c>
      <c r="G403" s="124" t="s">
        <v>303</v>
      </c>
      <c r="H403" s="91" t="s">
        <v>1353</v>
      </c>
      <c r="I403" s="131">
        <v>1</v>
      </c>
      <c r="J403" s="132" t="s">
        <v>1376</v>
      </c>
      <c r="K403" s="124" t="s">
        <v>6</v>
      </c>
      <c r="L403" s="138" t="s">
        <v>939</v>
      </c>
      <c r="M403" s="132" t="str">
        <f>VLOOKUP(L403,CódigosRetorno!$A$2:$B$2080,2,FALSE)</f>
        <v>La moneda debe ser la misma en todo el documento. Salvo las percepciones que sólo son en moneda nacional</v>
      </c>
      <c r="N403" s="131" t="s">
        <v>1080</v>
      </c>
      <c r="O403" s="210"/>
    </row>
    <row r="404" spans="1:15" ht="36" x14ac:dyDescent="0.25">
      <c r="A404" s="222"/>
      <c r="B404" s="1000">
        <f>B401+1</f>
        <v>52</v>
      </c>
      <c r="C404" s="1047" t="s">
        <v>2534</v>
      </c>
      <c r="D404" s="1016" t="s">
        <v>60</v>
      </c>
      <c r="E404" s="1016" t="s">
        <v>179</v>
      </c>
      <c r="F404" s="1014" t="s">
        <v>295</v>
      </c>
      <c r="G404" s="1014" t="s">
        <v>296</v>
      </c>
      <c r="H404" s="996" t="s">
        <v>1652</v>
      </c>
      <c r="I404" s="1000">
        <v>1</v>
      </c>
      <c r="J404" s="132" t="s">
        <v>1396</v>
      </c>
      <c r="K404" s="138" t="s">
        <v>6</v>
      </c>
      <c r="L404" s="140" t="s">
        <v>1653</v>
      </c>
      <c r="M404" s="132" t="str">
        <f>VLOOKUP(L404,CódigosRetorno!$A$2:$B$2080,2,FALSE)</f>
        <v>El dato ingresado en ChargeTotalAmount no cumple con el formato establecido</v>
      </c>
      <c r="N404" s="131" t="s">
        <v>9</v>
      </c>
      <c r="O404" s="210"/>
    </row>
    <row r="405" spans="1:15" ht="72" x14ac:dyDescent="0.25">
      <c r="A405" s="222"/>
      <c r="B405" s="1000"/>
      <c r="C405" s="1047"/>
      <c r="D405" s="1016"/>
      <c r="E405" s="1016"/>
      <c r="F405" s="1015"/>
      <c r="G405" s="1015"/>
      <c r="H405" s="1011"/>
      <c r="I405" s="1000"/>
      <c r="J405" s="132" t="s">
        <v>1654</v>
      </c>
      <c r="K405" s="124" t="s">
        <v>203</v>
      </c>
      <c r="L405" s="138" t="s">
        <v>2535</v>
      </c>
      <c r="M405" s="132" t="str">
        <f>VLOOKUP(L405,CódigosRetorno!$A$2:$B$2080,2,FALSE)</f>
        <v>La sumatoria consignados en cargos globales no corresponden al total</v>
      </c>
      <c r="N405" s="141" t="s">
        <v>9</v>
      </c>
      <c r="O405" s="210"/>
    </row>
    <row r="406" spans="1:15" ht="36" x14ac:dyDescent="0.25">
      <c r="A406" s="222"/>
      <c r="B406" s="1000"/>
      <c r="C406" s="1047"/>
      <c r="D406" s="1016"/>
      <c r="E406" s="1016"/>
      <c r="F406" s="131" t="s">
        <v>141</v>
      </c>
      <c r="G406" s="124" t="s">
        <v>303</v>
      </c>
      <c r="H406" s="91" t="s">
        <v>1353</v>
      </c>
      <c r="I406" s="131">
        <v>1</v>
      </c>
      <c r="J406" s="132" t="s">
        <v>1376</v>
      </c>
      <c r="K406" s="124" t="s">
        <v>6</v>
      </c>
      <c r="L406" s="138" t="s">
        <v>939</v>
      </c>
      <c r="M406" s="132" t="str">
        <f>VLOOKUP(L406,CódigosRetorno!$A$2:$B$2080,2,FALSE)</f>
        <v>La moneda debe ser la misma en todo el documento. Salvo las percepciones que sólo son en moneda nacional</v>
      </c>
      <c r="N406" s="131" t="s">
        <v>1080</v>
      </c>
      <c r="O406" s="210"/>
    </row>
    <row r="407" spans="1:15" ht="36" x14ac:dyDescent="0.25">
      <c r="A407" s="222"/>
      <c r="B407" s="1000">
        <f>B404+1</f>
        <v>53</v>
      </c>
      <c r="C407" s="1047" t="s">
        <v>972</v>
      </c>
      <c r="D407" s="1016" t="s">
        <v>60</v>
      </c>
      <c r="E407" s="1016" t="s">
        <v>140</v>
      </c>
      <c r="F407" s="1000" t="s">
        <v>295</v>
      </c>
      <c r="G407" s="1016" t="s">
        <v>1496</v>
      </c>
      <c r="H407" s="995" t="s">
        <v>1657</v>
      </c>
      <c r="I407" s="1000">
        <v>1</v>
      </c>
      <c r="J407" s="132" t="s">
        <v>946</v>
      </c>
      <c r="K407" s="138" t="s">
        <v>6</v>
      </c>
      <c r="L407" s="140" t="s">
        <v>1658</v>
      </c>
      <c r="M407" s="132" t="str">
        <f>VLOOKUP(L407,CódigosRetorno!$A$2:$B$2080,2,FALSE)</f>
        <v>El dato ingresado en PayableAmount no cumple con el formato establecido</v>
      </c>
      <c r="N407" s="131" t="s">
        <v>9</v>
      </c>
      <c r="O407" s="210"/>
    </row>
    <row r="408" spans="1:15" ht="96" x14ac:dyDescent="0.25">
      <c r="A408" s="222"/>
      <c r="B408" s="1000"/>
      <c r="C408" s="1047"/>
      <c r="D408" s="1016"/>
      <c r="E408" s="1016"/>
      <c r="F408" s="1000"/>
      <c r="G408" s="1016"/>
      <c r="H408" s="995"/>
      <c r="I408" s="1000"/>
      <c r="J408" s="134" t="s">
        <v>2536</v>
      </c>
      <c r="K408" s="138" t="s">
        <v>203</v>
      </c>
      <c r="L408" s="140" t="s">
        <v>2537</v>
      </c>
      <c r="M408" s="132" t="str">
        <f>VLOOKUP(L408,CódigosRetorno!$A$2:$B$2080,2,FALSE)</f>
        <v>El importe total del comprobante no coincide con el valor calculado</v>
      </c>
      <c r="N408" s="131" t="s">
        <v>9</v>
      </c>
      <c r="O408" s="210"/>
    </row>
    <row r="409" spans="1:15" ht="36" x14ac:dyDescent="0.25">
      <c r="A409" s="222"/>
      <c r="B409" s="1000"/>
      <c r="C409" s="1047"/>
      <c r="D409" s="1016"/>
      <c r="E409" s="1016"/>
      <c r="F409" s="124" t="s">
        <v>141</v>
      </c>
      <c r="G409" s="124" t="s">
        <v>303</v>
      </c>
      <c r="H409" s="91" t="s">
        <v>1353</v>
      </c>
      <c r="I409" s="131">
        <v>1</v>
      </c>
      <c r="J409" s="132" t="s">
        <v>1376</v>
      </c>
      <c r="K409" s="124" t="s">
        <v>6</v>
      </c>
      <c r="L409" s="138" t="s">
        <v>939</v>
      </c>
      <c r="M409" s="132" t="str">
        <f>VLOOKUP(L409,CódigosRetorno!$A$2:$B$2080,2,FALSE)</f>
        <v>La moneda debe ser la misma en todo el documento. Salvo las percepciones que sólo son en moneda nacional</v>
      </c>
      <c r="N409" s="131" t="s">
        <v>1080</v>
      </c>
      <c r="O409" s="210"/>
    </row>
    <row r="410" spans="1:15" x14ac:dyDescent="0.25">
      <c r="A410" s="222"/>
      <c r="B410" s="1000">
        <f>B407+1</f>
        <v>54</v>
      </c>
      <c r="C410" s="1047" t="s">
        <v>943</v>
      </c>
      <c r="D410" s="1016" t="s">
        <v>60</v>
      </c>
      <c r="E410" s="1016" t="s">
        <v>140</v>
      </c>
      <c r="F410" s="1016" t="s">
        <v>295</v>
      </c>
      <c r="G410" s="1016" t="s">
        <v>296</v>
      </c>
      <c r="H410" s="995" t="s">
        <v>1661</v>
      </c>
      <c r="I410" s="1000">
        <v>1</v>
      </c>
      <c r="J410" s="132" t="s">
        <v>1662</v>
      </c>
      <c r="K410" s="138" t="s">
        <v>203</v>
      </c>
      <c r="L410" s="138" t="s">
        <v>2538</v>
      </c>
      <c r="M410" s="132" t="str">
        <f>VLOOKUP(L410,CódigosRetorno!$A$2:$B$2080,2,FALSE)</f>
        <v>Debe consignar el Total Valor de Venta</v>
      </c>
      <c r="N410" s="141" t="s">
        <v>9</v>
      </c>
      <c r="O410" s="210"/>
    </row>
    <row r="411" spans="1:15" ht="36" x14ac:dyDescent="0.25">
      <c r="A411" s="222"/>
      <c r="B411" s="1000"/>
      <c r="C411" s="1047"/>
      <c r="D411" s="1016"/>
      <c r="E411" s="1016"/>
      <c r="F411" s="1016"/>
      <c r="G411" s="1016"/>
      <c r="H411" s="995"/>
      <c r="I411" s="1000"/>
      <c r="J411" s="132" t="s">
        <v>1664</v>
      </c>
      <c r="K411" s="138" t="s">
        <v>6</v>
      </c>
      <c r="L411" s="138" t="s">
        <v>1665</v>
      </c>
      <c r="M411" s="132" t="str">
        <f>VLOOKUP(L411,CódigosRetorno!$A$2:$B$2080,2,FALSE)</f>
        <v>El dato ingresado en total valor de venta no cumple con el estandar</v>
      </c>
      <c r="N411" s="131" t="s">
        <v>9</v>
      </c>
      <c r="O411" s="210"/>
    </row>
    <row r="412" spans="1:15" ht="132" x14ac:dyDescent="0.25">
      <c r="A412" s="222"/>
      <c r="B412" s="1000"/>
      <c r="C412" s="1047"/>
      <c r="D412" s="1016"/>
      <c r="E412" s="1016"/>
      <c r="F412" s="1016"/>
      <c r="G412" s="1016"/>
      <c r="H412" s="995"/>
      <c r="I412" s="1000"/>
      <c r="J412" s="132" t="s">
        <v>1666</v>
      </c>
      <c r="K412" s="124" t="s">
        <v>203</v>
      </c>
      <c r="L412" s="138" t="s">
        <v>2539</v>
      </c>
      <c r="M412" s="132" t="str">
        <f>VLOOKUP(L412,CódigosRetorno!$A$2:$B$2080,2,FALSE)</f>
        <v>La sumatoria de valor de venta no corresponde a los importes consignados</v>
      </c>
      <c r="N412" s="141" t="s">
        <v>9</v>
      </c>
      <c r="O412" s="210"/>
    </row>
    <row r="413" spans="1:15" ht="36" x14ac:dyDescent="0.25">
      <c r="A413" s="222"/>
      <c r="B413" s="1000"/>
      <c r="C413" s="1047"/>
      <c r="D413" s="1016"/>
      <c r="E413" s="1016"/>
      <c r="F413" s="124" t="s">
        <v>141</v>
      </c>
      <c r="G413" s="124" t="s">
        <v>303</v>
      </c>
      <c r="H413" s="91" t="s">
        <v>1353</v>
      </c>
      <c r="I413" s="131">
        <v>1</v>
      </c>
      <c r="J413" s="132" t="s">
        <v>1376</v>
      </c>
      <c r="K413" s="124" t="s">
        <v>6</v>
      </c>
      <c r="L413" s="138" t="s">
        <v>939</v>
      </c>
      <c r="M413" s="132" t="str">
        <f>VLOOKUP(L413,CódigosRetorno!$A$2:$B$2080,2,FALSE)</f>
        <v>La moneda debe ser la misma en todo el documento. Salvo las percepciones que sólo son en moneda nacional</v>
      </c>
      <c r="N413" s="131" t="s">
        <v>1080</v>
      </c>
      <c r="O413" s="210"/>
    </row>
    <row r="414" spans="1:15" x14ac:dyDescent="0.25">
      <c r="A414" s="222"/>
      <c r="B414" s="1000">
        <f>B410+1</f>
        <v>55</v>
      </c>
      <c r="C414" s="1047" t="s">
        <v>2540</v>
      </c>
      <c r="D414" s="1016" t="s">
        <v>60</v>
      </c>
      <c r="E414" s="1016" t="s">
        <v>140</v>
      </c>
      <c r="F414" s="1014" t="s">
        <v>295</v>
      </c>
      <c r="G414" s="1014" t="s">
        <v>296</v>
      </c>
      <c r="H414" s="996" t="s">
        <v>1669</v>
      </c>
      <c r="I414" s="1001">
        <v>1</v>
      </c>
      <c r="J414" s="132" t="s">
        <v>1662</v>
      </c>
      <c r="K414" s="138" t="s">
        <v>203</v>
      </c>
      <c r="L414" s="138" t="s">
        <v>2541</v>
      </c>
      <c r="M414" s="132" t="str">
        <f>VLOOKUP(L414,CódigosRetorno!$A$2:$B$2080,2,FALSE)</f>
        <v>Debe consignar el Total Precio de Venta</v>
      </c>
      <c r="N414" s="141" t="s">
        <v>9</v>
      </c>
      <c r="O414" s="210"/>
    </row>
    <row r="415" spans="1:15" ht="36" x14ac:dyDescent="0.25">
      <c r="A415" s="222"/>
      <c r="B415" s="1000"/>
      <c r="C415" s="1047"/>
      <c r="D415" s="1016"/>
      <c r="E415" s="1016"/>
      <c r="F415" s="1015"/>
      <c r="G415" s="1015"/>
      <c r="H415" s="1011"/>
      <c r="I415" s="1010"/>
      <c r="J415" s="132" t="s">
        <v>1664</v>
      </c>
      <c r="K415" s="138" t="s">
        <v>6</v>
      </c>
      <c r="L415" s="138" t="s">
        <v>1671</v>
      </c>
      <c r="M415" s="132" t="str">
        <f>VLOOKUP(L415,CódigosRetorno!$A$2:$B$2080,2,FALSE)</f>
        <v>El dato ingresado en total precio de venta no cumple con el formato establecido</v>
      </c>
      <c r="N415" s="141" t="s">
        <v>9</v>
      </c>
      <c r="O415" s="210"/>
    </row>
    <row r="416" spans="1:15" ht="225" customHeight="1" x14ac:dyDescent="0.25">
      <c r="A416" s="222"/>
      <c r="B416" s="1000"/>
      <c r="C416" s="1047"/>
      <c r="D416" s="1016"/>
      <c r="E416" s="1016"/>
      <c r="F416" s="1015"/>
      <c r="G416" s="1015"/>
      <c r="H416" s="1011"/>
      <c r="I416" s="1010"/>
      <c r="J416" s="636" t="s">
        <v>8252</v>
      </c>
      <c r="K416" s="645" t="s">
        <v>203</v>
      </c>
      <c r="L416" s="637" t="s">
        <v>2542</v>
      </c>
      <c r="M416" s="638" t="str">
        <f>VLOOKUP(L416,CódigosRetorno!$A$2:$B$2080,2,FALSE)</f>
        <v>La sumatoria del Total del valor de venta más los impuestos no concuerda con la base imponible</v>
      </c>
      <c r="N416" s="642" t="s">
        <v>9</v>
      </c>
      <c r="O416" s="210"/>
    </row>
    <row r="417" spans="1:15" ht="192" x14ac:dyDescent="0.25">
      <c r="A417" s="222"/>
      <c r="B417" s="1000"/>
      <c r="C417" s="1047"/>
      <c r="D417" s="1016"/>
      <c r="E417" s="1016"/>
      <c r="F417" s="1015"/>
      <c r="G417" s="1015"/>
      <c r="H417" s="1011"/>
      <c r="I417" s="1010"/>
      <c r="J417" s="132" t="s">
        <v>2543</v>
      </c>
      <c r="K417" s="124" t="s">
        <v>203</v>
      </c>
      <c r="L417" s="138" t="s">
        <v>2542</v>
      </c>
      <c r="M417" s="132" t="str">
        <f>VLOOKUP(L417,CódigosRetorno!$A$2:$B$2080,2,FALSE)</f>
        <v>La sumatoria del Total del valor de venta más los impuestos no concuerda con la base imponible</v>
      </c>
      <c r="N417" s="141" t="s">
        <v>9</v>
      </c>
      <c r="O417" s="210"/>
    </row>
    <row r="418" spans="1:15" ht="36" x14ac:dyDescent="0.25">
      <c r="A418" s="222"/>
      <c r="B418" s="1000"/>
      <c r="C418" s="1047"/>
      <c r="D418" s="1016"/>
      <c r="E418" s="1016"/>
      <c r="F418" s="124" t="s">
        <v>141</v>
      </c>
      <c r="G418" s="124" t="s">
        <v>303</v>
      </c>
      <c r="H418" s="91" t="s">
        <v>1353</v>
      </c>
      <c r="I418" s="131">
        <v>1</v>
      </c>
      <c r="J418" s="132" t="s">
        <v>1376</v>
      </c>
      <c r="K418" s="124" t="s">
        <v>6</v>
      </c>
      <c r="L418" s="138" t="s">
        <v>939</v>
      </c>
      <c r="M418" s="132" t="str">
        <f>VLOOKUP(L418,CódigosRetorno!$A$2:$B$2080,2,FALSE)</f>
        <v>La moneda debe ser la misma en todo el documento. Salvo las percepciones que sólo son en moneda nacional</v>
      </c>
      <c r="N418" s="131" t="s">
        <v>1080</v>
      </c>
      <c r="O418" s="210"/>
    </row>
    <row r="419" spans="1:15" ht="24" x14ac:dyDescent="0.25">
      <c r="A419" s="222"/>
      <c r="B419" s="1001">
        <f>B414+1</f>
        <v>56</v>
      </c>
      <c r="C419" s="996" t="s">
        <v>1674</v>
      </c>
      <c r="D419" s="1014" t="s">
        <v>60</v>
      </c>
      <c r="E419" s="1014" t="s">
        <v>179</v>
      </c>
      <c r="F419" s="124" t="s">
        <v>295</v>
      </c>
      <c r="G419" s="124" t="s">
        <v>296</v>
      </c>
      <c r="H419" s="132" t="s">
        <v>1675</v>
      </c>
      <c r="I419" s="131"/>
      <c r="J419" s="134" t="s">
        <v>317</v>
      </c>
      <c r="K419" s="138" t="s">
        <v>203</v>
      </c>
      <c r="L419" s="140" t="s">
        <v>2544</v>
      </c>
      <c r="M419" s="132" t="str">
        <f>VLOOKUP(L419,CódigosRetorno!$A$2:$B$2080,2,FALSE)</f>
        <v>El monto para el redondeo del Importe Total excede el valor permitido</v>
      </c>
      <c r="N419" s="131" t="s">
        <v>9</v>
      </c>
      <c r="O419" s="210"/>
    </row>
    <row r="420" spans="1:15" ht="36" x14ac:dyDescent="0.25">
      <c r="A420" s="222"/>
      <c r="B420" s="1002"/>
      <c r="C420" s="997"/>
      <c r="D420" s="1018"/>
      <c r="E420" s="1018"/>
      <c r="F420" s="124" t="s">
        <v>141</v>
      </c>
      <c r="G420" s="124" t="s">
        <v>303</v>
      </c>
      <c r="H420" s="91" t="s">
        <v>1353</v>
      </c>
      <c r="I420" s="131"/>
      <c r="J420" s="134" t="s">
        <v>1376</v>
      </c>
      <c r="K420" s="138" t="s">
        <v>6</v>
      </c>
      <c r="L420" s="140" t="s">
        <v>939</v>
      </c>
      <c r="M420" s="132" t="str">
        <f>VLOOKUP(L420,CódigosRetorno!$A$2:$B$2080,2,FALSE)</f>
        <v>La moneda debe ser la misma en todo el documento. Salvo las percepciones que sólo son en moneda nacional</v>
      </c>
      <c r="N420" s="131" t="s">
        <v>1080</v>
      </c>
      <c r="O420" s="210"/>
    </row>
    <row r="421" spans="1:15" x14ac:dyDescent="0.25">
      <c r="A421" s="222"/>
      <c r="B421" s="430" t="s">
        <v>1676</v>
      </c>
      <c r="C421" s="419"/>
      <c r="D421" s="425"/>
      <c r="E421" s="425" t="s">
        <v>9</v>
      </c>
      <c r="F421" s="432" t="s">
        <v>9</v>
      </c>
      <c r="G421" s="432" t="s">
        <v>9</v>
      </c>
      <c r="H421" s="433" t="s">
        <v>9</v>
      </c>
      <c r="I421" s="432"/>
      <c r="J421" s="419" t="s">
        <v>9</v>
      </c>
      <c r="K421" s="421" t="s">
        <v>9</v>
      </c>
      <c r="L421" s="428" t="s">
        <v>9</v>
      </c>
      <c r="M421" s="419" t="str">
        <f>VLOOKUP(L421,CódigosRetorno!$A$2:$B$2080,2,FALSE)</f>
        <v>-</v>
      </c>
      <c r="N421" s="418" t="s">
        <v>9</v>
      </c>
      <c r="O421" s="210"/>
    </row>
    <row r="422" spans="1:15" ht="24" x14ac:dyDescent="0.25">
      <c r="A422" s="222"/>
      <c r="B422" s="1000">
        <f>B419+1</f>
        <v>57</v>
      </c>
      <c r="C422" s="995" t="s">
        <v>1677</v>
      </c>
      <c r="D422" s="1016" t="s">
        <v>60</v>
      </c>
      <c r="E422" s="1000" t="s">
        <v>1678</v>
      </c>
      <c r="F422" s="1000" t="s">
        <v>655</v>
      </c>
      <c r="G422" s="1016" t="s">
        <v>1679</v>
      </c>
      <c r="H422" s="1047" t="s">
        <v>1680</v>
      </c>
      <c r="I422" s="1000">
        <v>1</v>
      </c>
      <c r="J422" s="134" t="s">
        <v>1681</v>
      </c>
      <c r="K422" s="138" t="s">
        <v>6</v>
      </c>
      <c r="L422" s="138" t="s">
        <v>1682</v>
      </c>
      <c r="M422" s="132" t="str">
        <f>VLOOKUP(L422,CódigosRetorno!$A$2:$B$2080,2,FALSE)</f>
        <v>El valor del atributo no se encuentra en el catálogo</v>
      </c>
      <c r="N422" s="131" t="s">
        <v>1554</v>
      </c>
      <c r="O422" s="210"/>
    </row>
    <row r="423" spans="1:15" ht="24" x14ac:dyDescent="0.25">
      <c r="A423" s="222"/>
      <c r="B423" s="1000"/>
      <c r="C423" s="995"/>
      <c r="D423" s="1016"/>
      <c r="E423" s="1000"/>
      <c r="F423" s="1000"/>
      <c r="G423" s="1016"/>
      <c r="H423" s="1047"/>
      <c r="I423" s="1000"/>
      <c r="J423" s="204" t="s">
        <v>1683</v>
      </c>
      <c r="K423" s="140" t="s">
        <v>6</v>
      </c>
      <c r="L423" s="140" t="s">
        <v>1684</v>
      </c>
      <c r="M423" s="132" t="str">
        <f>VLOOKUP(L423,CódigosRetorno!$A$2:$B$2080,2,FALSE)</f>
        <v>El codigo de leyenda no debe repetirse en el comprobante.</v>
      </c>
      <c r="N423" s="141" t="s">
        <v>9</v>
      </c>
      <c r="O423" s="210"/>
    </row>
    <row r="424" spans="1:15" ht="48" x14ac:dyDescent="0.25">
      <c r="A424" s="222"/>
      <c r="B424" s="1000"/>
      <c r="C424" s="995"/>
      <c r="D424" s="1016"/>
      <c r="E424" s="1000"/>
      <c r="F424" s="1000"/>
      <c r="G424" s="1016"/>
      <c r="H424" s="1047"/>
      <c r="I424" s="1000"/>
      <c r="J424" s="134" t="s">
        <v>1685</v>
      </c>
      <c r="K424" s="138" t="s">
        <v>203</v>
      </c>
      <c r="L424" s="138" t="s">
        <v>1686</v>
      </c>
      <c r="M424" s="132" t="str">
        <f>VLOOKUP(L424,CódigosRetorno!$A$2:$B$2080,2,FALSE)</f>
        <v>El XML no contiene el codigo de leyenda 2007 para el tipo de operación IVAP</v>
      </c>
      <c r="N424" s="141" t="s">
        <v>9</v>
      </c>
      <c r="O424" s="210"/>
    </row>
    <row r="425" spans="1:15" ht="36" x14ac:dyDescent="0.25">
      <c r="A425" s="222"/>
      <c r="B425" s="1000"/>
      <c r="C425" s="995"/>
      <c r="D425" s="1016"/>
      <c r="E425" s="1000"/>
      <c r="F425" s="1000"/>
      <c r="G425" s="1016"/>
      <c r="H425" s="1047"/>
      <c r="I425" s="1000"/>
      <c r="J425" s="134" t="s">
        <v>1687</v>
      </c>
      <c r="K425" s="138" t="s">
        <v>203</v>
      </c>
      <c r="L425" s="138" t="s">
        <v>1688</v>
      </c>
      <c r="M425" s="132" t="str">
        <f>VLOOKUP(L425,CódigosRetorno!$A$2:$B$2080,2,FALSE)</f>
        <v>El XML no contiene el codigo de leyenda 2006 para tipo de operación de detracciones</v>
      </c>
      <c r="N425" s="131" t="s">
        <v>1554</v>
      </c>
      <c r="O425" s="210"/>
    </row>
    <row r="426" spans="1:15" ht="36" x14ac:dyDescent="0.25">
      <c r="A426" s="222"/>
      <c r="B426" s="1000"/>
      <c r="C426" s="995"/>
      <c r="D426" s="1016"/>
      <c r="E426" s="1000"/>
      <c r="F426" s="1000"/>
      <c r="G426" s="1016"/>
      <c r="H426" s="1047"/>
      <c r="I426" s="1000"/>
      <c r="J426" s="134" t="s">
        <v>1689</v>
      </c>
      <c r="K426" s="138" t="s">
        <v>203</v>
      </c>
      <c r="L426" s="138" t="s">
        <v>1688</v>
      </c>
      <c r="M426" s="132" t="str">
        <f>VLOOKUP(L426,CódigosRetorno!$A$2:$B$2080,2,FALSE)</f>
        <v>El XML no contiene el codigo de leyenda 2006 para tipo de operación de detracciones</v>
      </c>
      <c r="N426" s="131" t="s">
        <v>1554</v>
      </c>
      <c r="O426" s="210"/>
    </row>
    <row r="427" spans="1:15" ht="36" x14ac:dyDescent="0.25">
      <c r="A427" s="222"/>
      <c r="B427" s="1000"/>
      <c r="C427" s="995"/>
      <c r="D427" s="1016"/>
      <c r="E427" s="1000"/>
      <c r="F427" s="1000"/>
      <c r="G427" s="1016"/>
      <c r="H427" s="1047"/>
      <c r="I427" s="1000"/>
      <c r="J427" s="134" t="s">
        <v>1690</v>
      </c>
      <c r="K427" s="138" t="s">
        <v>203</v>
      </c>
      <c r="L427" s="138" t="s">
        <v>1688</v>
      </c>
      <c r="M427" s="132" t="str">
        <f>VLOOKUP(L427,CódigosRetorno!$A$2:$B$2080,2,FALSE)</f>
        <v>El XML no contiene el codigo de leyenda 2006 para tipo de operación de detracciones</v>
      </c>
      <c r="N427" s="131" t="s">
        <v>1554</v>
      </c>
      <c r="O427" s="210"/>
    </row>
    <row r="428" spans="1:15" ht="36" x14ac:dyDescent="0.25">
      <c r="A428" s="222"/>
      <c r="B428" s="1000"/>
      <c r="C428" s="995"/>
      <c r="D428" s="1016"/>
      <c r="E428" s="1000"/>
      <c r="F428" s="1000"/>
      <c r="G428" s="1016"/>
      <c r="H428" s="1047"/>
      <c r="I428" s="1000"/>
      <c r="J428" s="134" t="s">
        <v>1691</v>
      </c>
      <c r="K428" s="138" t="s">
        <v>203</v>
      </c>
      <c r="L428" s="138" t="s">
        <v>1688</v>
      </c>
      <c r="M428" s="132" t="str">
        <f>VLOOKUP(L428,CódigosRetorno!$A$2:$B$2080,2,FALSE)</f>
        <v>El XML no contiene el codigo de leyenda 2006 para tipo de operación de detracciones</v>
      </c>
      <c r="N428" s="131" t="s">
        <v>1554</v>
      </c>
      <c r="O428" s="210"/>
    </row>
    <row r="429" spans="1:15" ht="36" x14ac:dyDescent="0.25">
      <c r="A429" s="222"/>
      <c r="B429" s="1000"/>
      <c r="C429" s="995"/>
      <c r="D429" s="1016"/>
      <c r="E429" s="1000"/>
      <c r="F429" s="1000"/>
      <c r="G429" s="1016"/>
      <c r="H429" s="1047"/>
      <c r="I429" s="1000"/>
      <c r="J429" s="134" t="s">
        <v>1692</v>
      </c>
      <c r="K429" s="138" t="s">
        <v>203</v>
      </c>
      <c r="L429" s="138" t="s">
        <v>1693</v>
      </c>
      <c r="M429" s="132" t="str">
        <f>VLOOKUP(L429,CódigosRetorno!$A$2:$B$2080,2,FALSE)</f>
        <v>El XML no contiene el codigo de leyenda 2005 para el tipo de operación Venta itinerante</v>
      </c>
      <c r="N429" s="131" t="s">
        <v>1554</v>
      </c>
      <c r="O429" s="210"/>
    </row>
    <row r="430" spans="1:15" ht="60" x14ac:dyDescent="0.25">
      <c r="A430" s="222"/>
      <c r="B430" s="1000"/>
      <c r="C430" s="995"/>
      <c r="D430" s="1016"/>
      <c r="E430" s="1000"/>
      <c r="F430" s="131"/>
      <c r="G430" s="124"/>
      <c r="H430" s="132" t="s">
        <v>1694</v>
      </c>
      <c r="I430" s="131"/>
      <c r="J430" s="132" t="s">
        <v>1695</v>
      </c>
      <c r="K430" s="138" t="s">
        <v>6</v>
      </c>
      <c r="L430" s="140" t="s">
        <v>1696</v>
      </c>
      <c r="M430" s="132" t="str">
        <f>VLOOKUP(L430,CódigosRetorno!$A$2:$B$2080,2,FALSE)</f>
        <v>El dato ingresado en descripcion de leyenda no cumple con el formato establecido.</v>
      </c>
      <c r="N430" s="141" t="s">
        <v>9</v>
      </c>
      <c r="O430" s="210"/>
    </row>
    <row r="431" spans="1:15" x14ac:dyDescent="0.25">
      <c r="A431" s="222"/>
      <c r="B431" s="1016">
        <f>B422+1</f>
        <v>58</v>
      </c>
      <c r="C431" s="1047" t="s">
        <v>2545</v>
      </c>
      <c r="D431" s="1016" t="s">
        <v>60</v>
      </c>
      <c r="E431" s="1014" t="s">
        <v>140</v>
      </c>
      <c r="F431" s="1001" t="s">
        <v>655</v>
      </c>
      <c r="G431" s="1014" t="s">
        <v>1698</v>
      </c>
      <c r="H431" s="996" t="s">
        <v>2546</v>
      </c>
      <c r="I431" s="1001">
        <v>1</v>
      </c>
      <c r="J431" s="132" t="s">
        <v>2547</v>
      </c>
      <c r="K431" s="138" t="s">
        <v>6</v>
      </c>
      <c r="L431" s="140" t="s">
        <v>1701</v>
      </c>
      <c r="M431" s="132" t="str">
        <f>VLOOKUP(L431,CódigosRetorno!$A$2:$B$2080,2,FALSE)</f>
        <v>Debe consignar el tipo de operación</v>
      </c>
      <c r="N431" s="131" t="s">
        <v>9</v>
      </c>
      <c r="O431" s="210"/>
    </row>
    <row r="432" spans="1:15" ht="24" x14ac:dyDescent="0.25">
      <c r="A432" s="222"/>
      <c r="B432" s="1016"/>
      <c r="C432" s="1047"/>
      <c r="D432" s="1016"/>
      <c r="E432" s="1015"/>
      <c r="F432" s="1010"/>
      <c r="G432" s="1015"/>
      <c r="H432" s="1011"/>
      <c r="I432" s="1010"/>
      <c r="J432" s="132" t="s">
        <v>1702</v>
      </c>
      <c r="K432" s="138" t="s">
        <v>6</v>
      </c>
      <c r="L432" s="140" t="s">
        <v>1703</v>
      </c>
      <c r="M432" s="132" t="str">
        <f>VLOOKUP(L432,CódigosRetorno!$A$2:$B$2080,2,FALSE)</f>
        <v>El dato ingresado como tipo de operación no corresponde a un valor esperado (catálogo nro. 51)</v>
      </c>
      <c r="N432" s="131" t="s">
        <v>1704</v>
      </c>
      <c r="O432" s="210"/>
    </row>
    <row r="433" spans="1:15" ht="36" x14ac:dyDescent="0.25">
      <c r="A433" s="222"/>
      <c r="B433" s="1016"/>
      <c r="C433" s="1047"/>
      <c r="D433" s="1016"/>
      <c r="E433" s="1018"/>
      <c r="F433" s="1002"/>
      <c r="G433" s="1018"/>
      <c r="H433" s="997"/>
      <c r="I433" s="1002"/>
      <c r="J433" s="132" t="s">
        <v>1705</v>
      </c>
      <c r="K433" s="138" t="s">
        <v>6</v>
      </c>
      <c r="L433" s="140" t="s">
        <v>1706</v>
      </c>
      <c r="M433" s="132" t="str">
        <f>VLOOKUP(L433,CódigosRetorno!$A$2:$B$2080,2,FALSE)</f>
        <v>Debe enviar su comprobante por el SEE-Empresas supervisadas</v>
      </c>
      <c r="N433" s="131" t="s">
        <v>1102</v>
      </c>
      <c r="O433" s="210"/>
    </row>
    <row r="434" spans="1:15" ht="24" x14ac:dyDescent="0.25">
      <c r="A434" s="222"/>
      <c r="B434" s="1016"/>
      <c r="C434" s="1047"/>
      <c r="D434" s="1016"/>
      <c r="E434" s="1016" t="s">
        <v>179</v>
      </c>
      <c r="F434" s="1000"/>
      <c r="G434" s="131" t="s">
        <v>1707</v>
      </c>
      <c r="H434" s="91" t="s">
        <v>1708</v>
      </c>
      <c r="I434" s="131" t="s">
        <v>2411</v>
      </c>
      <c r="J434" s="132" t="s">
        <v>2548</v>
      </c>
      <c r="K434" s="124" t="s">
        <v>203</v>
      </c>
      <c r="L434" s="138" t="s">
        <v>1710</v>
      </c>
      <c r="M434" s="132" t="str">
        <f>VLOOKUP(L434,CódigosRetorno!$A$2:$B$2080,2,FALSE)</f>
        <v>El dato ingresado como atributo @name es incorrecto.</v>
      </c>
      <c r="N434" s="141" t="s">
        <v>9</v>
      </c>
      <c r="O434" s="210"/>
    </row>
    <row r="435" spans="1:15" ht="48" x14ac:dyDescent="0.25">
      <c r="A435" s="222"/>
      <c r="B435" s="1016"/>
      <c r="C435" s="1047"/>
      <c r="D435" s="1016"/>
      <c r="E435" s="1016"/>
      <c r="F435" s="1000"/>
      <c r="G435" s="131" t="s">
        <v>1711</v>
      </c>
      <c r="H435" s="91" t="s">
        <v>1712</v>
      </c>
      <c r="I435" s="131" t="s">
        <v>2411</v>
      </c>
      <c r="J435" s="132" t="s">
        <v>1713</v>
      </c>
      <c r="K435" s="138" t="s">
        <v>203</v>
      </c>
      <c r="L435" s="140" t="s">
        <v>1714</v>
      </c>
      <c r="M435" s="132" t="str">
        <f>VLOOKUP(L435,CódigosRetorno!$A$2:$B$2080,2,FALSE)</f>
        <v>El dato ingresado como atributo @listSchemeURI es incorrecto.</v>
      </c>
      <c r="N435" s="141" t="s">
        <v>9</v>
      </c>
      <c r="O435" s="210"/>
    </row>
    <row r="436" spans="1:15" ht="36" x14ac:dyDescent="0.25">
      <c r="A436" s="222"/>
      <c r="B436" s="1000">
        <f>B431+1</f>
        <v>59</v>
      </c>
      <c r="C436" s="995" t="s">
        <v>1719</v>
      </c>
      <c r="D436" s="1016" t="s">
        <v>60</v>
      </c>
      <c r="E436" s="1016" t="s">
        <v>179</v>
      </c>
      <c r="F436" s="131" t="s">
        <v>967</v>
      </c>
      <c r="G436" s="124" t="s">
        <v>1720</v>
      </c>
      <c r="H436" s="132" t="s">
        <v>1628</v>
      </c>
      <c r="I436" s="131">
        <v>1</v>
      </c>
      <c r="J436" s="132" t="s">
        <v>2549</v>
      </c>
      <c r="K436" s="124" t="s">
        <v>6</v>
      </c>
      <c r="L436" s="77" t="s">
        <v>1506</v>
      </c>
      <c r="M436" s="132" t="str">
        <f>VLOOKUP(L436,CódigosRetorno!$A$2:$B$2080,2,FALSE)</f>
        <v>El dato ingresado como indicador de cargo/descuento no corresponde al valor esperado.</v>
      </c>
      <c r="N436" s="131" t="s">
        <v>9</v>
      </c>
      <c r="O436" s="210"/>
    </row>
    <row r="437" spans="1:15" ht="24" x14ac:dyDescent="0.25">
      <c r="A437" s="222"/>
      <c r="B437" s="1000"/>
      <c r="C437" s="995"/>
      <c r="D437" s="1016"/>
      <c r="E437" s="1016"/>
      <c r="F437" s="1000" t="s">
        <v>325</v>
      </c>
      <c r="G437" s="1016" t="s">
        <v>1508</v>
      </c>
      <c r="H437" s="995" t="s">
        <v>2528</v>
      </c>
      <c r="I437" s="1000">
        <v>1</v>
      </c>
      <c r="J437" s="132" t="s">
        <v>1632</v>
      </c>
      <c r="K437" s="138" t="s">
        <v>6</v>
      </c>
      <c r="L437" s="140" t="s">
        <v>1633</v>
      </c>
      <c r="M437" s="132" t="str">
        <f>VLOOKUP(L437,CódigosRetorno!$A$2:$B$2080,2,FALSE)</f>
        <v>El XML no contiene el tag o no existe informacion de codigo de motivo de cargo/descuento global.</v>
      </c>
      <c r="N437" s="131" t="s">
        <v>9</v>
      </c>
      <c r="O437" s="210"/>
    </row>
    <row r="438" spans="1:15" ht="36" x14ac:dyDescent="0.25">
      <c r="A438" s="222"/>
      <c r="B438" s="1000"/>
      <c r="C438" s="995"/>
      <c r="D438" s="1016"/>
      <c r="E438" s="1016"/>
      <c r="F438" s="1000"/>
      <c r="G438" s="1016"/>
      <c r="H438" s="995"/>
      <c r="I438" s="1000"/>
      <c r="J438" s="132" t="s">
        <v>1511</v>
      </c>
      <c r="K438" s="138" t="s">
        <v>6</v>
      </c>
      <c r="L438" s="140" t="s">
        <v>1636</v>
      </c>
      <c r="M438" s="132" t="str">
        <f>VLOOKUP(L438,CódigosRetorno!$A$2:$B$2080,2,FALSE)</f>
        <v>El dato ingresado como codigo de motivo de cargo/descuento global no es valido (catalogo nro 53)</v>
      </c>
      <c r="N438" s="131" t="s">
        <v>1513</v>
      </c>
      <c r="O438" s="210"/>
    </row>
    <row r="439" spans="1:15" ht="24" x14ac:dyDescent="0.25">
      <c r="A439" s="222"/>
      <c r="B439" s="1000"/>
      <c r="C439" s="995"/>
      <c r="D439" s="1016"/>
      <c r="E439" s="1016"/>
      <c r="F439" s="1001"/>
      <c r="G439" s="131" t="s">
        <v>1045</v>
      </c>
      <c r="H439" s="132" t="s">
        <v>1065</v>
      </c>
      <c r="I439" s="131" t="s">
        <v>2411</v>
      </c>
      <c r="J439" s="132" t="s">
        <v>1047</v>
      </c>
      <c r="K439" s="138" t="s">
        <v>203</v>
      </c>
      <c r="L439" s="140" t="s">
        <v>1066</v>
      </c>
      <c r="M439" s="132" t="str">
        <f>VLOOKUP(L439,CódigosRetorno!$A$2:$B$2080,2,FALSE)</f>
        <v>El dato ingresado como atributo @listAgencyName es incorrecto.</v>
      </c>
      <c r="N439" s="141" t="s">
        <v>9</v>
      </c>
      <c r="O439" s="210"/>
    </row>
    <row r="440" spans="1:15" ht="24" x14ac:dyDescent="0.25">
      <c r="A440" s="222"/>
      <c r="B440" s="1000"/>
      <c r="C440" s="995"/>
      <c r="D440" s="1016"/>
      <c r="E440" s="1016"/>
      <c r="F440" s="1010"/>
      <c r="G440" s="131" t="s">
        <v>1516</v>
      </c>
      <c r="H440" s="132" t="s">
        <v>1068</v>
      </c>
      <c r="I440" s="131" t="s">
        <v>2411</v>
      </c>
      <c r="J440" s="132" t="s">
        <v>1517</v>
      </c>
      <c r="K440" s="124" t="s">
        <v>203</v>
      </c>
      <c r="L440" s="138" t="s">
        <v>1070</v>
      </c>
      <c r="M440" s="132" t="str">
        <f>VLOOKUP(L440,CódigosRetorno!$A$2:$B$2080,2,FALSE)</f>
        <v>El dato ingresado como atributo @listName es incorrecto.</v>
      </c>
      <c r="N440" s="141" t="s">
        <v>9</v>
      </c>
      <c r="O440" s="210"/>
    </row>
    <row r="441" spans="1:15" ht="48" x14ac:dyDescent="0.25">
      <c r="A441" s="222"/>
      <c r="B441" s="1000"/>
      <c r="C441" s="995"/>
      <c r="D441" s="1016"/>
      <c r="E441" s="1016"/>
      <c r="F441" s="1002"/>
      <c r="G441" s="131" t="s">
        <v>1518</v>
      </c>
      <c r="H441" s="132" t="s">
        <v>1072</v>
      </c>
      <c r="I441" s="131" t="s">
        <v>2411</v>
      </c>
      <c r="J441" s="132" t="s">
        <v>1519</v>
      </c>
      <c r="K441" s="138" t="s">
        <v>203</v>
      </c>
      <c r="L441" s="140" t="s">
        <v>1074</v>
      </c>
      <c r="M441" s="132" t="str">
        <f>VLOOKUP(L441,CódigosRetorno!$A$2:$B$2080,2,FALSE)</f>
        <v>El dato ingresado como atributo @listURI es incorrecto.</v>
      </c>
      <c r="N441" s="141" t="s">
        <v>9</v>
      </c>
      <c r="O441" s="210"/>
    </row>
    <row r="442" spans="1:15" ht="36" x14ac:dyDescent="0.25">
      <c r="A442" s="222"/>
      <c r="B442" s="1000"/>
      <c r="C442" s="995"/>
      <c r="D442" s="1016"/>
      <c r="E442" s="1016"/>
      <c r="F442" s="131" t="s">
        <v>295</v>
      </c>
      <c r="G442" s="124" t="s">
        <v>296</v>
      </c>
      <c r="H442" s="132" t="s">
        <v>2550</v>
      </c>
      <c r="I442" s="131">
        <v>1</v>
      </c>
      <c r="J442" s="132" t="s">
        <v>1726</v>
      </c>
      <c r="K442" s="138" t="s">
        <v>6</v>
      </c>
      <c r="L442" s="140" t="s">
        <v>1727</v>
      </c>
      <c r="M442" s="132" t="str">
        <f>VLOOKUP(L442,CódigosRetorno!$A$2:$B$2080,2,FALSE)</f>
        <v xml:space="preserve">El monto del cargo para el para FISE debe ser igual mayor a 0.00 </v>
      </c>
      <c r="N442" s="141" t="s">
        <v>9</v>
      </c>
      <c r="O442" s="210"/>
    </row>
    <row r="443" spans="1:15" ht="36" x14ac:dyDescent="0.25">
      <c r="A443" s="222"/>
      <c r="B443" s="1000"/>
      <c r="C443" s="995"/>
      <c r="D443" s="1016"/>
      <c r="E443" s="1016"/>
      <c r="F443" s="1000" t="s">
        <v>295</v>
      </c>
      <c r="G443" s="1016" t="s">
        <v>296</v>
      </c>
      <c r="H443" s="995" t="s">
        <v>1644</v>
      </c>
      <c r="I443" s="1000" t="s">
        <v>2411</v>
      </c>
      <c r="J443" s="132" t="s">
        <v>2468</v>
      </c>
      <c r="K443" s="124" t="s">
        <v>6</v>
      </c>
      <c r="L443" s="140" t="s">
        <v>1645</v>
      </c>
      <c r="M443" s="132" t="str">
        <f>VLOOKUP(L443,CódigosRetorno!$A$2:$B$2080,2,FALSE)</f>
        <v>El dato ingresado en base monto por cargo/descuento globales no cumple con el formato establecido</v>
      </c>
      <c r="N443" s="141" t="s">
        <v>9</v>
      </c>
      <c r="O443" s="210"/>
    </row>
    <row r="444" spans="1:15" ht="24" x14ac:dyDescent="0.25">
      <c r="A444" s="222"/>
      <c r="B444" s="1000"/>
      <c r="C444" s="995"/>
      <c r="D444" s="1016"/>
      <c r="E444" s="1016"/>
      <c r="F444" s="1000"/>
      <c r="G444" s="1016"/>
      <c r="H444" s="995"/>
      <c r="I444" s="1000"/>
      <c r="J444" s="132" t="s">
        <v>1729</v>
      </c>
      <c r="K444" s="124" t="s">
        <v>6</v>
      </c>
      <c r="L444" s="140" t="s">
        <v>1730</v>
      </c>
      <c r="M444" s="132" t="str">
        <f>VLOOKUP(L444,CódigosRetorno!$A$2:$B$2080,2,FALSE)</f>
        <v>Para cargo/descuento FISE, debe ingresar monto base y debe ser mayor a 0.00</v>
      </c>
      <c r="N444" s="141" t="s">
        <v>9</v>
      </c>
      <c r="O444" s="210"/>
    </row>
    <row r="445" spans="1:15" ht="36" x14ac:dyDescent="0.25">
      <c r="A445" s="222"/>
      <c r="B445" s="1000"/>
      <c r="C445" s="995"/>
      <c r="D445" s="1016"/>
      <c r="E445" s="1016"/>
      <c r="F445" s="124" t="s">
        <v>141</v>
      </c>
      <c r="G445" s="124" t="s">
        <v>303</v>
      </c>
      <c r="H445" s="91" t="s">
        <v>1353</v>
      </c>
      <c r="I445" s="131">
        <v>1</v>
      </c>
      <c r="J445" s="132" t="s">
        <v>1376</v>
      </c>
      <c r="K445" s="124" t="s">
        <v>6</v>
      </c>
      <c r="L445" s="138" t="s">
        <v>939</v>
      </c>
      <c r="M445" s="132" t="str">
        <f>VLOOKUP(L445,CódigosRetorno!$A$2:$B$2080,2,FALSE)</f>
        <v>La moneda debe ser la misma en todo el documento. Salvo las percepciones que sólo son en moneda nacional</v>
      </c>
      <c r="N445" s="131" t="s">
        <v>1080</v>
      </c>
      <c r="O445" s="210"/>
    </row>
    <row r="446" spans="1:15" ht="24" x14ac:dyDescent="0.25">
      <c r="A446" s="222"/>
      <c r="B446" s="1001">
        <f>B436+1</f>
        <v>60</v>
      </c>
      <c r="C446" s="996" t="s">
        <v>2551</v>
      </c>
      <c r="D446" s="1014" t="s">
        <v>60</v>
      </c>
      <c r="E446" s="1014" t="s">
        <v>179</v>
      </c>
      <c r="F446" s="124" t="s">
        <v>655</v>
      </c>
      <c r="G446" s="124" t="s">
        <v>1732</v>
      </c>
      <c r="H446" s="132" t="s">
        <v>1733</v>
      </c>
      <c r="I446" s="131"/>
      <c r="J446" s="132" t="s">
        <v>181</v>
      </c>
      <c r="K446" s="138"/>
      <c r="L446" s="140" t="s">
        <v>9</v>
      </c>
      <c r="M446" s="132" t="str">
        <f>VLOOKUP(L446,CódigosRetorno!$A$2:$B$2080,2,FALSE)</f>
        <v>-</v>
      </c>
      <c r="N446" s="131" t="s">
        <v>1554</v>
      </c>
      <c r="O446" s="210"/>
    </row>
    <row r="447" spans="1:15" x14ac:dyDescent="0.25">
      <c r="A447" s="222"/>
      <c r="B447" s="1002"/>
      <c r="C447" s="997"/>
      <c r="D447" s="1018"/>
      <c r="E447" s="1018"/>
      <c r="F447" s="124" t="s">
        <v>1127</v>
      </c>
      <c r="G447" s="124"/>
      <c r="H447" s="132" t="s">
        <v>1734</v>
      </c>
      <c r="I447" s="131"/>
      <c r="J447" s="132" t="s">
        <v>181</v>
      </c>
      <c r="K447" s="138"/>
      <c r="L447" s="140" t="s">
        <v>9</v>
      </c>
      <c r="M447" s="132" t="str">
        <f>VLOOKUP(L447,CódigosRetorno!$A$2:$B$2080,2,FALSE)</f>
        <v>-</v>
      </c>
      <c r="N447" s="131" t="s">
        <v>9</v>
      </c>
      <c r="O447" s="210"/>
    </row>
    <row r="448" spans="1:15" x14ac:dyDescent="0.25">
      <c r="A448" s="222"/>
      <c r="B448" s="131">
        <f>B446+1</f>
        <v>61</v>
      </c>
      <c r="C448" s="132" t="s">
        <v>1735</v>
      </c>
      <c r="D448" s="124" t="s">
        <v>60</v>
      </c>
      <c r="E448" s="124" t="s">
        <v>179</v>
      </c>
      <c r="F448" s="124" t="s">
        <v>141</v>
      </c>
      <c r="G448" s="124"/>
      <c r="H448" s="132" t="s">
        <v>1736</v>
      </c>
      <c r="I448" s="131"/>
      <c r="J448" s="132" t="s">
        <v>181</v>
      </c>
      <c r="K448" s="138"/>
      <c r="L448" s="140" t="s">
        <v>9</v>
      </c>
      <c r="M448" s="132" t="str">
        <f>VLOOKUP(L448,CódigosRetorno!$A$2:$B$2080,2,FALSE)</f>
        <v>-</v>
      </c>
      <c r="N448" s="131" t="s">
        <v>9</v>
      </c>
      <c r="O448" s="210"/>
    </row>
    <row r="449" spans="1:15" x14ac:dyDescent="0.25">
      <c r="A449" s="222"/>
      <c r="B449" s="423" t="s">
        <v>1737</v>
      </c>
      <c r="C449" s="424"/>
      <c r="D449" s="425"/>
      <c r="E449" s="426"/>
      <c r="F449" s="426"/>
      <c r="G449" s="425"/>
      <c r="H449" s="427"/>
      <c r="I449" s="425"/>
      <c r="J449" s="419" t="s">
        <v>9</v>
      </c>
      <c r="K449" s="421" t="s">
        <v>9</v>
      </c>
      <c r="L449" s="428" t="s">
        <v>9</v>
      </c>
      <c r="M449" s="419" t="str">
        <f>VLOOKUP(L449,CódigosRetorno!$A$2:$B$2080,2,FALSE)</f>
        <v>-</v>
      </c>
      <c r="N449" s="418" t="s">
        <v>9</v>
      </c>
      <c r="O449" s="210"/>
    </row>
    <row r="450" spans="1:15" ht="36" x14ac:dyDescent="0.25">
      <c r="A450" s="222"/>
      <c r="B450" s="1000">
        <f>B448+1</f>
        <v>62</v>
      </c>
      <c r="C450" s="1047" t="s">
        <v>1738</v>
      </c>
      <c r="D450" s="1016" t="s">
        <v>60</v>
      </c>
      <c r="E450" s="1016" t="s">
        <v>179</v>
      </c>
      <c r="F450" s="131" t="s">
        <v>967</v>
      </c>
      <c r="G450" s="124" t="s">
        <v>1720</v>
      </c>
      <c r="H450" s="132" t="s">
        <v>1628</v>
      </c>
      <c r="I450" s="131">
        <v>1</v>
      </c>
      <c r="J450" s="132" t="s">
        <v>2552</v>
      </c>
      <c r="K450" s="124" t="s">
        <v>6</v>
      </c>
      <c r="L450" s="77" t="s">
        <v>1506</v>
      </c>
      <c r="M450" s="132" t="str">
        <f>VLOOKUP(L450,CódigosRetorno!$A$2:$B$2080,2,FALSE)</f>
        <v>El dato ingresado como indicador de cargo/descuento no corresponde al valor esperado.</v>
      </c>
      <c r="N450" s="131" t="s">
        <v>9</v>
      </c>
      <c r="O450" s="210"/>
    </row>
    <row r="451" spans="1:15" ht="24" x14ac:dyDescent="0.25">
      <c r="A451" s="222"/>
      <c r="B451" s="1000"/>
      <c r="C451" s="1047"/>
      <c r="D451" s="1016"/>
      <c r="E451" s="1016"/>
      <c r="F451" s="1000" t="s">
        <v>325</v>
      </c>
      <c r="G451" s="1016" t="s">
        <v>1508</v>
      </c>
      <c r="H451" s="995" t="s">
        <v>1740</v>
      </c>
      <c r="I451" s="1000">
        <v>1</v>
      </c>
      <c r="J451" s="132" t="s">
        <v>1632</v>
      </c>
      <c r="K451" s="138" t="s">
        <v>6</v>
      </c>
      <c r="L451" s="140" t="s">
        <v>1633</v>
      </c>
      <c r="M451" s="132" t="str">
        <f>VLOOKUP(L451,CódigosRetorno!$A$2:$B$2080,2,FALSE)</f>
        <v>El XML no contiene el tag o no existe informacion de codigo de motivo de cargo/descuento global.</v>
      </c>
      <c r="N451" s="131" t="s">
        <v>9</v>
      </c>
      <c r="O451" s="210"/>
    </row>
    <row r="452" spans="1:15" ht="36" x14ac:dyDescent="0.25">
      <c r="A452" s="222"/>
      <c r="B452" s="1000"/>
      <c r="C452" s="1047"/>
      <c r="D452" s="1016"/>
      <c r="E452" s="1016"/>
      <c r="F452" s="1000"/>
      <c r="G452" s="1016"/>
      <c r="H452" s="995"/>
      <c r="I452" s="1000"/>
      <c r="J452" s="132" t="s">
        <v>1511</v>
      </c>
      <c r="K452" s="138" t="s">
        <v>6</v>
      </c>
      <c r="L452" s="140" t="s">
        <v>1636</v>
      </c>
      <c r="M452" s="132" t="str">
        <f>VLOOKUP(L452,CódigosRetorno!$A$2:$B$2080,2,FALSE)</f>
        <v>El dato ingresado como codigo de motivo de cargo/descuento global no es valido (catalogo nro 53)</v>
      </c>
      <c r="N452" s="131" t="s">
        <v>1513</v>
      </c>
      <c r="O452" s="210"/>
    </row>
    <row r="453" spans="1:15" ht="36" x14ac:dyDescent="0.25">
      <c r="A453" s="222"/>
      <c r="B453" s="1000"/>
      <c r="C453" s="1047"/>
      <c r="D453" s="1016"/>
      <c r="E453" s="1016"/>
      <c r="F453" s="1000"/>
      <c r="G453" s="1016"/>
      <c r="H453" s="995"/>
      <c r="I453" s="1000"/>
      <c r="J453" s="132" t="s">
        <v>2553</v>
      </c>
      <c r="K453" s="138" t="s">
        <v>6</v>
      </c>
      <c r="L453" s="79" t="s">
        <v>1743</v>
      </c>
      <c r="M453" s="132" t="str">
        <f>VLOOKUP(L453,CódigosRetorno!$A$2:$B$2080,2,FALSE)</f>
        <v>Si operación es sujeta a percepción y la forma de pago es Contado, debe ingresar cargo para Percepción</v>
      </c>
      <c r="N453" s="131" t="s">
        <v>9</v>
      </c>
      <c r="O453" s="210"/>
    </row>
    <row r="454" spans="1:15" ht="36" x14ac:dyDescent="0.25">
      <c r="A454" s="222"/>
      <c r="B454" s="1000"/>
      <c r="C454" s="1047"/>
      <c r="D454" s="1016"/>
      <c r="E454" s="1016"/>
      <c r="F454" s="1000"/>
      <c r="G454" s="1016"/>
      <c r="H454" s="995"/>
      <c r="I454" s="1000"/>
      <c r="J454" s="132" t="s">
        <v>1744</v>
      </c>
      <c r="K454" s="138" t="s">
        <v>6</v>
      </c>
      <c r="L454" s="140" t="s">
        <v>1745</v>
      </c>
      <c r="M454" s="132" t="str">
        <f>VLOOKUP(L454,CódigosRetorno!$A$2:$B$2080,2,FALSE)</f>
        <v>Solo debe consignar informacion de percepciones si el tipo de operación es 2001-Operación sujeta a Percepcion</v>
      </c>
      <c r="N454" s="131" t="s">
        <v>9</v>
      </c>
      <c r="O454" s="210"/>
    </row>
    <row r="455" spans="1:15" ht="24" x14ac:dyDescent="0.25">
      <c r="A455" s="222"/>
      <c r="B455" s="1000"/>
      <c r="C455" s="1047"/>
      <c r="D455" s="1016"/>
      <c r="E455" s="1016"/>
      <c r="F455" s="1000"/>
      <c r="G455" s="131" t="s">
        <v>1045</v>
      </c>
      <c r="H455" s="132" t="s">
        <v>1065</v>
      </c>
      <c r="I455" s="131" t="s">
        <v>2411</v>
      </c>
      <c r="J455" s="132" t="s">
        <v>1047</v>
      </c>
      <c r="K455" s="138" t="s">
        <v>203</v>
      </c>
      <c r="L455" s="140" t="s">
        <v>1066</v>
      </c>
      <c r="M455" s="132" t="str">
        <f>VLOOKUP(L455,CódigosRetorno!$A$2:$B$2080,2,FALSE)</f>
        <v>El dato ingresado como atributo @listAgencyName es incorrecto.</v>
      </c>
      <c r="N455" s="141" t="s">
        <v>9</v>
      </c>
      <c r="O455" s="210"/>
    </row>
    <row r="456" spans="1:15" ht="24" x14ac:dyDescent="0.25">
      <c r="A456" s="222"/>
      <c r="B456" s="1000"/>
      <c r="C456" s="1047"/>
      <c r="D456" s="1016"/>
      <c r="E456" s="1016"/>
      <c r="F456" s="1000"/>
      <c r="G456" s="131" t="s">
        <v>1516</v>
      </c>
      <c r="H456" s="132" t="s">
        <v>1068</v>
      </c>
      <c r="I456" s="131" t="s">
        <v>2411</v>
      </c>
      <c r="J456" s="132" t="s">
        <v>1517</v>
      </c>
      <c r="K456" s="124" t="s">
        <v>203</v>
      </c>
      <c r="L456" s="138" t="s">
        <v>1070</v>
      </c>
      <c r="M456" s="132" t="str">
        <f>VLOOKUP(L456,CódigosRetorno!$A$2:$B$2080,2,FALSE)</f>
        <v>El dato ingresado como atributo @listName es incorrecto.</v>
      </c>
      <c r="N456" s="141" t="s">
        <v>9</v>
      </c>
      <c r="O456" s="210"/>
    </row>
    <row r="457" spans="1:15" ht="48" x14ac:dyDescent="0.25">
      <c r="A457" s="222"/>
      <c r="B457" s="1000"/>
      <c r="C457" s="1047"/>
      <c r="D457" s="1016"/>
      <c r="E457" s="1016"/>
      <c r="F457" s="1000"/>
      <c r="G457" s="131" t="s">
        <v>1518</v>
      </c>
      <c r="H457" s="132" t="s">
        <v>1072</v>
      </c>
      <c r="I457" s="131" t="s">
        <v>2411</v>
      </c>
      <c r="J457" s="132" t="s">
        <v>1519</v>
      </c>
      <c r="K457" s="138" t="s">
        <v>203</v>
      </c>
      <c r="L457" s="140" t="s">
        <v>1074</v>
      </c>
      <c r="M457" s="132" t="str">
        <f>VLOOKUP(L457,CódigosRetorno!$A$2:$B$2080,2,FALSE)</f>
        <v>El dato ingresado como atributo @listURI es incorrecto.</v>
      </c>
      <c r="N457" s="141" t="s">
        <v>9</v>
      </c>
      <c r="O457" s="210"/>
    </row>
    <row r="458" spans="1:15" ht="36" x14ac:dyDescent="0.25">
      <c r="A458" s="222"/>
      <c r="B458" s="1000"/>
      <c r="C458" s="1047"/>
      <c r="D458" s="1016"/>
      <c r="E458" s="1016"/>
      <c r="F458" s="131" t="s">
        <v>1406</v>
      </c>
      <c r="G458" s="124" t="s">
        <v>1407</v>
      </c>
      <c r="H458" s="132" t="s">
        <v>2554</v>
      </c>
      <c r="I458" s="131" t="s">
        <v>2411</v>
      </c>
      <c r="J458" s="132" t="s">
        <v>1749</v>
      </c>
      <c r="K458" s="138" t="s">
        <v>6</v>
      </c>
      <c r="L458" s="140" t="s">
        <v>1638</v>
      </c>
      <c r="M458" s="132" t="str">
        <f>VLOOKUP(L458,CódigosRetorno!$A$2:$B$2080,2,FALSE)</f>
        <v>El dato ingresado en factor de cargo o descuento global no cumple con el formato establecido.</v>
      </c>
      <c r="N458" s="141" t="s">
        <v>9</v>
      </c>
      <c r="O458" s="210"/>
    </row>
    <row r="459" spans="1:15" ht="36" x14ac:dyDescent="0.25">
      <c r="A459" s="222"/>
      <c r="B459" s="1000"/>
      <c r="C459" s="1047"/>
      <c r="D459" s="1016"/>
      <c r="E459" s="1016"/>
      <c r="F459" s="1000" t="s">
        <v>295</v>
      </c>
      <c r="G459" s="1016" t="s">
        <v>296</v>
      </c>
      <c r="H459" s="995" t="s">
        <v>1750</v>
      </c>
      <c r="I459" s="1000">
        <v>1</v>
      </c>
      <c r="J459" s="132" t="s">
        <v>1751</v>
      </c>
      <c r="K459" s="138" t="s">
        <v>6</v>
      </c>
      <c r="L459" s="140" t="s">
        <v>1640</v>
      </c>
      <c r="M459" s="132" t="str">
        <f>VLOOKUP(L459,CódigosRetorno!$A$2:$B$2080,2,FALSE)</f>
        <v xml:space="preserve">El dato ingresado en cac:AllowanceCharge/cbc:Amount no cumple con el formato establecido. </v>
      </c>
      <c r="N459" s="141" t="s">
        <v>9</v>
      </c>
      <c r="O459" s="210"/>
    </row>
    <row r="460" spans="1:15" ht="48" x14ac:dyDescent="0.25">
      <c r="A460" s="222"/>
      <c r="B460" s="1000"/>
      <c r="C460" s="1047"/>
      <c r="D460" s="1016"/>
      <c r="E460" s="1016"/>
      <c r="F460" s="1000"/>
      <c r="G460" s="1016"/>
      <c r="H460" s="995"/>
      <c r="I460" s="1000"/>
      <c r="J460" s="134" t="s">
        <v>2555</v>
      </c>
      <c r="K460" s="138" t="s">
        <v>6</v>
      </c>
      <c r="L460" s="140" t="s">
        <v>1753</v>
      </c>
      <c r="M460" s="132" t="str">
        <f>VLOOKUP(L460,CódigosRetorno!$A$2:$B$2080,2,FALSE)</f>
        <v>El Monto de percepcion no tiene el valor correcto según el tipo de percepcion.</v>
      </c>
      <c r="N460" s="131" t="s">
        <v>899</v>
      </c>
      <c r="O460" s="210"/>
    </row>
    <row r="461" spans="1:15" ht="36" x14ac:dyDescent="0.25">
      <c r="A461" s="222"/>
      <c r="B461" s="1000"/>
      <c r="C461" s="1047"/>
      <c r="D461" s="1016"/>
      <c r="E461" s="1016"/>
      <c r="F461" s="131" t="s">
        <v>141</v>
      </c>
      <c r="G461" s="124" t="s">
        <v>303</v>
      </c>
      <c r="H461" s="91" t="s">
        <v>1353</v>
      </c>
      <c r="I461" s="131">
        <v>1</v>
      </c>
      <c r="J461" s="132" t="s">
        <v>1754</v>
      </c>
      <c r="K461" s="138" t="s">
        <v>6</v>
      </c>
      <c r="L461" s="140" t="s">
        <v>1755</v>
      </c>
      <c r="M461" s="132" t="str">
        <f>VLOOKUP(L461,CódigosRetorno!$A$2:$B$2080,2,FALSE)</f>
        <v>El dato ingresado en moneda del monto de cargo/descuento para percepcion debe ser PEN</v>
      </c>
      <c r="N461" s="131" t="s">
        <v>9</v>
      </c>
      <c r="O461" s="210"/>
    </row>
    <row r="462" spans="1:15" ht="36" x14ac:dyDescent="0.25">
      <c r="A462" s="222"/>
      <c r="B462" s="1000"/>
      <c r="C462" s="1047"/>
      <c r="D462" s="1016"/>
      <c r="E462" s="1016"/>
      <c r="F462" s="1000" t="s">
        <v>295</v>
      </c>
      <c r="G462" s="1016" t="s">
        <v>296</v>
      </c>
      <c r="H462" s="995" t="s">
        <v>1756</v>
      </c>
      <c r="I462" s="1000" t="s">
        <v>2411</v>
      </c>
      <c r="J462" s="132" t="s">
        <v>1757</v>
      </c>
      <c r="K462" s="124" t="s">
        <v>6</v>
      </c>
      <c r="L462" s="140" t="s">
        <v>1645</v>
      </c>
      <c r="M462" s="132" t="str">
        <f>VLOOKUP(L462,CódigosRetorno!$A$2:$B$2080,2,FALSE)</f>
        <v>El dato ingresado en base monto por cargo/descuento globales no cumple con el formato establecido</v>
      </c>
      <c r="N462" s="141" t="s">
        <v>9</v>
      </c>
      <c r="O462" s="210"/>
    </row>
    <row r="463" spans="1:15" ht="48" x14ac:dyDescent="0.25">
      <c r="A463" s="222"/>
      <c r="B463" s="1000"/>
      <c r="C463" s="1047"/>
      <c r="D463" s="1016"/>
      <c r="E463" s="1016"/>
      <c r="F463" s="1000"/>
      <c r="G463" s="1016"/>
      <c r="H463" s="995"/>
      <c r="I463" s="1000"/>
      <c r="J463" s="134" t="s">
        <v>1758</v>
      </c>
      <c r="K463" s="138" t="s">
        <v>6</v>
      </c>
      <c r="L463" s="140" t="s">
        <v>1759</v>
      </c>
      <c r="M463" s="132" t="str">
        <f>VLOOKUP(L463,CódigosRetorno!$A$2:$B$2080,2,FALSE)</f>
        <v>El Monto de percepcion no puede ser mayor al importe total del comprobante.</v>
      </c>
      <c r="N463" s="141" t="s">
        <v>9</v>
      </c>
      <c r="O463" s="210"/>
    </row>
    <row r="464" spans="1:15" ht="36" x14ac:dyDescent="0.25">
      <c r="A464" s="222"/>
      <c r="B464" s="1000"/>
      <c r="C464" s="1047"/>
      <c r="D464" s="1016"/>
      <c r="E464" s="1016"/>
      <c r="F464" s="1000"/>
      <c r="G464" s="1016"/>
      <c r="H464" s="995"/>
      <c r="I464" s="1000"/>
      <c r="J464" s="132" t="s">
        <v>1760</v>
      </c>
      <c r="K464" s="138" t="s">
        <v>6</v>
      </c>
      <c r="L464" s="140" t="s">
        <v>1761</v>
      </c>
      <c r="M464" s="132" t="str">
        <f>VLOOKUP(L464,CódigosRetorno!$A$2:$B$2080,2,FALSE)</f>
        <v>Para cargo Percepción, debe ingresar monto base y debe ser mayor a 0.00</v>
      </c>
      <c r="N464" s="141" t="s">
        <v>9</v>
      </c>
      <c r="O464" s="210"/>
    </row>
    <row r="465" spans="1:15" ht="36" x14ac:dyDescent="0.25">
      <c r="A465" s="222"/>
      <c r="B465" s="1000"/>
      <c r="C465" s="1047"/>
      <c r="D465" s="1016"/>
      <c r="E465" s="1016"/>
      <c r="F465" s="130" t="s">
        <v>141</v>
      </c>
      <c r="G465" s="124" t="s">
        <v>303</v>
      </c>
      <c r="H465" s="91" t="s">
        <v>1353</v>
      </c>
      <c r="I465" s="127"/>
      <c r="J465" s="132" t="s">
        <v>1754</v>
      </c>
      <c r="K465" s="138" t="s">
        <v>6</v>
      </c>
      <c r="L465" s="140" t="s">
        <v>1762</v>
      </c>
      <c r="M465" s="132" t="str">
        <f>VLOOKUP(L465,CódigosRetorno!$A$2:$B$2080,2,FALSE)</f>
        <v>El dato ingresado en moneda debe ser PEN</v>
      </c>
      <c r="N465" s="141" t="s">
        <v>9</v>
      </c>
      <c r="O465" s="210"/>
    </row>
    <row r="466" spans="1:15" ht="37.5" customHeight="1" x14ac:dyDescent="0.25">
      <c r="A466" s="222"/>
      <c r="B466" s="1001">
        <f>B450+1</f>
        <v>63</v>
      </c>
      <c r="C466" s="996" t="s">
        <v>1763</v>
      </c>
      <c r="D466" s="1014" t="s">
        <v>60</v>
      </c>
      <c r="E466" s="1014" t="s">
        <v>179</v>
      </c>
      <c r="F466" s="1014" t="s">
        <v>174</v>
      </c>
      <c r="G466" s="1014" t="s">
        <v>1764</v>
      </c>
      <c r="H466" s="996" t="s">
        <v>1765</v>
      </c>
      <c r="I466" s="131"/>
      <c r="J466" s="132" t="s">
        <v>2556</v>
      </c>
      <c r="K466" s="138" t="s">
        <v>6</v>
      </c>
      <c r="L466" s="140" t="s">
        <v>1767</v>
      </c>
      <c r="M466" s="132" t="str">
        <f>VLOOKUP(L466,CódigosRetorno!$A$2:$B$2080,2,FALSE)</f>
        <v>Si forma de pago es Contado debe consignar un Payment Terms con indicador Percepcion</v>
      </c>
      <c r="N466" s="131" t="s">
        <v>9</v>
      </c>
      <c r="O466" s="210"/>
    </row>
    <row r="467" spans="1:15" ht="36" x14ac:dyDescent="0.25">
      <c r="A467" s="222"/>
      <c r="B467" s="1010"/>
      <c r="C467" s="1011"/>
      <c r="D467" s="1015"/>
      <c r="E467" s="1015"/>
      <c r="F467" s="1018"/>
      <c r="G467" s="1018"/>
      <c r="H467" s="997"/>
      <c r="I467" s="131"/>
      <c r="J467" s="132" t="s">
        <v>2557</v>
      </c>
      <c r="K467" s="138" t="s">
        <v>6</v>
      </c>
      <c r="L467" s="140" t="s">
        <v>1745</v>
      </c>
      <c r="M467" s="132" t="str">
        <f>VLOOKUP(L467,CódigosRetorno!$A$2:$B$2080,2,FALSE)</f>
        <v>Solo debe consignar informacion de percepciones si el tipo de operación es 2001-Operación sujeta a Percepcion</v>
      </c>
      <c r="N467" s="131" t="s">
        <v>9</v>
      </c>
      <c r="O467" s="210"/>
    </row>
    <row r="468" spans="1:15" ht="15" customHeight="1" x14ac:dyDescent="0.25">
      <c r="A468" s="222"/>
      <c r="B468" s="1010"/>
      <c r="C468" s="1011"/>
      <c r="D468" s="1015"/>
      <c r="E468" s="1015"/>
      <c r="F468" s="1014" t="s">
        <v>295</v>
      </c>
      <c r="G468" s="1014" t="s">
        <v>296</v>
      </c>
      <c r="H468" s="996" t="s">
        <v>1770</v>
      </c>
      <c r="I468" s="131"/>
      <c r="J468" s="132" t="s">
        <v>1771</v>
      </c>
      <c r="K468" s="138" t="s">
        <v>6</v>
      </c>
      <c r="L468" s="140" t="s">
        <v>1772</v>
      </c>
      <c r="M468" s="132" t="str">
        <f>VLOOKUP(L468,CódigosRetorno!$A$2:$B$2080,2,FALSE)</f>
        <v>Debe consignar el Monto total incluido la percepcion</v>
      </c>
      <c r="N468" s="131" t="s">
        <v>9</v>
      </c>
      <c r="O468" s="210"/>
    </row>
    <row r="469" spans="1:15" ht="36" x14ac:dyDescent="0.25">
      <c r="A469" s="222"/>
      <c r="B469" s="1010"/>
      <c r="C469" s="1011"/>
      <c r="D469" s="1015"/>
      <c r="E469" s="1015"/>
      <c r="F469" s="1018"/>
      <c r="G469" s="1018"/>
      <c r="H469" s="997"/>
      <c r="I469" s="131"/>
      <c r="J469" s="132" t="s">
        <v>1751</v>
      </c>
      <c r="K469" s="138" t="s">
        <v>6</v>
      </c>
      <c r="L469" s="140" t="s">
        <v>1773</v>
      </c>
      <c r="M469" s="132" t="str">
        <f>VLOOKUP(L469,CódigosRetorno!$A$2:$B$2080,2,FALSE)</f>
        <v>El Monto total incluido la percepción no cumple con el formato establecido</v>
      </c>
      <c r="N469" s="131" t="s">
        <v>9</v>
      </c>
      <c r="O469" s="210"/>
    </row>
    <row r="470" spans="1:15" ht="48" x14ac:dyDescent="0.25">
      <c r="A470" s="222"/>
      <c r="B470" s="1002"/>
      <c r="C470" s="997"/>
      <c r="D470" s="1018"/>
      <c r="E470" s="1018"/>
      <c r="F470" s="124" t="s">
        <v>141</v>
      </c>
      <c r="G470" s="124" t="s">
        <v>303</v>
      </c>
      <c r="H470" s="91" t="s">
        <v>1353</v>
      </c>
      <c r="I470" s="131"/>
      <c r="J470" s="132" t="s">
        <v>1774</v>
      </c>
      <c r="K470" s="138" t="s">
        <v>6</v>
      </c>
      <c r="L470" s="140" t="s">
        <v>1762</v>
      </c>
      <c r="M470" s="132" t="str">
        <f>VLOOKUP(L470,CódigosRetorno!$A$2:$B$2080,2,FALSE)</f>
        <v>El dato ingresado en moneda debe ser PEN</v>
      </c>
      <c r="N470" s="131" t="s">
        <v>1080</v>
      </c>
      <c r="O470" s="210"/>
    </row>
    <row r="471" spans="1:15" x14ac:dyDescent="0.25">
      <c r="A471" s="222"/>
      <c r="B471" s="430" t="s">
        <v>2558</v>
      </c>
      <c r="C471" s="419"/>
      <c r="D471" s="425"/>
      <c r="E471" s="425" t="s">
        <v>9</v>
      </c>
      <c r="F471" s="432" t="s">
        <v>9</v>
      </c>
      <c r="G471" s="432" t="s">
        <v>9</v>
      </c>
      <c r="H471" s="433" t="s">
        <v>9</v>
      </c>
      <c r="I471" s="432"/>
      <c r="J471" s="419" t="s">
        <v>9</v>
      </c>
      <c r="K471" s="421" t="s">
        <v>9</v>
      </c>
      <c r="L471" s="428" t="s">
        <v>9</v>
      </c>
      <c r="M471" s="419" t="str">
        <f>VLOOKUP(L471,CódigosRetorno!$A$2:$B$2080,2,FALSE)</f>
        <v>-</v>
      </c>
      <c r="N471" s="418" t="s">
        <v>9</v>
      </c>
      <c r="O471" s="210"/>
    </row>
    <row r="472" spans="1:15" ht="36" x14ac:dyDescent="0.25">
      <c r="A472" s="222"/>
      <c r="B472" s="1014">
        <f>B466+1</f>
        <v>64</v>
      </c>
      <c r="C472" s="1047" t="s">
        <v>1776</v>
      </c>
      <c r="D472" s="1016" t="s">
        <v>60</v>
      </c>
      <c r="E472" s="1016" t="s">
        <v>179</v>
      </c>
      <c r="F472" s="1000" t="s">
        <v>1777</v>
      </c>
      <c r="G472" s="1016" t="s">
        <v>280</v>
      </c>
      <c r="H472" s="995" t="s">
        <v>1778</v>
      </c>
      <c r="I472" s="1000">
        <v>1</v>
      </c>
      <c r="J472" s="132" t="s">
        <v>1779</v>
      </c>
      <c r="K472" s="138" t="s">
        <v>6</v>
      </c>
      <c r="L472" s="140" t="s">
        <v>1780</v>
      </c>
      <c r="M472" s="132" t="str">
        <f>VLOOKUP(L472,CódigosRetorno!$A$2:$B$2080,2,FALSE)</f>
        <v>Falta identificador del pago del Monto de anticipo para relacionarlo con el comprobante que se realizo el  anticipo</v>
      </c>
      <c r="N472" s="141" t="s">
        <v>9</v>
      </c>
      <c r="O472" s="210"/>
    </row>
    <row r="473" spans="1:15" ht="24" x14ac:dyDescent="0.25">
      <c r="A473" s="222"/>
      <c r="B473" s="1015"/>
      <c r="C473" s="1047"/>
      <c r="D473" s="1016"/>
      <c r="E473" s="1016"/>
      <c r="F473" s="1000"/>
      <c r="G473" s="1016"/>
      <c r="H473" s="995"/>
      <c r="I473" s="1000"/>
      <c r="J473" s="132" t="s">
        <v>2559</v>
      </c>
      <c r="K473" s="138" t="s">
        <v>6</v>
      </c>
      <c r="L473" s="140" t="s">
        <v>1782</v>
      </c>
      <c r="M473" s="132" t="str">
        <f>VLOOKUP(L473,CódigosRetorno!$A$2:$B$2080,2,FALSE)</f>
        <v>El comprobante contiene un identificador de pago repetido en los montos anticipados</v>
      </c>
      <c r="N473" s="141" t="s">
        <v>9</v>
      </c>
      <c r="O473" s="210"/>
    </row>
    <row r="474" spans="1:15" ht="48" x14ac:dyDescent="0.25">
      <c r="A474" s="222"/>
      <c r="B474" s="1015"/>
      <c r="C474" s="1047"/>
      <c r="D474" s="1016"/>
      <c r="E474" s="1016"/>
      <c r="F474" s="1000"/>
      <c r="G474" s="1016"/>
      <c r="H474" s="995"/>
      <c r="I474" s="1000"/>
      <c r="J474" s="132" t="s">
        <v>1783</v>
      </c>
      <c r="K474" s="138" t="s">
        <v>6</v>
      </c>
      <c r="L474" s="140" t="s">
        <v>1784</v>
      </c>
      <c r="M474" s="132" t="str">
        <f>VLOOKUP(L474,CódigosRetorno!$A$2:$B$2080,2,FALSE)</f>
        <v>El comprobante contiene un pago anticipado pero no se ha consignado el documento que se realizo el anticipo</v>
      </c>
      <c r="N474" s="141" t="s">
        <v>9</v>
      </c>
      <c r="O474" s="210"/>
    </row>
    <row r="475" spans="1:15" ht="24" x14ac:dyDescent="0.25">
      <c r="A475" s="222"/>
      <c r="B475" s="1015"/>
      <c r="C475" s="1047"/>
      <c r="D475" s="1016"/>
      <c r="E475" s="1016"/>
      <c r="F475" s="1000"/>
      <c r="G475" s="124" t="s">
        <v>1785</v>
      </c>
      <c r="H475" s="91" t="s">
        <v>1113</v>
      </c>
      <c r="I475" s="131" t="s">
        <v>2411</v>
      </c>
      <c r="J475" s="132" t="s">
        <v>1786</v>
      </c>
      <c r="K475" s="124" t="s">
        <v>203</v>
      </c>
      <c r="L475" s="138" t="s">
        <v>1115</v>
      </c>
      <c r="M475" s="132" t="str">
        <f>VLOOKUP(L475,CódigosRetorno!$A$2:$B$2080,2,FALSE)</f>
        <v>El dato ingresado como atributo @schemeName es incorrecto.</v>
      </c>
      <c r="N475" s="141" t="s">
        <v>9</v>
      </c>
      <c r="O475" s="210"/>
    </row>
    <row r="476" spans="1:15" ht="24" x14ac:dyDescent="0.25">
      <c r="A476" s="222"/>
      <c r="B476" s="1015"/>
      <c r="C476" s="1047"/>
      <c r="D476" s="1016"/>
      <c r="E476" s="1016"/>
      <c r="F476" s="1000"/>
      <c r="G476" s="124" t="s">
        <v>1045</v>
      </c>
      <c r="H476" s="91" t="s">
        <v>1046</v>
      </c>
      <c r="I476" s="131" t="s">
        <v>2411</v>
      </c>
      <c r="J476" s="132" t="s">
        <v>1047</v>
      </c>
      <c r="K476" s="124" t="s">
        <v>203</v>
      </c>
      <c r="L476" s="138" t="s">
        <v>1048</v>
      </c>
      <c r="M476" s="132" t="str">
        <f>VLOOKUP(L476,CódigosRetorno!$A$2:$B$2080,2,FALSE)</f>
        <v>El dato ingresado como atributo @schemeAgencyName es incorrecto.</v>
      </c>
      <c r="N476" s="141" t="s">
        <v>9</v>
      </c>
      <c r="O476" s="210"/>
    </row>
    <row r="477" spans="1:15" ht="24" x14ac:dyDescent="0.25">
      <c r="A477" s="222"/>
      <c r="B477" s="1015"/>
      <c r="C477" s="1047"/>
      <c r="D477" s="1016"/>
      <c r="E477" s="1016"/>
      <c r="F477" s="1001" t="s">
        <v>295</v>
      </c>
      <c r="G477" s="1014" t="s">
        <v>296</v>
      </c>
      <c r="H477" s="996" t="s">
        <v>1787</v>
      </c>
      <c r="I477" s="1001">
        <v>1</v>
      </c>
      <c r="J477" s="132" t="s">
        <v>1788</v>
      </c>
      <c r="K477" s="138" t="s">
        <v>6</v>
      </c>
      <c r="L477" s="140" t="s">
        <v>1789</v>
      </c>
      <c r="M477" s="132" t="str">
        <f>VLOOKUP(L477,CódigosRetorno!$A$2:$B$2080,2,FALSE)</f>
        <v>PaidAmount: monto anticipado por documento debe ser mayor a cero.</v>
      </c>
      <c r="N477" s="131" t="s">
        <v>9</v>
      </c>
      <c r="O477" s="210"/>
    </row>
    <row r="478" spans="1:15" ht="24" x14ac:dyDescent="0.25">
      <c r="A478" s="222"/>
      <c r="B478" s="1015"/>
      <c r="C478" s="1047"/>
      <c r="D478" s="1016"/>
      <c r="E478" s="1016"/>
      <c r="F478" s="1002"/>
      <c r="G478" s="1018"/>
      <c r="H478" s="997"/>
      <c r="I478" s="1002"/>
      <c r="J478" s="132" t="s">
        <v>1790</v>
      </c>
      <c r="K478" s="138" t="s">
        <v>6</v>
      </c>
      <c r="L478" s="140" t="s">
        <v>1791</v>
      </c>
      <c r="M478" s="132" t="str">
        <f>VLOOKUP(L478,CódigosRetorno!$A$2:$B$2080,2,FALSE)</f>
        <v>Si consigna montos de anticipo debe informar el Total de Anticipos</v>
      </c>
      <c r="N478" s="131" t="s">
        <v>9</v>
      </c>
      <c r="O478" s="210"/>
    </row>
    <row r="479" spans="1:15" ht="36" x14ac:dyDescent="0.25">
      <c r="A479" s="222"/>
      <c r="B479" s="1015"/>
      <c r="C479" s="1047"/>
      <c r="D479" s="1016"/>
      <c r="E479" s="1016"/>
      <c r="F479" s="131" t="s">
        <v>141</v>
      </c>
      <c r="G479" s="124" t="s">
        <v>303</v>
      </c>
      <c r="H479" s="91" t="s">
        <v>1353</v>
      </c>
      <c r="I479" s="131" t="s">
        <v>2411</v>
      </c>
      <c r="J479" s="134" t="s">
        <v>1376</v>
      </c>
      <c r="K479" s="138" t="s">
        <v>6</v>
      </c>
      <c r="L479" s="140" t="s">
        <v>939</v>
      </c>
      <c r="M479" s="132" t="str">
        <f>VLOOKUP(L479,CódigosRetorno!$A$2:$B$2080,2,FALSE)</f>
        <v>La moneda debe ser la misma en todo el documento. Salvo las percepciones que sólo son en moneda nacional</v>
      </c>
      <c r="N479" s="131" t="s">
        <v>1080</v>
      </c>
      <c r="O479" s="210"/>
    </row>
    <row r="480" spans="1:15" ht="24" x14ac:dyDescent="0.25">
      <c r="A480" s="222"/>
      <c r="B480" s="1015"/>
      <c r="C480" s="1047"/>
      <c r="D480" s="1016"/>
      <c r="E480" s="1016"/>
      <c r="F480" s="131" t="s">
        <v>174</v>
      </c>
      <c r="G480" s="131" t="s">
        <v>175</v>
      </c>
      <c r="H480" s="132" t="s">
        <v>1792</v>
      </c>
      <c r="I480" s="131" t="s">
        <v>2411</v>
      </c>
      <c r="J480" s="132" t="s">
        <v>181</v>
      </c>
      <c r="K480" s="124" t="s">
        <v>9</v>
      </c>
      <c r="L480" s="138" t="s">
        <v>9</v>
      </c>
      <c r="M480" s="132" t="str">
        <f>VLOOKUP(L480,CódigosRetorno!$A$2:$B$2080,2,FALSE)</f>
        <v>-</v>
      </c>
      <c r="N480" s="131" t="s">
        <v>9</v>
      </c>
      <c r="O480" s="210"/>
    </row>
    <row r="481" spans="1:15" ht="36" x14ac:dyDescent="0.25">
      <c r="A481" s="222"/>
      <c r="B481" s="1015"/>
      <c r="C481" s="1047"/>
      <c r="D481" s="1016"/>
      <c r="E481" s="1016"/>
      <c r="F481" s="1000" t="s">
        <v>1777</v>
      </c>
      <c r="G481" s="1016" t="s">
        <v>280</v>
      </c>
      <c r="H481" s="1047" t="s">
        <v>1793</v>
      </c>
      <c r="I481" s="1000">
        <v>1</v>
      </c>
      <c r="J481" s="132" t="s">
        <v>2560</v>
      </c>
      <c r="K481" s="138" t="s">
        <v>6</v>
      </c>
      <c r="L481" s="140" t="s">
        <v>1795</v>
      </c>
      <c r="M481" s="132" t="str">
        <f>VLOOKUP(L481,CódigosRetorno!$A$2:$B$2080,2,FALSE)</f>
        <v>No existe información del Monto Anticipado para el comprobante que se realizo el anticipo</v>
      </c>
      <c r="N481" s="141" t="s">
        <v>9</v>
      </c>
      <c r="O481" s="210"/>
    </row>
    <row r="482" spans="1:15" ht="48" x14ac:dyDescent="0.25">
      <c r="A482" s="222"/>
      <c r="B482" s="1015"/>
      <c r="C482" s="1047"/>
      <c r="D482" s="1016"/>
      <c r="E482" s="1016"/>
      <c r="F482" s="1000"/>
      <c r="G482" s="1016"/>
      <c r="H482" s="1047"/>
      <c r="I482" s="1000"/>
      <c r="J482" s="132" t="s">
        <v>1796</v>
      </c>
      <c r="K482" s="138" t="s">
        <v>6</v>
      </c>
      <c r="L482" s="140" t="s">
        <v>1797</v>
      </c>
      <c r="M482" s="132" t="str">
        <f>VLOOKUP(L482,CódigosRetorno!$A$2:$B$2080,2,FALSE)</f>
        <v>El comprobante contiene un identificador de pago repetido en los comprobantes que se realizo el anticipo</v>
      </c>
      <c r="N482" s="141" t="s">
        <v>9</v>
      </c>
      <c r="O482" s="210"/>
    </row>
    <row r="483" spans="1:15" ht="24" x14ac:dyDescent="0.25">
      <c r="A483" s="222"/>
      <c r="B483" s="1015"/>
      <c r="C483" s="1047"/>
      <c r="D483" s="1016"/>
      <c r="E483" s="1016"/>
      <c r="F483" s="1000"/>
      <c r="G483" s="1016"/>
      <c r="H483" s="1047"/>
      <c r="I483" s="1000"/>
      <c r="J483" s="132" t="s">
        <v>1798</v>
      </c>
      <c r="K483" s="138" t="s">
        <v>6</v>
      </c>
      <c r="L483" s="140" t="s">
        <v>1799</v>
      </c>
      <c r="M483" s="132" t="str">
        <f>VLOOKUP(L483,CódigosRetorno!$A$2:$B$2080,2,FALSE)</f>
        <v>Falta identificador del pago del comprobante para relacionarlo con el monto de  anticipo</v>
      </c>
      <c r="N483" s="141" t="s">
        <v>9</v>
      </c>
      <c r="O483" s="210"/>
    </row>
    <row r="484" spans="1:15" ht="24" x14ac:dyDescent="0.25">
      <c r="A484" s="222"/>
      <c r="B484" s="1015"/>
      <c r="C484" s="1047"/>
      <c r="D484" s="1016"/>
      <c r="E484" s="1016"/>
      <c r="F484" s="1000"/>
      <c r="G484" s="124" t="s">
        <v>1785</v>
      </c>
      <c r="H484" s="91" t="s">
        <v>1068</v>
      </c>
      <c r="I484" s="131" t="s">
        <v>2411</v>
      </c>
      <c r="J484" s="132" t="s">
        <v>1786</v>
      </c>
      <c r="K484" s="124" t="s">
        <v>203</v>
      </c>
      <c r="L484" s="138" t="s">
        <v>1070</v>
      </c>
      <c r="M484" s="132" t="str">
        <f>VLOOKUP(L484,CódigosRetorno!$A$2:$B$2080,2,FALSE)</f>
        <v>El dato ingresado como atributo @listName es incorrecto.</v>
      </c>
      <c r="N484" s="141" t="s">
        <v>9</v>
      </c>
      <c r="O484" s="210"/>
    </row>
    <row r="485" spans="1:15" ht="24" x14ac:dyDescent="0.25">
      <c r="A485" s="222"/>
      <c r="B485" s="1015"/>
      <c r="C485" s="1047"/>
      <c r="D485" s="1016"/>
      <c r="E485" s="1016"/>
      <c r="F485" s="1000"/>
      <c r="G485" s="124" t="s">
        <v>1045</v>
      </c>
      <c r="H485" s="91" t="s">
        <v>1065</v>
      </c>
      <c r="I485" s="131" t="s">
        <v>2411</v>
      </c>
      <c r="J485" s="132" t="s">
        <v>1047</v>
      </c>
      <c r="K485" s="138" t="s">
        <v>203</v>
      </c>
      <c r="L485" s="140" t="s">
        <v>1066</v>
      </c>
      <c r="M485" s="132" t="str">
        <f>VLOOKUP(L485,CódigosRetorno!$A$2:$B$2080,2,FALSE)</f>
        <v>El dato ingresado como atributo @listAgencyName es incorrecto.</v>
      </c>
      <c r="N485" s="141" t="s">
        <v>9</v>
      </c>
      <c r="O485" s="210"/>
    </row>
    <row r="486" spans="1:15" ht="84" x14ac:dyDescent="0.25">
      <c r="A486" s="222"/>
      <c r="B486" s="1015"/>
      <c r="C486" s="1047"/>
      <c r="D486" s="1016"/>
      <c r="E486" s="1016"/>
      <c r="F486" s="1000" t="s">
        <v>159</v>
      </c>
      <c r="G486" s="1016" t="s">
        <v>160</v>
      </c>
      <c r="H486" s="1047" t="s">
        <v>1800</v>
      </c>
      <c r="I486" s="1000">
        <v>1</v>
      </c>
      <c r="J486" s="134" t="s">
        <v>2561</v>
      </c>
      <c r="K486" s="138" t="s">
        <v>6</v>
      </c>
      <c r="L486" s="140" t="s">
        <v>1802</v>
      </c>
      <c r="M486" s="132" t="str">
        <f>VLOOKUP(L486,CódigosRetorno!$A$2:$B$2080,2,FALSE)</f>
        <v>El dato ingresado debe indicar SERIE-CORRELATIVO del documento que se realizo el anticipo.</v>
      </c>
      <c r="N486" s="141" t="s">
        <v>9</v>
      </c>
      <c r="O486" s="210"/>
    </row>
    <row r="487" spans="1:15" ht="84" x14ac:dyDescent="0.25">
      <c r="A487" s="222"/>
      <c r="B487" s="1015"/>
      <c r="C487" s="1047"/>
      <c r="D487" s="1016"/>
      <c r="E487" s="1016"/>
      <c r="F487" s="1000"/>
      <c r="G487" s="1016"/>
      <c r="H487" s="1047"/>
      <c r="I487" s="1000"/>
      <c r="J487" s="134" t="s">
        <v>2562</v>
      </c>
      <c r="K487" s="138" t="s">
        <v>6</v>
      </c>
      <c r="L487" s="140" t="s">
        <v>1802</v>
      </c>
      <c r="M487" s="132" t="str">
        <f>VLOOKUP(L487,CódigosRetorno!$A$2:$B$2080,2,FALSE)</f>
        <v>El dato ingresado debe indicar SERIE-CORRELATIVO del documento que se realizo el anticipo.</v>
      </c>
      <c r="N487" s="141" t="s">
        <v>9</v>
      </c>
      <c r="O487" s="210"/>
    </row>
    <row r="488" spans="1:15" ht="36" x14ac:dyDescent="0.25">
      <c r="A488" s="222"/>
      <c r="B488" s="1015"/>
      <c r="C488" s="1047"/>
      <c r="D488" s="1016"/>
      <c r="E488" s="1016"/>
      <c r="F488" s="125" t="s">
        <v>325</v>
      </c>
      <c r="G488" s="129" t="s">
        <v>1260</v>
      </c>
      <c r="H488" s="133" t="s">
        <v>1804</v>
      </c>
      <c r="I488" s="125">
        <v>1</v>
      </c>
      <c r="J488" s="132" t="s">
        <v>1805</v>
      </c>
      <c r="K488" s="138" t="s">
        <v>6</v>
      </c>
      <c r="L488" s="140" t="s">
        <v>1806</v>
      </c>
      <c r="M488" s="132" t="str">
        <f>VLOOKUP(L488,CódigosRetorno!$A$2:$B$2080,2,FALSE)</f>
        <v>Código de documento de referencia debe ser 02 o 03.</v>
      </c>
      <c r="N488" s="131" t="s">
        <v>9</v>
      </c>
      <c r="O488" s="210"/>
    </row>
    <row r="489" spans="1:15" ht="24" x14ac:dyDescent="0.25">
      <c r="A489" s="222"/>
      <c r="B489" s="1015"/>
      <c r="C489" s="1047"/>
      <c r="D489" s="1016"/>
      <c r="E489" s="1016"/>
      <c r="F489" s="1000"/>
      <c r="G489" s="131" t="s">
        <v>1265</v>
      </c>
      <c r="H489" s="91" t="s">
        <v>1068</v>
      </c>
      <c r="I489" s="131" t="s">
        <v>2411</v>
      </c>
      <c r="J489" s="132" t="s">
        <v>1807</v>
      </c>
      <c r="K489" s="124" t="s">
        <v>203</v>
      </c>
      <c r="L489" s="138" t="s">
        <v>1070</v>
      </c>
      <c r="M489" s="132" t="str">
        <f>VLOOKUP(L489,CódigosRetorno!$A$2:$B$2080,2,FALSE)</f>
        <v>El dato ingresado como atributo @listName es incorrecto.</v>
      </c>
      <c r="N489" s="141" t="s">
        <v>9</v>
      </c>
      <c r="O489" s="210"/>
    </row>
    <row r="490" spans="1:15" ht="24" x14ac:dyDescent="0.25">
      <c r="A490" s="222"/>
      <c r="B490" s="1015"/>
      <c r="C490" s="1047"/>
      <c r="D490" s="1016"/>
      <c r="E490" s="1016"/>
      <c r="F490" s="1000"/>
      <c r="G490" s="141" t="s">
        <v>1045</v>
      </c>
      <c r="H490" s="91" t="s">
        <v>1065</v>
      </c>
      <c r="I490" s="131" t="s">
        <v>2411</v>
      </c>
      <c r="J490" s="132" t="s">
        <v>1047</v>
      </c>
      <c r="K490" s="138" t="s">
        <v>203</v>
      </c>
      <c r="L490" s="140" t="s">
        <v>1066</v>
      </c>
      <c r="M490" s="132" t="str">
        <f>VLOOKUP(L490,CódigosRetorno!$A$2:$B$2080,2,FALSE)</f>
        <v>El dato ingresado como atributo @listAgencyName es incorrecto.</v>
      </c>
      <c r="N490" s="141" t="s">
        <v>9</v>
      </c>
      <c r="O490" s="210"/>
    </row>
    <row r="491" spans="1:15" ht="48" x14ac:dyDescent="0.25">
      <c r="A491" s="222"/>
      <c r="B491" s="1015"/>
      <c r="C491" s="1047"/>
      <c r="D491" s="1016"/>
      <c r="E491" s="1016"/>
      <c r="F491" s="1000"/>
      <c r="G491" s="141" t="s">
        <v>1266</v>
      </c>
      <c r="H491" s="91" t="s">
        <v>1072</v>
      </c>
      <c r="I491" s="131" t="s">
        <v>2411</v>
      </c>
      <c r="J491" s="132" t="s">
        <v>1267</v>
      </c>
      <c r="K491" s="138" t="s">
        <v>203</v>
      </c>
      <c r="L491" s="140" t="s">
        <v>1074</v>
      </c>
      <c r="M491" s="132" t="str">
        <f>VLOOKUP(L491,CódigosRetorno!$A$2:$B$2080,2,FALSE)</f>
        <v>El dato ingresado como atributo @listURI es incorrecto.</v>
      </c>
      <c r="N491" s="141" t="s">
        <v>9</v>
      </c>
      <c r="O491" s="210"/>
    </row>
    <row r="492" spans="1:15" ht="36" x14ac:dyDescent="0.25">
      <c r="A492" s="222"/>
      <c r="B492" s="1015"/>
      <c r="C492" s="1047"/>
      <c r="D492" s="1016"/>
      <c r="E492" s="1016"/>
      <c r="F492" s="1001" t="s">
        <v>1808</v>
      </c>
      <c r="G492" s="1014" t="s">
        <v>184</v>
      </c>
      <c r="H492" s="996" t="s">
        <v>1809</v>
      </c>
      <c r="I492" s="1001">
        <v>1</v>
      </c>
      <c r="J492" s="132" t="s">
        <v>1810</v>
      </c>
      <c r="K492" s="138" t="s">
        <v>6</v>
      </c>
      <c r="L492" s="140" t="s">
        <v>1811</v>
      </c>
      <c r="M492" s="132" t="str">
        <f>VLOOKUP(L492,CódigosRetorno!$A$2:$B$2080,2,FALSE)</f>
        <v>Debe consignar Numero de RUC del emisor del comprobante de anticipo</v>
      </c>
      <c r="N492" s="141" t="s">
        <v>9</v>
      </c>
      <c r="O492" s="210"/>
    </row>
    <row r="493" spans="1:15" ht="36" x14ac:dyDescent="0.25">
      <c r="A493" s="222"/>
      <c r="B493" s="1015"/>
      <c r="C493" s="1047"/>
      <c r="D493" s="1016"/>
      <c r="E493" s="1016"/>
      <c r="F493" s="1010"/>
      <c r="G493" s="1015"/>
      <c r="H493" s="1078"/>
      <c r="I493" s="1010"/>
      <c r="J493" s="132" t="s">
        <v>1812</v>
      </c>
      <c r="K493" s="138" t="s">
        <v>6</v>
      </c>
      <c r="L493" s="140" t="s">
        <v>1813</v>
      </c>
      <c r="M493" s="132" t="str">
        <f>VLOOKUP(L493,CódigosRetorno!$A$2:$B$2080,2,FALSE)</f>
        <v>RUC que emitio documento de anticipo no existe.</v>
      </c>
      <c r="N493" s="131" t="s">
        <v>253</v>
      </c>
      <c r="O493" s="210"/>
    </row>
    <row r="494" spans="1:15" ht="96" x14ac:dyDescent="0.25">
      <c r="A494" s="222"/>
      <c r="B494" s="1015"/>
      <c r="C494" s="1047"/>
      <c r="D494" s="1016"/>
      <c r="E494" s="1016"/>
      <c r="F494" s="1010"/>
      <c r="G494" s="1015"/>
      <c r="H494" s="1078"/>
      <c r="I494" s="1010"/>
      <c r="J494" s="132" t="s">
        <v>2563</v>
      </c>
      <c r="K494" s="124" t="s">
        <v>6</v>
      </c>
      <c r="L494" s="138" t="s">
        <v>1815</v>
      </c>
      <c r="M494" s="132" t="str">
        <f>VLOOKUP(L494,CódigosRetorno!$A$2:$B$2080,2,FALSE)</f>
        <v>El comprobante que se realizo el anticipo no existe</v>
      </c>
      <c r="N494" s="131" t="s">
        <v>840</v>
      </c>
      <c r="O494" s="210"/>
    </row>
    <row r="495" spans="1:15" ht="96" x14ac:dyDescent="0.25">
      <c r="A495" s="222"/>
      <c r="B495" s="1015"/>
      <c r="C495" s="1047"/>
      <c r="D495" s="1016"/>
      <c r="E495" s="1016"/>
      <c r="F495" s="1002"/>
      <c r="G495" s="1018"/>
      <c r="H495" s="1079"/>
      <c r="I495" s="1002"/>
      <c r="J495" s="132" t="s">
        <v>2564</v>
      </c>
      <c r="K495" s="124" t="s">
        <v>203</v>
      </c>
      <c r="L495" s="138" t="s">
        <v>8053</v>
      </c>
      <c r="M495" s="132" t="str">
        <f>VLOOKUP(MID(L495,1,4),CódigosRetorno!$A$2:$B$2080,2,FALSE)</f>
        <v>El comprobante que se realizo el anticipo no se encuentra autorizado</v>
      </c>
      <c r="N495" s="131" t="s">
        <v>172</v>
      </c>
      <c r="O495" s="210"/>
    </row>
    <row r="496" spans="1:15" ht="48" x14ac:dyDescent="0.25">
      <c r="A496" s="222"/>
      <c r="B496" s="1015"/>
      <c r="C496" s="1047"/>
      <c r="D496" s="1016"/>
      <c r="E496" s="1016"/>
      <c r="F496" s="131" t="s">
        <v>1213</v>
      </c>
      <c r="G496" s="124" t="s">
        <v>193</v>
      </c>
      <c r="H496" s="132" t="s">
        <v>1818</v>
      </c>
      <c r="I496" s="131">
        <v>1</v>
      </c>
      <c r="J496" s="132" t="s">
        <v>1819</v>
      </c>
      <c r="K496" s="138" t="s">
        <v>6</v>
      </c>
      <c r="L496" s="140" t="s">
        <v>1820</v>
      </c>
      <c r="M496" s="132" t="str">
        <f>VLOOKUP(L496,CódigosRetorno!$A$2:$B$2080,2,FALSE)</f>
        <v>El tipo documento del emisor que realiza el anticipo debe ser 6 del catalogo de tipo de documento.</v>
      </c>
      <c r="N496" s="131" t="s">
        <v>1821</v>
      </c>
      <c r="O496" s="210"/>
    </row>
    <row r="497" spans="1:15" ht="24" x14ac:dyDescent="0.25">
      <c r="A497" s="222"/>
      <c r="B497" s="1015"/>
      <c r="C497" s="1047"/>
      <c r="D497" s="1016"/>
      <c r="E497" s="1016"/>
      <c r="F497" s="1000"/>
      <c r="G497" s="141" t="s">
        <v>1112</v>
      </c>
      <c r="H497" s="88" t="s">
        <v>1113</v>
      </c>
      <c r="I497" s="131" t="s">
        <v>2411</v>
      </c>
      <c r="J497" s="132" t="s">
        <v>1114</v>
      </c>
      <c r="K497" s="124" t="s">
        <v>203</v>
      </c>
      <c r="L497" s="138" t="s">
        <v>1115</v>
      </c>
      <c r="M497" s="132" t="str">
        <f>VLOOKUP(L497,CódigosRetorno!$A$2:$B$2080,2,FALSE)</f>
        <v>El dato ingresado como atributo @schemeName es incorrecto.</v>
      </c>
      <c r="N497" s="141" t="s">
        <v>9</v>
      </c>
      <c r="O497" s="210"/>
    </row>
    <row r="498" spans="1:15" ht="24" x14ac:dyDescent="0.25">
      <c r="A498" s="222"/>
      <c r="B498" s="1015"/>
      <c r="C498" s="1047"/>
      <c r="D498" s="1016"/>
      <c r="E498" s="1016"/>
      <c r="F498" s="1000"/>
      <c r="G498" s="141" t="s">
        <v>1045</v>
      </c>
      <c r="H498" s="88" t="s">
        <v>1046</v>
      </c>
      <c r="I498" s="131" t="s">
        <v>2411</v>
      </c>
      <c r="J498" s="132" t="s">
        <v>1047</v>
      </c>
      <c r="K498" s="124" t="s">
        <v>203</v>
      </c>
      <c r="L498" s="138" t="s">
        <v>1048</v>
      </c>
      <c r="M498" s="132" t="str">
        <f>VLOOKUP(L498,CódigosRetorno!$A$2:$B$2080,2,FALSE)</f>
        <v>El dato ingresado como atributo @schemeAgencyName es incorrecto.</v>
      </c>
      <c r="N498" s="141" t="s">
        <v>9</v>
      </c>
      <c r="O498" s="210"/>
    </row>
    <row r="499" spans="1:15" ht="48" x14ac:dyDescent="0.25">
      <c r="A499" s="222"/>
      <c r="B499" s="1018"/>
      <c r="C499" s="1047"/>
      <c r="D499" s="1016"/>
      <c r="E499" s="1016"/>
      <c r="F499" s="1000"/>
      <c r="G499" s="141" t="s">
        <v>1822</v>
      </c>
      <c r="H499" s="88" t="s">
        <v>1117</v>
      </c>
      <c r="I499" s="131" t="s">
        <v>2411</v>
      </c>
      <c r="J499" s="132" t="s">
        <v>1118</v>
      </c>
      <c r="K499" s="138" t="s">
        <v>203</v>
      </c>
      <c r="L499" s="140" t="s">
        <v>1119</v>
      </c>
      <c r="M499" s="132" t="str">
        <f>VLOOKUP(L499,CódigosRetorno!$A$2:$B$2080,2,FALSE)</f>
        <v>El dato ingresado como atributo @schemeURI es incorrecto.</v>
      </c>
      <c r="N499" s="141" t="s">
        <v>9</v>
      </c>
      <c r="O499" s="210"/>
    </row>
    <row r="500" spans="1:15" ht="36" x14ac:dyDescent="0.25">
      <c r="A500" s="222"/>
      <c r="B500" s="1014">
        <f>B472+1</f>
        <v>65</v>
      </c>
      <c r="C500" s="1047" t="s">
        <v>1823</v>
      </c>
      <c r="D500" s="1016" t="s">
        <v>60</v>
      </c>
      <c r="E500" s="1016" t="s">
        <v>179</v>
      </c>
      <c r="F500" s="1001" t="s">
        <v>295</v>
      </c>
      <c r="G500" s="1014" t="s">
        <v>296</v>
      </c>
      <c r="H500" s="996" t="s">
        <v>1824</v>
      </c>
      <c r="I500" s="131">
        <v>1</v>
      </c>
      <c r="J500" s="134" t="s">
        <v>2565</v>
      </c>
      <c r="K500" s="138" t="s">
        <v>6</v>
      </c>
      <c r="L500" s="140" t="s">
        <v>1826</v>
      </c>
      <c r="M500" s="132" t="str">
        <f>VLOOKUP(L500,CódigosRetorno!$A$2:$B$2080,2,FALSE)</f>
        <v>Total de anticipos diferente a los montos anticipados por documento.</v>
      </c>
      <c r="N500" s="141" t="s">
        <v>9</v>
      </c>
      <c r="O500" s="210"/>
    </row>
    <row r="501" spans="1:15" ht="60" x14ac:dyDescent="0.25">
      <c r="A501" s="222"/>
      <c r="B501" s="1015"/>
      <c r="C501" s="1047"/>
      <c r="D501" s="1016"/>
      <c r="E501" s="1016"/>
      <c r="F501" s="1002"/>
      <c r="G501" s="1018"/>
      <c r="H501" s="997"/>
      <c r="I501" s="131"/>
      <c r="J501" s="134" t="s">
        <v>1827</v>
      </c>
      <c r="K501" s="138" t="s">
        <v>6</v>
      </c>
      <c r="L501" s="140" t="s">
        <v>1828</v>
      </c>
      <c r="M501" s="132" t="str">
        <f>VLOOKUP(L501,CódigosRetorno!$A$2:$B$2080,2,FALSE)</f>
        <v>Si se informa 'Total de anticipos' debe consignar los descuentos globales por anticipo con monto mayor a cero</v>
      </c>
      <c r="N501" s="141" t="s">
        <v>9</v>
      </c>
      <c r="O501" s="210"/>
    </row>
    <row r="502" spans="1:15" ht="36" x14ac:dyDescent="0.25">
      <c r="A502" s="222"/>
      <c r="B502" s="1018"/>
      <c r="C502" s="1047"/>
      <c r="D502" s="1016"/>
      <c r="E502" s="1016"/>
      <c r="F502" s="131" t="s">
        <v>141</v>
      </c>
      <c r="G502" s="124" t="s">
        <v>303</v>
      </c>
      <c r="H502" s="91" t="s">
        <v>1353</v>
      </c>
      <c r="I502" s="131">
        <v>1</v>
      </c>
      <c r="J502" s="134" t="s">
        <v>1376</v>
      </c>
      <c r="K502" s="138" t="s">
        <v>6</v>
      </c>
      <c r="L502" s="140" t="s">
        <v>939</v>
      </c>
      <c r="M502" s="132" t="str">
        <f>VLOOKUP(L502,CódigosRetorno!$A$2:$B$2080,2,FALSE)</f>
        <v>La moneda debe ser la misma en todo el documento. Salvo las percepciones que sólo son en moneda nacional</v>
      </c>
      <c r="N502" s="131" t="s">
        <v>1080</v>
      </c>
      <c r="O502" s="210"/>
    </row>
    <row r="503" spans="1:15" x14ac:dyDescent="0.25">
      <c r="A503" s="222"/>
      <c r="B503" s="430" t="s">
        <v>2566</v>
      </c>
      <c r="C503" s="419"/>
      <c r="D503" s="425"/>
      <c r="E503" s="425"/>
      <c r="F503" s="432"/>
      <c r="G503" s="432"/>
      <c r="H503" s="427"/>
      <c r="I503" s="425"/>
      <c r="J503" s="419" t="s">
        <v>9</v>
      </c>
      <c r="K503" s="421" t="s">
        <v>9</v>
      </c>
      <c r="L503" s="428" t="s">
        <v>9</v>
      </c>
      <c r="M503" s="419" t="str">
        <f>VLOOKUP(L503,CódigosRetorno!$A$2:$B$2080,2,FALSE)</f>
        <v>-</v>
      </c>
      <c r="N503" s="418" t="s">
        <v>9</v>
      </c>
      <c r="O503" s="210"/>
    </row>
    <row r="504" spans="1:15" ht="36" x14ac:dyDescent="0.25">
      <c r="A504" s="222"/>
      <c r="B504" s="1016">
        <f>B500+1</f>
        <v>66</v>
      </c>
      <c r="C504" s="1047" t="s">
        <v>1830</v>
      </c>
      <c r="D504" s="1016" t="s">
        <v>60</v>
      </c>
      <c r="E504" s="1016" t="s">
        <v>179</v>
      </c>
      <c r="F504" s="131" t="s">
        <v>2567</v>
      </c>
      <c r="G504" s="131" t="s">
        <v>212</v>
      </c>
      <c r="H504" s="132" t="s">
        <v>2568</v>
      </c>
      <c r="I504" s="131" t="s">
        <v>2411</v>
      </c>
      <c r="J504" s="132" t="s">
        <v>214</v>
      </c>
      <c r="K504" s="124" t="s">
        <v>203</v>
      </c>
      <c r="L504" s="138" t="s">
        <v>1169</v>
      </c>
      <c r="M504" s="132" t="str">
        <f>VLOOKUP(L504,CódigosRetorno!$A$2:$B$2080,2,FALSE)</f>
        <v>El código de Ubigeo no existe en el listado.</v>
      </c>
      <c r="N504" s="131" t="s">
        <v>1140</v>
      </c>
      <c r="O504" s="210"/>
    </row>
    <row r="505" spans="1:15" ht="24" x14ac:dyDescent="0.25">
      <c r="A505" s="222"/>
      <c r="B505" s="1016"/>
      <c r="C505" s="1047"/>
      <c r="D505" s="1016"/>
      <c r="E505" s="1016"/>
      <c r="F505" s="1001"/>
      <c r="G505" s="131" t="s">
        <v>1141</v>
      </c>
      <c r="H505" s="91" t="s">
        <v>1046</v>
      </c>
      <c r="I505" s="131" t="s">
        <v>2411</v>
      </c>
      <c r="J505" s="132" t="s">
        <v>1142</v>
      </c>
      <c r="K505" s="124" t="s">
        <v>203</v>
      </c>
      <c r="L505" s="138" t="s">
        <v>1048</v>
      </c>
      <c r="M505" s="132" t="str">
        <f>VLOOKUP(L505,CódigosRetorno!$A$2:$B$2080,2,FALSE)</f>
        <v>El dato ingresado como atributo @schemeAgencyName es incorrecto.</v>
      </c>
      <c r="N505" s="131" t="s">
        <v>9</v>
      </c>
      <c r="O505" s="210"/>
    </row>
    <row r="506" spans="1:15" ht="24" x14ac:dyDescent="0.25">
      <c r="A506" s="222"/>
      <c r="B506" s="1016"/>
      <c r="C506" s="1047"/>
      <c r="D506" s="1016"/>
      <c r="E506" s="1016"/>
      <c r="F506" s="1002"/>
      <c r="G506" s="131" t="s">
        <v>1143</v>
      </c>
      <c r="H506" s="91" t="s">
        <v>1113</v>
      </c>
      <c r="I506" s="131" t="s">
        <v>2411</v>
      </c>
      <c r="J506" s="132" t="s">
        <v>1144</v>
      </c>
      <c r="K506" s="124" t="s">
        <v>203</v>
      </c>
      <c r="L506" s="138" t="s">
        <v>1115</v>
      </c>
      <c r="M506" s="132" t="str">
        <f>VLOOKUP(L506,CódigosRetorno!$A$2:$B$2080,2,FALSE)</f>
        <v>El dato ingresado como atributo @schemeName es incorrecto.</v>
      </c>
      <c r="N506" s="141" t="s">
        <v>9</v>
      </c>
      <c r="O506" s="210"/>
    </row>
    <row r="507" spans="1:15" ht="60" x14ac:dyDescent="0.25">
      <c r="A507" s="222"/>
      <c r="B507" s="1016"/>
      <c r="C507" s="1047"/>
      <c r="D507" s="1016"/>
      <c r="E507" s="1016"/>
      <c r="F507" s="131" t="s">
        <v>1127</v>
      </c>
      <c r="G507" s="124"/>
      <c r="H507" s="132" t="s">
        <v>2569</v>
      </c>
      <c r="I507" s="131">
        <v>1</v>
      </c>
      <c r="J507" s="132" t="s">
        <v>1980</v>
      </c>
      <c r="K507" s="124" t="s">
        <v>203</v>
      </c>
      <c r="L507" s="77" t="s">
        <v>1162</v>
      </c>
      <c r="M507" s="132" t="str">
        <f>VLOOKUP(L507,CódigosRetorno!$A$2:$B$2080,2,FALSE)</f>
        <v>El dato ingresado como direccion completa y detallada no cumple con el formato establecido.</v>
      </c>
      <c r="N507" s="131" t="s">
        <v>9</v>
      </c>
      <c r="O507" s="210"/>
    </row>
    <row r="508" spans="1:15" ht="60" x14ac:dyDescent="0.25">
      <c r="A508" s="222"/>
      <c r="B508" s="1016"/>
      <c r="C508" s="1047"/>
      <c r="D508" s="1016"/>
      <c r="E508" s="1016"/>
      <c r="F508" s="131" t="s">
        <v>1131</v>
      </c>
      <c r="G508" s="124"/>
      <c r="H508" s="132" t="s">
        <v>2570</v>
      </c>
      <c r="I508" s="131" t="s">
        <v>2411</v>
      </c>
      <c r="J508" s="132" t="s">
        <v>2423</v>
      </c>
      <c r="K508" s="124" t="s">
        <v>203</v>
      </c>
      <c r="L508" s="138" t="s">
        <v>1165</v>
      </c>
      <c r="M508" s="132" t="str">
        <f>VLOOKUP(L508,CódigosRetorno!$A$2:$B$2080,2,FALSE)</f>
        <v>El dato ingresado como urbanización no cumple con el formato establecido</v>
      </c>
      <c r="N508" s="131" t="s">
        <v>9</v>
      </c>
      <c r="O508" s="210"/>
    </row>
    <row r="509" spans="1:15" ht="60" x14ac:dyDescent="0.25">
      <c r="A509" s="222"/>
      <c r="B509" s="1016"/>
      <c r="C509" s="1047"/>
      <c r="D509" s="1016"/>
      <c r="E509" s="1016"/>
      <c r="F509" s="131" t="s">
        <v>223</v>
      </c>
      <c r="G509" s="124"/>
      <c r="H509" s="132" t="s">
        <v>2571</v>
      </c>
      <c r="I509" s="131" t="s">
        <v>2411</v>
      </c>
      <c r="J509" s="132" t="s">
        <v>2424</v>
      </c>
      <c r="K509" s="124" t="s">
        <v>203</v>
      </c>
      <c r="L509" s="138" t="s">
        <v>1167</v>
      </c>
      <c r="M509" s="132" t="str">
        <f>VLOOKUP(L509,CódigosRetorno!$A$2:$B$2080,2,FALSE)</f>
        <v>El dato ingresado como provincia no cumple con el formato establecido</v>
      </c>
      <c r="N509" s="131" t="s">
        <v>9</v>
      </c>
      <c r="O509" s="210"/>
    </row>
    <row r="510" spans="1:15" ht="60" x14ac:dyDescent="0.25">
      <c r="A510" s="222"/>
      <c r="B510" s="1016"/>
      <c r="C510" s="1047"/>
      <c r="D510" s="1016"/>
      <c r="E510" s="1016"/>
      <c r="F510" s="131" t="s">
        <v>223</v>
      </c>
      <c r="G510" s="124"/>
      <c r="H510" s="132" t="s">
        <v>2572</v>
      </c>
      <c r="I510" s="131" t="s">
        <v>2411</v>
      </c>
      <c r="J510" s="132" t="s">
        <v>2424</v>
      </c>
      <c r="K510" s="124" t="s">
        <v>203</v>
      </c>
      <c r="L510" s="138" t="s">
        <v>1171</v>
      </c>
      <c r="M510" s="132" t="str">
        <f>VLOOKUP(L510,CódigosRetorno!$A$2:$B$2080,2,FALSE)</f>
        <v>El dato ingresado como departamento no cumple con el formato establecido</v>
      </c>
      <c r="N510" s="131" t="s">
        <v>9</v>
      </c>
      <c r="O510" s="210"/>
    </row>
    <row r="511" spans="1:15" ht="60" x14ac:dyDescent="0.25">
      <c r="A511" s="222"/>
      <c r="B511" s="1016"/>
      <c r="C511" s="1047"/>
      <c r="D511" s="1016"/>
      <c r="E511" s="1016"/>
      <c r="F511" s="131" t="s">
        <v>223</v>
      </c>
      <c r="G511" s="124"/>
      <c r="H511" s="132" t="s">
        <v>2573</v>
      </c>
      <c r="I511" s="131">
        <v>1</v>
      </c>
      <c r="J511" s="132" t="s">
        <v>2424</v>
      </c>
      <c r="K511" s="124" t="s">
        <v>203</v>
      </c>
      <c r="L511" s="138" t="s">
        <v>1173</v>
      </c>
      <c r="M511" s="132" t="str">
        <f>VLOOKUP(L511,CódigosRetorno!$A$2:$B$2080,2,FALSE)</f>
        <v>El dato ingresado como distrito no cumple con el formato establecido</v>
      </c>
      <c r="N511" s="131" t="s">
        <v>9</v>
      </c>
      <c r="O511" s="210"/>
    </row>
    <row r="512" spans="1:15" ht="36" x14ac:dyDescent="0.25">
      <c r="A512" s="222"/>
      <c r="B512" s="1016"/>
      <c r="C512" s="1047"/>
      <c r="D512" s="1016"/>
      <c r="E512" s="1016"/>
      <c r="F512" s="131" t="s">
        <v>325</v>
      </c>
      <c r="G512" s="124" t="s">
        <v>238</v>
      </c>
      <c r="H512" s="132" t="s">
        <v>2574</v>
      </c>
      <c r="I512" s="131" t="s">
        <v>2411</v>
      </c>
      <c r="J512" s="132" t="s">
        <v>2575</v>
      </c>
      <c r="K512" s="124" t="s">
        <v>203</v>
      </c>
      <c r="L512" s="138" t="s">
        <v>1152</v>
      </c>
      <c r="M512" s="132" t="str">
        <f>VLOOKUP(L512,CódigosRetorno!$A$2:$B$2080,2,FALSE)</f>
        <v>El codigo de pais debe ser PE</v>
      </c>
      <c r="N512" s="131" t="s">
        <v>9</v>
      </c>
      <c r="O512" s="210"/>
    </row>
    <row r="513" spans="1:15" ht="24" x14ac:dyDescent="0.25">
      <c r="A513" s="222"/>
      <c r="B513" s="1016"/>
      <c r="C513" s="1047"/>
      <c r="D513" s="1016"/>
      <c r="E513" s="1016"/>
      <c r="F513" s="1000"/>
      <c r="G513" s="141" t="s">
        <v>1154</v>
      </c>
      <c r="H513" s="132" t="s">
        <v>1083</v>
      </c>
      <c r="I513" s="131" t="s">
        <v>2411</v>
      </c>
      <c r="J513" s="132" t="s">
        <v>1155</v>
      </c>
      <c r="K513" s="124" t="s">
        <v>203</v>
      </c>
      <c r="L513" s="138" t="s">
        <v>1085</v>
      </c>
      <c r="M513" s="132" t="str">
        <f>VLOOKUP(L513,CódigosRetorno!$A$2:$B$2080,2,FALSE)</f>
        <v>El dato ingresado como atributo @listID es incorrecto.</v>
      </c>
      <c r="N513" s="131" t="s">
        <v>9</v>
      </c>
      <c r="O513" s="210"/>
    </row>
    <row r="514" spans="1:15" ht="48" x14ac:dyDescent="0.25">
      <c r="A514" s="222"/>
      <c r="B514" s="1016"/>
      <c r="C514" s="1047"/>
      <c r="D514" s="1016"/>
      <c r="E514" s="1016"/>
      <c r="F514" s="1000"/>
      <c r="G514" s="141" t="s">
        <v>1088</v>
      </c>
      <c r="H514" s="132" t="s">
        <v>1065</v>
      </c>
      <c r="I514" s="131" t="s">
        <v>2411</v>
      </c>
      <c r="J514" s="132" t="s">
        <v>1089</v>
      </c>
      <c r="K514" s="124" t="s">
        <v>203</v>
      </c>
      <c r="L514" s="138" t="s">
        <v>1066</v>
      </c>
      <c r="M514" s="132" t="str">
        <f>VLOOKUP(L514,CódigosRetorno!$A$2:$B$2080,2,FALSE)</f>
        <v>El dato ingresado como atributo @listAgencyName es incorrecto.</v>
      </c>
      <c r="N514" s="141" t="s">
        <v>9</v>
      </c>
      <c r="O514" s="210"/>
    </row>
    <row r="515" spans="1:15" ht="24" x14ac:dyDescent="0.25">
      <c r="A515" s="222"/>
      <c r="B515" s="1016"/>
      <c r="C515" s="1047"/>
      <c r="D515" s="1016"/>
      <c r="E515" s="1016"/>
      <c r="F515" s="1000"/>
      <c r="G515" s="131" t="s">
        <v>1157</v>
      </c>
      <c r="H515" s="132" t="s">
        <v>1068</v>
      </c>
      <c r="I515" s="131" t="s">
        <v>2411</v>
      </c>
      <c r="J515" s="132" t="s">
        <v>1158</v>
      </c>
      <c r="K515" s="138" t="s">
        <v>203</v>
      </c>
      <c r="L515" s="140" t="s">
        <v>1070</v>
      </c>
      <c r="M515" s="132" t="str">
        <f>VLOOKUP(L515,CódigosRetorno!$A$2:$B$2080,2,FALSE)</f>
        <v>El dato ingresado como atributo @listName es incorrecto.</v>
      </c>
      <c r="N515" s="141" t="s">
        <v>9</v>
      </c>
      <c r="O515" s="210"/>
    </row>
    <row r="516" spans="1:15" x14ac:dyDescent="0.25">
      <c r="A516" s="222"/>
      <c r="B516" s="430" t="s">
        <v>1857</v>
      </c>
      <c r="C516" s="431"/>
      <c r="D516" s="434"/>
      <c r="E516" s="425"/>
      <c r="F516" s="432" t="s">
        <v>9</v>
      </c>
      <c r="G516" s="432" t="s">
        <v>9</v>
      </c>
      <c r="H516" s="433" t="s">
        <v>9</v>
      </c>
      <c r="I516" s="432"/>
      <c r="J516" s="419" t="s">
        <v>9</v>
      </c>
      <c r="K516" s="421" t="s">
        <v>9</v>
      </c>
      <c r="L516" s="428" t="s">
        <v>9</v>
      </c>
      <c r="M516" s="419" t="str">
        <f>VLOOKUP(L516,CódigosRetorno!$A$2:$B$2080,2,FALSE)</f>
        <v>-</v>
      </c>
      <c r="N516" s="418" t="s">
        <v>9</v>
      </c>
      <c r="O516" s="210"/>
    </row>
    <row r="517" spans="1:15" ht="36" x14ac:dyDescent="0.25">
      <c r="A517" s="222"/>
      <c r="B517" s="1000" t="s">
        <v>2576</v>
      </c>
      <c r="C517" s="1047" t="s">
        <v>1858</v>
      </c>
      <c r="D517" s="1016" t="s">
        <v>324</v>
      </c>
      <c r="E517" s="1016" t="s">
        <v>179</v>
      </c>
      <c r="F517" s="138" t="s">
        <v>218</v>
      </c>
      <c r="G517" s="124" t="s">
        <v>1327</v>
      </c>
      <c r="H517" s="132" t="s">
        <v>1859</v>
      </c>
      <c r="I517" s="141">
        <v>1</v>
      </c>
      <c r="J517" s="132" t="s">
        <v>1329</v>
      </c>
      <c r="K517" s="124" t="s">
        <v>203</v>
      </c>
      <c r="L517" s="138" t="s">
        <v>1330</v>
      </c>
      <c r="M517" s="132" t="str">
        <f>VLOOKUP(L517,CódigosRetorno!$A$2:$B$2080,2,FALSE)</f>
        <v>No existe información en el nombre del concepto.</v>
      </c>
      <c r="N517" s="131" t="s">
        <v>9</v>
      </c>
      <c r="O517" s="210"/>
    </row>
    <row r="518" spans="1:15" ht="36" x14ac:dyDescent="0.25">
      <c r="A518" s="222"/>
      <c r="B518" s="1000"/>
      <c r="C518" s="1047"/>
      <c r="D518" s="1016"/>
      <c r="E518" s="1016"/>
      <c r="F518" s="138" t="s">
        <v>655</v>
      </c>
      <c r="G518" s="124" t="s">
        <v>1327</v>
      </c>
      <c r="H518" s="134" t="s">
        <v>1860</v>
      </c>
      <c r="I518" s="141">
        <v>1</v>
      </c>
      <c r="J518" s="132" t="s">
        <v>181</v>
      </c>
      <c r="K518" s="138" t="s">
        <v>9</v>
      </c>
      <c r="L518" s="140" t="s">
        <v>9</v>
      </c>
      <c r="M518" s="132" t="str">
        <f>VLOOKUP(L518,CódigosRetorno!$A$2:$B$2080,2,FALSE)</f>
        <v>-</v>
      </c>
      <c r="N518" s="131" t="s">
        <v>1332</v>
      </c>
      <c r="O518" s="210"/>
    </row>
    <row r="519" spans="1:15" ht="24" x14ac:dyDescent="0.25">
      <c r="A519" s="222"/>
      <c r="B519" s="1000"/>
      <c r="C519" s="1047"/>
      <c r="D519" s="1016"/>
      <c r="E519" s="1016"/>
      <c r="F519" s="1016"/>
      <c r="G519" s="131" t="s">
        <v>1333</v>
      </c>
      <c r="H519" s="132" t="s">
        <v>1068</v>
      </c>
      <c r="I519" s="131" t="s">
        <v>2411</v>
      </c>
      <c r="J519" s="132" t="s">
        <v>1334</v>
      </c>
      <c r="K519" s="124" t="s">
        <v>203</v>
      </c>
      <c r="L519" s="138" t="s">
        <v>1070</v>
      </c>
      <c r="M519" s="132" t="str">
        <f>VLOOKUP(L519,CódigosRetorno!$A$2:$B$2080,2,FALSE)</f>
        <v>El dato ingresado como atributo @listName es incorrecto.</v>
      </c>
      <c r="N519" s="141" t="s">
        <v>9</v>
      </c>
      <c r="O519" s="210"/>
    </row>
    <row r="520" spans="1:15" ht="24" x14ac:dyDescent="0.25">
      <c r="A520" s="222"/>
      <c r="B520" s="1000"/>
      <c r="C520" s="1047"/>
      <c r="D520" s="1016"/>
      <c r="E520" s="1016"/>
      <c r="F520" s="1016"/>
      <c r="G520" s="131" t="s">
        <v>1045</v>
      </c>
      <c r="H520" s="132" t="s">
        <v>1065</v>
      </c>
      <c r="I520" s="131" t="s">
        <v>2411</v>
      </c>
      <c r="J520" s="132" t="s">
        <v>1047</v>
      </c>
      <c r="K520" s="138" t="s">
        <v>203</v>
      </c>
      <c r="L520" s="140" t="s">
        <v>1066</v>
      </c>
      <c r="M520" s="132" t="str">
        <f>VLOOKUP(L520,CódigosRetorno!$A$2:$B$2080,2,FALSE)</f>
        <v>El dato ingresado como atributo @listAgencyName es incorrecto.</v>
      </c>
      <c r="N520" s="141" t="s">
        <v>9</v>
      </c>
      <c r="O520" s="210"/>
    </row>
    <row r="521" spans="1:15" ht="48" x14ac:dyDescent="0.25">
      <c r="A521" s="222"/>
      <c r="B521" s="1000"/>
      <c r="C521" s="1047"/>
      <c r="D521" s="1016"/>
      <c r="E521" s="1016"/>
      <c r="F521" s="1014"/>
      <c r="G521" s="198" t="s">
        <v>1335</v>
      </c>
      <c r="H521" s="328" t="s">
        <v>1072</v>
      </c>
      <c r="I521" s="131" t="s">
        <v>2411</v>
      </c>
      <c r="J521" s="132" t="s">
        <v>1336</v>
      </c>
      <c r="K521" s="138" t="s">
        <v>203</v>
      </c>
      <c r="L521" s="140" t="s">
        <v>1074</v>
      </c>
      <c r="M521" s="132" t="str">
        <f>VLOOKUP(L521,CódigosRetorno!$A$2:$B$2080,2,FALSE)</f>
        <v>El dato ingresado como atributo @listURI es incorrecto.</v>
      </c>
      <c r="N521" s="141" t="s">
        <v>9</v>
      </c>
      <c r="O521" s="210"/>
    </row>
    <row r="522" spans="1:15" ht="36" x14ac:dyDescent="0.25">
      <c r="A522" s="222"/>
      <c r="B522" s="1000"/>
      <c r="C522" s="1047"/>
      <c r="D522" s="1016"/>
      <c r="E522" s="1082"/>
      <c r="F522" s="1071" t="s">
        <v>705</v>
      </c>
      <c r="G522" s="1001"/>
      <c r="H522" s="996" t="s">
        <v>1861</v>
      </c>
      <c r="I522" s="1086">
        <v>1</v>
      </c>
      <c r="J522" s="132" t="s">
        <v>2577</v>
      </c>
      <c r="K522" s="124" t="s">
        <v>6</v>
      </c>
      <c r="L522" s="138" t="s">
        <v>1339</v>
      </c>
      <c r="M522" s="132" t="str">
        <f>VLOOKUP(L522,CódigosRetorno!$A$2:$B$2080,2,FALSE)</f>
        <v>El XML no contiene tag o no existe información del valor del concepto por linea.</v>
      </c>
      <c r="N522" s="131" t="s">
        <v>9</v>
      </c>
      <c r="O522" s="210"/>
    </row>
    <row r="523" spans="1:15" ht="36" x14ac:dyDescent="0.25">
      <c r="A523" s="222"/>
      <c r="B523" s="1000"/>
      <c r="C523" s="1047"/>
      <c r="D523" s="1016"/>
      <c r="E523" s="1082"/>
      <c r="F523" s="1072"/>
      <c r="G523" s="1010"/>
      <c r="H523" s="1011"/>
      <c r="I523" s="1123"/>
      <c r="J523" s="132" t="s">
        <v>1863</v>
      </c>
      <c r="K523" s="124" t="s">
        <v>203</v>
      </c>
      <c r="L523" s="138" t="s">
        <v>1864</v>
      </c>
      <c r="M523" s="132" t="str">
        <f>VLOOKUP(L523,CódigosRetorno!$A$2:$B$2080,2,FALSE)</f>
        <v>El dato ingresado como valor del concepto de la linea no cumple con el formato establecido.</v>
      </c>
      <c r="N523" s="131" t="s">
        <v>9</v>
      </c>
      <c r="O523" s="210"/>
    </row>
    <row r="524" spans="1:15" ht="36" x14ac:dyDescent="0.25">
      <c r="A524" s="222"/>
      <c r="B524" s="1000"/>
      <c r="C524" s="1047"/>
      <c r="D524" s="1016"/>
      <c r="E524" s="1082"/>
      <c r="F524" s="374" t="s">
        <v>705</v>
      </c>
      <c r="G524" s="126"/>
      <c r="H524" s="199" t="s">
        <v>1865</v>
      </c>
      <c r="I524" s="1123"/>
      <c r="J524" s="132" t="s">
        <v>1866</v>
      </c>
      <c r="K524" s="124" t="s">
        <v>203</v>
      </c>
      <c r="L524" s="138" t="s">
        <v>1864</v>
      </c>
      <c r="M524" s="132" t="str">
        <f>VLOOKUP(L524,CódigosRetorno!$A$2:$B$2080,2,FALSE)</f>
        <v>El dato ingresado como valor del concepto de la linea no cumple con el formato establecido.</v>
      </c>
      <c r="N524" s="131" t="s">
        <v>9</v>
      </c>
      <c r="O524" s="210"/>
    </row>
    <row r="525" spans="1:15" ht="36" x14ac:dyDescent="0.25">
      <c r="A525" s="222"/>
      <c r="B525" s="1000"/>
      <c r="C525" s="1047"/>
      <c r="D525" s="1016"/>
      <c r="E525" s="1082"/>
      <c r="F525" s="374" t="s">
        <v>295</v>
      </c>
      <c r="G525" s="126"/>
      <c r="H525" s="199" t="s">
        <v>2578</v>
      </c>
      <c r="I525" s="1123"/>
      <c r="J525" s="132" t="s">
        <v>1868</v>
      </c>
      <c r="K525" s="124" t="s">
        <v>203</v>
      </c>
      <c r="L525" s="138" t="s">
        <v>1864</v>
      </c>
      <c r="M525" s="132" t="str">
        <f>VLOOKUP(L525,CódigosRetorno!$A$2:$B$2080,2,FALSE)</f>
        <v>El dato ingresado como valor del concepto de la linea no cumple con el formato establecido.</v>
      </c>
      <c r="N525" s="131" t="s">
        <v>9</v>
      </c>
      <c r="O525" s="210"/>
    </row>
    <row r="526" spans="1:15" ht="36" x14ac:dyDescent="0.25">
      <c r="A526" s="222"/>
      <c r="B526" s="1000"/>
      <c r="C526" s="1047"/>
      <c r="D526" s="1016"/>
      <c r="E526" s="1082"/>
      <c r="F526" s="374" t="s">
        <v>1213</v>
      </c>
      <c r="G526" s="126" t="s">
        <v>193</v>
      </c>
      <c r="H526" s="199" t="s">
        <v>2579</v>
      </c>
      <c r="I526" s="1123"/>
      <c r="J526" s="132" t="s">
        <v>2580</v>
      </c>
      <c r="K526" s="124" t="s">
        <v>203</v>
      </c>
      <c r="L526" s="138" t="s">
        <v>1864</v>
      </c>
      <c r="M526" s="132" t="str">
        <f>VLOOKUP(L526,CódigosRetorno!$A$2:$B$2080,2,FALSE)</f>
        <v>El dato ingresado como valor del concepto de la linea no cumple con el formato establecido.</v>
      </c>
      <c r="N526" s="131" t="s">
        <v>1821</v>
      </c>
      <c r="O526" s="210"/>
    </row>
    <row r="527" spans="1:15" ht="36" x14ac:dyDescent="0.25">
      <c r="A527" s="222"/>
      <c r="B527" s="1000"/>
      <c r="C527" s="1047"/>
      <c r="D527" s="1016"/>
      <c r="E527" s="1082"/>
      <c r="F527" s="374" t="s">
        <v>1127</v>
      </c>
      <c r="G527" s="126"/>
      <c r="H527" s="199" t="s">
        <v>2581</v>
      </c>
      <c r="I527" s="1123"/>
      <c r="J527" s="132" t="s">
        <v>1872</v>
      </c>
      <c r="K527" s="124" t="s">
        <v>203</v>
      </c>
      <c r="L527" s="138" t="s">
        <v>1864</v>
      </c>
      <c r="M527" s="132" t="str">
        <f>VLOOKUP(L527,CódigosRetorno!$A$2:$B$2080,2,FALSE)</f>
        <v>El dato ingresado como valor del concepto de la linea no cumple con el formato establecido.</v>
      </c>
      <c r="N527" s="131" t="s">
        <v>9</v>
      </c>
      <c r="O527" s="210"/>
    </row>
    <row r="528" spans="1:15" ht="36" x14ac:dyDescent="0.25">
      <c r="A528" s="222"/>
      <c r="B528" s="1000"/>
      <c r="C528" s="1047"/>
      <c r="D528" s="1016"/>
      <c r="E528" s="1082"/>
      <c r="F528" s="374" t="s">
        <v>211</v>
      </c>
      <c r="G528" s="126" t="s">
        <v>212</v>
      </c>
      <c r="H528" s="199" t="s">
        <v>2582</v>
      </c>
      <c r="I528" s="1123"/>
      <c r="J528" s="132" t="s">
        <v>2583</v>
      </c>
      <c r="K528" s="124" t="s">
        <v>203</v>
      </c>
      <c r="L528" s="138" t="s">
        <v>1864</v>
      </c>
      <c r="M528" s="132" t="str">
        <f>VLOOKUP(L528,CódigosRetorno!$A$2:$B$2080,2,FALSE)</f>
        <v>El dato ingresado como valor del concepto de la linea no cumple con el formato establecido.</v>
      </c>
      <c r="N528" s="131" t="s">
        <v>1140</v>
      </c>
      <c r="O528" s="210"/>
    </row>
    <row r="529" spans="1:15" ht="36" x14ac:dyDescent="0.25">
      <c r="A529" s="222"/>
      <c r="B529" s="1000"/>
      <c r="C529" s="1047"/>
      <c r="D529" s="1016"/>
      <c r="E529" s="1082"/>
      <c r="F529" s="374" t="s">
        <v>1127</v>
      </c>
      <c r="G529" s="126"/>
      <c r="H529" s="199" t="s">
        <v>2584</v>
      </c>
      <c r="I529" s="1123"/>
      <c r="J529" s="132" t="s">
        <v>1876</v>
      </c>
      <c r="K529" s="124" t="s">
        <v>203</v>
      </c>
      <c r="L529" s="138" t="s">
        <v>1864</v>
      </c>
      <c r="M529" s="132" t="str">
        <f>VLOOKUP(L529,CódigosRetorno!$A$2:$B$2080,2,FALSE)</f>
        <v>El dato ingresado como valor del concepto de la linea no cumple con el formato establecido.</v>
      </c>
      <c r="N529" s="131" t="s">
        <v>9</v>
      </c>
      <c r="O529" s="210"/>
    </row>
    <row r="530" spans="1:15" ht="36" x14ac:dyDescent="0.25">
      <c r="A530" s="222"/>
      <c r="B530" s="1000"/>
      <c r="C530" s="1047"/>
      <c r="D530" s="1016"/>
      <c r="E530" s="1082"/>
      <c r="F530" s="374" t="s">
        <v>211</v>
      </c>
      <c r="G530" s="126" t="s">
        <v>212</v>
      </c>
      <c r="H530" s="199" t="s">
        <v>2585</v>
      </c>
      <c r="I530" s="1123"/>
      <c r="J530" s="132" t="s">
        <v>2586</v>
      </c>
      <c r="K530" s="124" t="s">
        <v>203</v>
      </c>
      <c r="L530" s="138" t="s">
        <v>1864</v>
      </c>
      <c r="M530" s="132" t="str">
        <f>VLOOKUP(L530,CódigosRetorno!$A$2:$B$2080,2,FALSE)</f>
        <v>El dato ingresado como valor del concepto de la linea no cumple con el formato establecido.</v>
      </c>
      <c r="N530" s="131" t="s">
        <v>1140</v>
      </c>
      <c r="O530" s="210"/>
    </row>
    <row r="531" spans="1:15" ht="36" x14ac:dyDescent="0.25">
      <c r="A531" s="222"/>
      <c r="B531" s="1000"/>
      <c r="C531" s="1047"/>
      <c r="D531" s="1016"/>
      <c r="E531" s="1082"/>
      <c r="F531" s="349" t="s">
        <v>1127</v>
      </c>
      <c r="G531" s="127"/>
      <c r="H531" s="200" t="s">
        <v>2587</v>
      </c>
      <c r="I531" s="1087"/>
      <c r="J531" s="132" t="s">
        <v>1880</v>
      </c>
      <c r="K531" s="124" t="s">
        <v>203</v>
      </c>
      <c r="L531" s="138" t="s">
        <v>1864</v>
      </c>
      <c r="M531" s="132" t="str">
        <f>VLOOKUP(L531,CódigosRetorno!$A$2:$B$2080,2,FALSE)</f>
        <v>El dato ingresado como valor del concepto de la linea no cumple con el formato establecido.</v>
      </c>
      <c r="N531" s="131" t="s">
        <v>9</v>
      </c>
      <c r="O531" s="210"/>
    </row>
    <row r="532" spans="1:15" ht="36" x14ac:dyDescent="0.25">
      <c r="A532" s="222"/>
      <c r="B532" s="1000">
        <v>74</v>
      </c>
      <c r="C532" s="1047" t="s">
        <v>1881</v>
      </c>
      <c r="D532" s="1016" t="s">
        <v>324</v>
      </c>
      <c r="E532" s="1016" t="s">
        <v>179</v>
      </c>
      <c r="F532" s="320" t="s">
        <v>218</v>
      </c>
      <c r="G532" s="130" t="s">
        <v>1327</v>
      </c>
      <c r="H532" s="315" t="s">
        <v>1859</v>
      </c>
      <c r="I532" s="141">
        <v>1</v>
      </c>
      <c r="J532" s="132" t="s">
        <v>1329</v>
      </c>
      <c r="K532" s="124" t="s">
        <v>203</v>
      </c>
      <c r="L532" s="138" t="s">
        <v>1330</v>
      </c>
      <c r="M532" s="132" t="str">
        <f>VLOOKUP(L532,CódigosRetorno!$A$2:$B$2080,2,FALSE)</f>
        <v>No existe información en el nombre del concepto.</v>
      </c>
      <c r="N532" s="131" t="s">
        <v>9</v>
      </c>
      <c r="O532" s="210"/>
    </row>
    <row r="533" spans="1:15" ht="36" x14ac:dyDescent="0.25">
      <c r="A533" s="222"/>
      <c r="B533" s="1000"/>
      <c r="C533" s="1047"/>
      <c r="D533" s="1016"/>
      <c r="E533" s="1016"/>
      <c r="F533" s="138" t="s">
        <v>655</v>
      </c>
      <c r="G533" s="124" t="s">
        <v>1327</v>
      </c>
      <c r="H533" s="134" t="s">
        <v>1860</v>
      </c>
      <c r="I533" s="141">
        <v>1</v>
      </c>
      <c r="J533" s="132" t="s">
        <v>181</v>
      </c>
      <c r="K533" s="138" t="s">
        <v>9</v>
      </c>
      <c r="L533" s="140" t="s">
        <v>9</v>
      </c>
      <c r="M533" s="132" t="str">
        <f>VLOOKUP(L533,CódigosRetorno!$A$2:$B$2080,2,FALSE)</f>
        <v>-</v>
      </c>
      <c r="N533" s="131" t="s">
        <v>1332</v>
      </c>
      <c r="O533" s="210"/>
    </row>
    <row r="534" spans="1:15" ht="24" x14ac:dyDescent="0.25">
      <c r="A534" s="222"/>
      <c r="B534" s="1000"/>
      <c r="C534" s="1047"/>
      <c r="D534" s="1016"/>
      <c r="E534" s="1016"/>
      <c r="F534" s="1016"/>
      <c r="G534" s="131" t="s">
        <v>1333</v>
      </c>
      <c r="H534" s="132" t="s">
        <v>1068</v>
      </c>
      <c r="I534" s="131" t="s">
        <v>2411</v>
      </c>
      <c r="J534" s="132" t="s">
        <v>1334</v>
      </c>
      <c r="K534" s="124" t="s">
        <v>203</v>
      </c>
      <c r="L534" s="138" t="s">
        <v>1070</v>
      </c>
      <c r="M534" s="132" t="str">
        <f>VLOOKUP(L534,CódigosRetorno!$A$2:$B$2080,2,FALSE)</f>
        <v>El dato ingresado como atributo @listName es incorrecto.</v>
      </c>
      <c r="N534" s="141" t="s">
        <v>9</v>
      </c>
      <c r="O534" s="210"/>
    </row>
    <row r="535" spans="1:15" ht="24" x14ac:dyDescent="0.25">
      <c r="A535" s="222"/>
      <c r="B535" s="1000"/>
      <c r="C535" s="1047"/>
      <c r="D535" s="1016"/>
      <c r="E535" s="1016"/>
      <c r="F535" s="1016"/>
      <c r="G535" s="131" t="s">
        <v>1045</v>
      </c>
      <c r="H535" s="132" t="s">
        <v>1065</v>
      </c>
      <c r="I535" s="131" t="s">
        <v>2411</v>
      </c>
      <c r="J535" s="132" t="s">
        <v>1047</v>
      </c>
      <c r="K535" s="138" t="s">
        <v>203</v>
      </c>
      <c r="L535" s="140" t="s">
        <v>1066</v>
      </c>
      <c r="M535" s="132" t="str">
        <f>VLOOKUP(L535,CódigosRetorno!$A$2:$B$2080,2,FALSE)</f>
        <v>El dato ingresado como atributo @listAgencyName es incorrecto.</v>
      </c>
      <c r="N535" s="141" t="s">
        <v>9</v>
      </c>
      <c r="O535" s="210"/>
    </row>
    <row r="536" spans="1:15" ht="48" x14ac:dyDescent="0.25">
      <c r="A536" s="222"/>
      <c r="B536" s="1000"/>
      <c r="C536" s="1047"/>
      <c r="D536" s="1016"/>
      <c r="E536" s="1016"/>
      <c r="F536" s="1016"/>
      <c r="G536" s="141" t="s">
        <v>1335</v>
      </c>
      <c r="H536" s="91" t="s">
        <v>1072</v>
      </c>
      <c r="I536" s="131" t="s">
        <v>2411</v>
      </c>
      <c r="J536" s="132" t="s">
        <v>1336</v>
      </c>
      <c r="K536" s="138" t="s">
        <v>203</v>
      </c>
      <c r="L536" s="140" t="s">
        <v>1074</v>
      </c>
      <c r="M536" s="132" t="str">
        <f>VLOOKUP(L536,CódigosRetorno!$A$2:$B$2080,2,FALSE)</f>
        <v>El dato ingresado como atributo @listURI es incorrecto.</v>
      </c>
      <c r="N536" s="141" t="s">
        <v>9</v>
      </c>
      <c r="O536" s="210"/>
    </row>
    <row r="537" spans="1:15" ht="36" x14ac:dyDescent="0.25">
      <c r="A537" s="222"/>
      <c r="B537" s="1000"/>
      <c r="C537" s="1047"/>
      <c r="D537" s="1016"/>
      <c r="E537" s="1016"/>
      <c r="F537" s="124" t="s">
        <v>174</v>
      </c>
      <c r="G537" s="124" t="s">
        <v>175</v>
      </c>
      <c r="H537" s="132" t="s">
        <v>1882</v>
      </c>
      <c r="I537" s="141">
        <v>1</v>
      </c>
      <c r="J537" s="132" t="s">
        <v>1883</v>
      </c>
      <c r="K537" s="124" t="s">
        <v>6</v>
      </c>
      <c r="L537" s="138" t="s">
        <v>1884</v>
      </c>
      <c r="M537" s="132" t="str">
        <f>VLOOKUP(L537,CódigosRetorno!$A$2:$B$2080,2,FALSE)</f>
        <v>El XML no contiene tag de la fecha del concepto por linea.</v>
      </c>
      <c r="N537" s="141" t="s">
        <v>9</v>
      </c>
      <c r="O537" s="210"/>
    </row>
    <row r="538" spans="1:15" ht="36" x14ac:dyDescent="0.25">
      <c r="A538" s="222"/>
      <c r="B538" s="1000">
        <f>B532+1</f>
        <v>75</v>
      </c>
      <c r="C538" s="1047" t="s">
        <v>1885</v>
      </c>
      <c r="D538" s="1016" t="s">
        <v>324</v>
      </c>
      <c r="E538" s="1016" t="s">
        <v>179</v>
      </c>
      <c r="F538" s="131" t="s">
        <v>218</v>
      </c>
      <c r="G538" s="124" t="s">
        <v>1327</v>
      </c>
      <c r="H538" s="132" t="s">
        <v>1859</v>
      </c>
      <c r="I538" s="141">
        <v>1</v>
      </c>
      <c r="J538" s="132" t="s">
        <v>1329</v>
      </c>
      <c r="K538" s="124" t="s">
        <v>203</v>
      </c>
      <c r="L538" s="138" t="s">
        <v>1330</v>
      </c>
      <c r="M538" s="132" t="str">
        <f>VLOOKUP(L538,CódigosRetorno!$A$2:$B$2080,2,FALSE)</f>
        <v>No existe información en el nombre del concepto.</v>
      </c>
      <c r="N538" s="131" t="s">
        <v>9</v>
      </c>
      <c r="O538" s="210"/>
    </row>
    <row r="539" spans="1:15" ht="36" x14ac:dyDescent="0.25">
      <c r="A539" s="222"/>
      <c r="B539" s="1000"/>
      <c r="C539" s="1047"/>
      <c r="D539" s="1016"/>
      <c r="E539" s="1016"/>
      <c r="F539" s="138" t="s">
        <v>655</v>
      </c>
      <c r="G539" s="124" t="s">
        <v>1327</v>
      </c>
      <c r="H539" s="134" t="s">
        <v>1860</v>
      </c>
      <c r="I539" s="141">
        <v>1</v>
      </c>
      <c r="J539" s="132" t="s">
        <v>181</v>
      </c>
      <c r="K539" s="138" t="s">
        <v>9</v>
      </c>
      <c r="L539" s="140" t="s">
        <v>9</v>
      </c>
      <c r="M539" s="132" t="str">
        <f>VLOOKUP(L539,CódigosRetorno!$A$2:$B$2080,2,FALSE)</f>
        <v>-</v>
      </c>
      <c r="N539" s="131" t="s">
        <v>1332</v>
      </c>
      <c r="O539" s="210"/>
    </row>
    <row r="540" spans="1:15" ht="24" x14ac:dyDescent="0.25">
      <c r="A540" s="222"/>
      <c r="B540" s="1000"/>
      <c r="C540" s="1047"/>
      <c r="D540" s="1016"/>
      <c r="E540" s="1016"/>
      <c r="F540" s="1070"/>
      <c r="G540" s="131" t="s">
        <v>1333</v>
      </c>
      <c r="H540" s="132" t="s">
        <v>1068</v>
      </c>
      <c r="I540" s="131" t="s">
        <v>2411</v>
      </c>
      <c r="J540" s="132" t="s">
        <v>1334</v>
      </c>
      <c r="K540" s="124" t="s">
        <v>203</v>
      </c>
      <c r="L540" s="138" t="s">
        <v>1070</v>
      </c>
      <c r="M540" s="132" t="str">
        <f>VLOOKUP(L540,CódigosRetorno!$A$2:$B$2080,2,FALSE)</f>
        <v>El dato ingresado como atributo @listName es incorrecto.</v>
      </c>
      <c r="N540" s="141" t="s">
        <v>9</v>
      </c>
      <c r="O540" s="210"/>
    </row>
    <row r="541" spans="1:15" ht="24" x14ac:dyDescent="0.25">
      <c r="A541" s="222"/>
      <c r="B541" s="1000"/>
      <c r="C541" s="1047"/>
      <c r="D541" s="1016"/>
      <c r="E541" s="1016"/>
      <c r="F541" s="1070"/>
      <c r="G541" s="131" t="s">
        <v>1045</v>
      </c>
      <c r="H541" s="132" t="s">
        <v>1065</v>
      </c>
      <c r="I541" s="131" t="s">
        <v>2411</v>
      </c>
      <c r="J541" s="132" t="s">
        <v>1047</v>
      </c>
      <c r="K541" s="138" t="s">
        <v>203</v>
      </c>
      <c r="L541" s="140" t="s">
        <v>1066</v>
      </c>
      <c r="M541" s="132" t="str">
        <f>VLOOKUP(L541,CódigosRetorno!$A$2:$B$2080,2,FALSE)</f>
        <v>El dato ingresado como atributo @listAgencyName es incorrecto.</v>
      </c>
      <c r="N541" s="141" t="s">
        <v>9</v>
      </c>
      <c r="O541" s="210"/>
    </row>
    <row r="542" spans="1:15" ht="48" x14ac:dyDescent="0.25">
      <c r="A542" s="222"/>
      <c r="B542" s="1000"/>
      <c r="C542" s="1047"/>
      <c r="D542" s="1016"/>
      <c r="E542" s="1016"/>
      <c r="F542" s="1070"/>
      <c r="G542" s="141" t="s">
        <v>1335</v>
      </c>
      <c r="H542" s="91" t="s">
        <v>1072</v>
      </c>
      <c r="I542" s="131" t="s">
        <v>2411</v>
      </c>
      <c r="J542" s="132" t="s">
        <v>1336</v>
      </c>
      <c r="K542" s="138" t="s">
        <v>203</v>
      </c>
      <c r="L542" s="140" t="s">
        <v>1074</v>
      </c>
      <c r="M542" s="132" t="str">
        <f>VLOOKUP(L542,CódigosRetorno!$A$2:$B$2080,2,FALSE)</f>
        <v>El dato ingresado como atributo @listURI es incorrecto.</v>
      </c>
      <c r="N542" s="141" t="s">
        <v>9</v>
      </c>
      <c r="O542" s="210"/>
    </row>
    <row r="543" spans="1:15" ht="36" x14ac:dyDescent="0.25">
      <c r="A543" s="222"/>
      <c r="B543" s="1000"/>
      <c r="C543" s="1047"/>
      <c r="D543" s="1016"/>
      <c r="E543" s="1016"/>
      <c r="F543" s="138" t="s">
        <v>758</v>
      </c>
      <c r="G543" s="138" t="s">
        <v>695</v>
      </c>
      <c r="H543" s="132" t="s">
        <v>1886</v>
      </c>
      <c r="I543" s="141">
        <v>1</v>
      </c>
      <c r="J543" s="132" t="s">
        <v>1887</v>
      </c>
      <c r="K543" s="124" t="s">
        <v>6</v>
      </c>
      <c r="L543" s="138" t="s">
        <v>1888</v>
      </c>
      <c r="M543" s="132" t="str">
        <f>VLOOKUP(L543,CódigosRetorno!$A$2:$B$2080,2,FALSE)</f>
        <v>El XML no contiene tag de la Hora del concepto por linea.</v>
      </c>
      <c r="N543" s="141" t="s">
        <v>9</v>
      </c>
      <c r="O543" s="210"/>
    </row>
    <row r="544" spans="1:15" x14ac:dyDescent="0.25">
      <c r="A544" s="222"/>
      <c r="B544" s="430" t="s">
        <v>2135</v>
      </c>
      <c r="C544" s="431"/>
      <c r="D544" s="420"/>
      <c r="E544" s="420"/>
      <c r="F544" s="420"/>
      <c r="G544" s="420"/>
      <c r="H544" s="419"/>
      <c r="I544" s="418"/>
      <c r="J544" s="419"/>
      <c r="K544" s="421" t="s">
        <v>9</v>
      </c>
      <c r="L544" s="428" t="s">
        <v>9</v>
      </c>
      <c r="M544" s="419" t="str">
        <f>VLOOKUP(L544,CódigosRetorno!$A$2:$B$2080,2,FALSE)</f>
        <v>-</v>
      </c>
      <c r="N544" s="422" t="s">
        <v>9</v>
      </c>
      <c r="O544" s="210"/>
    </row>
    <row r="545" spans="1:15" ht="36" x14ac:dyDescent="0.25">
      <c r="A545" s="222"/>
      <c r="B545" s="1000" t="s">
        <v>2588</v>
      </c>
      <c r="C545" s="1047" t="s">
        <v>2137</v>
      </c>
      <c r="D545" s="1016" t="s">
        <v>324</v>
      </c>
      <c r="E545" s="1016" t="s">
        <v>179</v>
      </c>
      <c r="F545" s="138" t="s">
        <v>218</v>
      </c>
      <c r="G545" s="131" t="s">
        <v>1327</v>
      </c>
      <c r="H545" s="132" t="s">
        <v>1859</v>
      </c>
      <c r="I545" s="131"/>
      <c r="J545" s="132" t="s">
        <v>1329</v>
      </c>
      <c r="K545" s="124" t="s">
        <v>203</v>
      </c>
      <c r="L545" s="138" t="s">
        <v>1330</v>
      </c>
      <c r="M545" s="132" t="str">
        <f>VLOOKUP(L545,CódigosRetorno!$A$2:$B$2080,2,FALSE)</f>
        <v>No existe información en el nombre del concepto.</v>
      </c>
      <c r="N545" s="131" t="s">
        <v>9</v>
      </c>
      <c r="O545" s="210"/>
    </row>
    <row r="546" spans="1:15" ht="36" x14ac:dyDescent="0.25">
      <c r="A546" s="222"/>
      <c r="B546" s="1000"/>
      <c r="C546" s="1047"/>
      <c r="D546" s="1016"/>
      <c r="E546" s="1016"/>
      <c r="F546" s="1070" t="s">
        <v>655</v>
      </c>
      <c r="G546" s="1016" t="s">
        <v>1327</v>
      </c>
      <c r="H546" s="1047" t="s">
        <v>1860</v>
      </c>
      <c r="I546" s="1000"/>
      <c r="J546" s="132" t="s">
        <v>2138</v>
      </c>
      <c r="K546" s="138" t="s">
        <v>6</v>
      </c>
      <c r="L546" s="138" t="s">
        <v>2139</v>
      </c>
      <c r="M546" s="132" t="str">
        <f>VLOOKUP(L546,CódigosRetorno!$A$2:$B$2080,2,FALSE)</f>
        <v>El XML no contiene el tag de Carta Porte Aéreo:  Lugar de origen - Código de ubigeo</v>
      </c>
      <c r="N546" s="131" t="s">
        <v>9</v>
      </c>
      <c r="O546" s="210"/>
    </row>
    <row r="547" spans="1:15" ht="36" x14ac:dyDescent="0.25">
      <c r="A547" s="222"/>
      <c r="B547" s="1000"/>
      <c r="C547" s="1047"/>
      <c r="D547" s="1016"/>
      <c r="E547" s="1016"/>
      <c r="F547" s="1070"/>
      <c r="G547" s="1016"/>
      <c r="H547" s="1047"/>
      <c r="I547" s="1000"/>
      <c r="J547" s="132" t="s">
        <v>2140</v>
      </c>
      <c r="K547" s="138" t="s">
        <v>6</v>
      </c>
      <c r="L547" s="138" t="s">
        <v>2141</v>
      </c>
      <c r="M547" s="132" t="str">
        <f>VLOOKUP(L547,CódigosRetorno!$A$2:$B$2080,2,FALSE)</f>
        <v>El XML no contiene el tag de Carta Porte Aéreo:  Lugar de origen - Dirección detallada</v>
      </c>
      <c r="N547" s="141" t="s">
        <v>9</v>
      </c>
      <c r="O547" s="210"/>
    </row>
    <row r="548" spans="1:15" ht="36" x14ac:dyDescent="0.25">
      <c r="A548" s="222"/>
      <c r="B548" s="1000"/>
      <c r="C548" s="1047"/>
      <c r="D548" s="1016"/>
      <c r="E548" s="1016"/>
      <c r="F548" s="1070"/>
      <c r="G548" s="1016"/>
      <c r="H548" s="1047"/>
      <c r="I548" s="1000"/>
      <c r="J548" s="132" t="s">
        <v>2142</v>
      </c>
      <c r="K548" s="138" t="s">
        <v>6</v>
      </c>
      <c r="L548" s="138" t="s">
        <v>2143</v>
      </c>
      <c r="M548" s="132" t="str">
        <f>VLOOKUP(L548,CódigosRetorno!$A$2:$B$2080,2,FALSE)</f>
        <v>El XML no contiene el tag de Carta Porte Aéreo:  Lugar de destino - Código de ubigeo</v>
      </c>
      <c r="N548" s="131" t="s">
        <v>9</v>
      </c>
      <c r="O548" s="210"/>
    </row>
    <row r="549" spans="1:15" ht="36" x14ac:dyDescent="0.25">
      <c r="A549" s="222"/>
      <c r="B549" s="1000"/>
      <c r="C549" s="1047"/>
      <c r="D549" s="1016"/>
      <c r="E549" s="1016"/>
      <c r="F549" s="1070"/>
      <c r="G549" s="1016"/>
      <c r="H549" s="1047"/>
      <c r="I549" s="1000"/>
      <c r="J549" s="132" t="s">
        <v>2144</v>
      </c>
      <c r="K549" s="124" t="s">
        <v>6</v>
      </c>
      <c r="L549" s="138" t="s">
        <v>2145</v>
      </c>
      <c r="M549" s="132" t="str">
        <f>VLOOKUP(L549,CódigosRetorno!$A$2:$B$2080,2,FALSE)</f>
        <v>El XML no contiene el tag de Carta Porte Aéreo:  Lugar de destino - Dirección detallada</v>
      </c>
      <c r="N549" s="141" t="s">
        <v>9</v>
      </c>
      <c r="O549" s="210"/>
    </row>
    <row r="550" spans="1:15" ht="24" x14ac:dyDescent="0.25">
      <c r="A550" s="222"/>
      <c r="B550" s="1000"/>
      <c r="C550" s="1047"/>
      <c r="D550" s="1016"/>
      <c r="E550" s="1016"/>
      <c r="F550" s="1070"/>
      <c r="G550" s="131" t="s">
        <v>1333</v>
      </c>
      <c r="H550" s="132" t="s">
        <v>1068</v>
      </c>
      <c r="I550" s="131" t="s">
        <v>2411</v>
      </c>
      <c r="J550" s="132" t="s">
        <v>1334</v>
      </c>
      <c r="K550" s="124" t="s">
        <v>203</v>
      </c>
      <c r="L550" s="138" t="s">
        <v>1070</v>
      </c>
      <c r="M550" s="132" t="str">
        <f>VLOOKUP(L550,CódigosRetorno!$A$2:$B$2080,2,FALSE)</f>
        <v>El dato ingresado como atributo @listName es incorrecto.</v>
      </c>
      <c r="N550" s="141" t="s">
        <v>9</v>
      </c>
      <c r="O550" s="210"/>
    </row>
    <row r="551" spans="1:15" ht="24" x14ac:dyDescent="0.25">
      <c r="A551" s="222"/>
      <c r="B551" s="1000"/>
      <c r="C551" s="1047"/>
      <c r="D551" s="1016"/>
      <c r="E551" s="1016"/>
      <c r="F551" s="1070"/>
      <c r="G551" s="131" t="s">
        <v>1045</v>
      </c>
      <c r="H551" s="132" t="s">
        <v>1065</v>
      </c>
      <c r="I551" s="131" t="s">
        <v>2411</v>
      </c>
      <c r="J551" s="132" t="s">
        <v>1047</v>
      </c>
      <c r="K551" s="138" t="s">
        <v>203</v>
      </c>
      <c r="L551" s="140" t="s">
        <v>1066</v>
      </c>
      <c r="M551" s="132" t="str">
        <f>VLOOKUP(L551,CódigosRetorno!$A$2:$B$2080,2,FALSE)</f>
        <v>El dato ingresado como atributo @listAgencyName es incorrecto.</v>
      </c>
      <c r="N551" s="141" t="s">
        <v>9</v>
      </c>
      <c r="O551" s="210"/>
    </row>
    <row r="552" spans="1:15" ht="48" x14ac:dyDescent="0.25">
      <c r="A552" s="222"/>
      <c r="B552" s="1000"/>
      <c r="C552" s="1047"/>
      <c r="D552" s="1016"/>
      <c r="E552" s="1016"/>
      <c r="F552" s="1070"/>
      <c r="G552" s="141" t="s">
        <v>1335</v>
      </c>
      <c r="H552" s="91" t="s">
        <v>1072</v>
      </c>
      <c r="I552" s="131" t="s">
        <v>2411</v>
      </c>
      <c r="J552" s="132" t="s">
        <v>1336</v>
      </c>
      <c r="K552" s="138" t="s">
        <v>203</v>
      </c>
      <c r="L552" s="140" t="s">
        <v>1074</v>
      </c>
      <c r="M552" s="132" t="str">
        <f>VLOOKUP(L552,CódigosRetorno!$A$2:$B$2080,2,FALSE)</f>
        <v>El dato ingresado como atributo @listURI es incorrecto.</v>
      </c>
      <c r="N552" s="141" t="s">
        <v>9</v>
      </c>
      <c r="O552" s="210"/>
    </row>
    <row r="553" spans="1:15" ht="24" x14ac:dyDescent="0.25">
      <c r="A553" s="222"/>
      <c r="B553" s="1000"/>
      <c r="C553" s="1047"/>
      <c r="D553" s="1016"/>
      <c r="E553" s="1016"/>
      <c r="F553" s="1070" t="s">
        <v>2146</v>
      </c>
      <c r="G553" s="1070" t="s">
        <v>2147</v>
      </c>
      <c r="H553" s="1047" t="s">
        <v>2148</v>
      </c>
      <c r="I553" s="1000">
        <v>1</v>
      </c>
      <c r="J553" s="132" t="s">
        <v>2589</v>
      </c>
      <c r="K553" s="124" t="s">
        <v>6</v>
      </c>
      <c r="L553" s="138" t="s">
        <v>1339</v>
      </c>
      <c r="M553" s="132" t="str">
        <f>VLOOKUP(L553,CódigosRetorno!$A$2:$B$2080,2,FALSE)</f>
        <v>El XML no contiene tag o no existe información del valor del concepto por linea.</v>
      </c>
      <c r="N553" s="131" t="s">
        <v>9</v>
      </c>
      <c r="O553" s="210"/>
    </row>
    <row r="554" spans="1:15" ht="24" x14ac:dyDescent="0.25">
      <c r="A554" s="222"/>
      <c r="B554" s="1000"/>
      <c r="C554" s="1047"/>
      <c r="D554" s="1016"/>
      <c r="E554" s="1016"/>
      <c r="F554" s="1070"/>
      <c r="G554" s="1070"/>
      <c r="H554" s="1047"/>
      <c r="I554" s="1000"/>
      <c r="J554" s="132" t="s">
        <v>2590</v>
      </c>
      <c r="K554" s="124" t="s">
        <v>203</v>
      </c>
      <c r="L554" s="138" t="s">
        <v>1864</v>
      </c>
      <c r="M554" s="132" t="str">
        <f>VLOOKUP(L554,CódigosRetorno!$A$2:$B$2080,2,FALSE)</f>
        <v>El dato ingresado como valor del concepto de la linea no cumple con el formato establecido.</v>
      </c>
      <c r="N554" s="131" t="s">
        <v>1140</v>
      </c>
      <c r="O554" s="210"/>
    </row>
    <row r="555" spans="1:15" ht="24" x14ac:dyDescent="0.25">
      <c r="A555" s="222"/>
      <c r="B555" s="1000"/>
      <c r="C555" s="1047"/>
      <c r="D555" s="1016"/>
      <c r="E555" s="1016"/>
      <c r="F555" s="1070"/>
      <c r="G555" s="1070"/>
      <c r="H555" s="1047"/>
      <c r="I555" s="1000"/>
      <c r="J555" s="132" t="s">
        <v>2591</v>
      </c>
      <c r="K555" s="124" t="s">
        <v>203</v>
      </c>
      <c r="L555" s="138" t="s">
        <v>1864</v>
      </c>
      <c r="M555" s="132" t="str">
        <f>VLOOKUP(L555,CódigosRetorno!$A$2:$B$2080,2,FALSE)</f>
        <v>El dato ingresado como valor del concepto de la linea no cumple con el formato establecido.</v>
      </c>
      <c r="N555" s="131" t="s">
        <v>1140</v>
      </c>
      <c r="O555" s="210"/>
    </row>
    <row r="556" spans="1:15" ht="72" x14ac:dyDescent="0.25">
      <c r="A556" s="222"/>
      <c r="B556" s="1000"/>
      <c r="C556" s="1047"/>
      <c r="D556" s="1016"/>
      <c r="E556" s="1016"/>
      <c r="F556" s="1070"/>
      <c r="G556" s="1070"/>
      <c r="H556" s="1047"/>
      <c r="I556" s="1000"/>
      <c r="J556" s="132" t="s">
        <v>2152</v>
      </c>
      <c r="K556" s="124" t="s">
        <v>203</v>
      </c>
      <c r="L556" s="138" t="s">
        <v>1864</v>
      </c>
      <c r="M556" s="132" t="str">
        <f>VLOOKUP(L556,CódigosRetorno!$A$2:$B$2080,2,FALSE)</f>
        <v>El dato ingresado como valor del concepto de la linea no cumple con el formato establecido.</v>
      </c>
      <c r="N556" s="141" t="s">
        <v>9</v>
      </c>
      <c r="O556" s="210"/>
    </row>
    <row r="557" spans="1:15" ht="72" x14ac:dyDescent="0.25">
      <c r="A557" s="222"/>
      <c r="B557" s="1000"/>
      <c r="C557" s="1047"/>
      <c r="D557" s="1016"/>
      <c r="E557" s="1016"/>
      <c r="F557" s="1070"/>
      <c r="G557" s="1070"/>
      <c r="H557" s="1047"/>
      <c r="I557" s="1000"/>
      <c r="J557" s="132" t="s">
        <v>2153</v>
      </c>
      <c r="K557" s="124" t="s">
        <v>203</v>
      </c>
      <c r="L557" s="138" t="s">
        <v>1864</v>
      </c>
      <c r="M557" s="132" t="str">
        <f>VLOOKUP(L557,CódigosRetorno!$A$2:$B$2080,2,FALSE)</f>
        <v>El dato ingresado como valor del concepto de la linea no cumple con el formato establecido.</v>
      </c>
      <c r="N557" s="141" t="s">
        <v>9</v>
      </c>
      <c r="O557" s="210"/>
    </row>
    <row r="558" spans="1:15" x14ac:dyDescent="0.25">
      <c r="A558" s="222"/>
      <c r="B558" s="430" t="s">
        <v>2154</v>
      </c>
      <c r="C558" s="431"/>
      <c r="D558" s="420"/>
      <c r="E558" s="420"/>
      <c r="F558" s="420"/>
      <c r="G558" s="420"/>
      <c r="H558" s="419"/>
      <c r="I558" s="418"/>
      <c r="J558" s="419"/>
      <c r="K558" s="421" t="s">
        <v>9</v>
      </c>
      <c r="L558" s="428" t="s">
        <v>9</v>
      </c>
      <c r="M558" s="419" t="str">
        <f>VLOOKUP(L558,CódigosRetorno!$A$2:$B$2080,2,FALSE)</f>
        <v>-</v>
      </c>
      <c r="N558" s="422" t="s">
        <v>9</v>
      </c>
      <c r="O558" s="210"/>
    </row>
    <row r="559" spans="1:15" ht="36" x14ac:dyDescent="0.25">
      <c r="A559" s="222"/>
      <c r="B559" s="131">
        <v>78</v>
      </c>
      <c r="C559" s="132" t="s">
        <v>2592</v>
      </c>
      <c r="D559" s="124" t="s">
        <v>60</v>
      </c>
      <c r="E559" s="124" t="s">
        <v>179</v>
      </c>
      <c r="F559" s="131" t="s">
        <v>1808</v>
      </c>
      <c r="G559" s="124" t="s">
        <v>184</v>
      </c>
      <c r="H559" s="132" t="s">
        <v>2156</v>
      </c>
      <c r="I559" s="131">
        <v>1</v>
      </c>
      <c r="J559" s="132" t="s">
        <v>2157</v>
      </c>
      <c r="K559" s="124" t="s">
        <v>6</v>
      </c>
      <c r="L559" s="138" t="s">
        <v>2158</v>
      </c>
      <c r="M559" s="132" t="str">
        <f>VLOOKUP(L559,CódigosRetorno!$A$2:$B$2080,2,FALSE)</f>
        <v>El XML no contiene el tag de BVME transporte ferroviario: Agente de Viajes: Numero de Ruc</v>
      </c>
      <c r="N559" s="141" t="s">
        <v>9</v>
      </c>
      <c r="O559" s="210"/>
    </row>
    <row r="560" spans="1:15" ht="24" x14ac:dyDescent="0.25">
      <c r="A560" s="222"/>
      <c r="B560" s="1000">
        <f>B559+1</f>
        <v>79</v>
      </c>
      <c r="C560" s="1047" t="s">
        <v>2593</v>
      </c>
      <c r="D560" s="1016" t="s">
        <v>60</v>
      </c>
      <c r="E560" s="1016" t="s">
        <v>179</v>
      </c>
      <c r="F560" s="1000" t="s">
        <v>1213</v>
      </c>
      <c r="G560" s="1016" t="s">
        <v>193</v>
      </c>
      <c r="H560" s="995" t="s">
        <v>2160</v>
      </c>
      <c r="I560" s="1000">
        <v>1</v>
      </c>
      <c r="J560" s="132" t="s">
        <v>2161</v>
      </c>
      <c r="K560" s="124" t="s">
        <v>6</v>
      </c>
      <c r="L560" s="138" t="s">
        <v>2162</v>
      </c>
      <c r="M560" s="132" t="str">
        <f>VLOOKUP(L560,CódigosRetorno!$A$2:$B$2080,2,FALSE)</f>
        <v>El XML no contiene el tag de BVME transporte ferroviario: Agente de Viajes: Tipo de documento</v>
      </c>
      <c r="N560" s="131" t="s">
        <v>1821</v>
      </c>
      <c r="O560" s="210"/>
    </row>
    <row r="561" spans="1:15" ht="24" x14ac:dyDescent="0.25">
      <c r="A561" s="222"/>
      <c r="B561" s="1000"/>
      <c r="C561" s="1047"/>
      <c r="D561" s="1016"/>
      <c r="E561" s="1016"/>
      <c r="F561" s="1000"/>
      <c r="G561" s="1016"/>
      <c r="H561" s="995"/>
      <c r="I561" s="1000"/>
      <c r="J561" s="132" t="s">
        <v>2163</v>
      </c>
      <c r="K561" s="124" t="s">
        <v>6</v>
      </c>
      <c r="L561" s="138" t="s">
        <v>2164</v>
      </c>
      <c r="M561" s="132" t="str">
        <f>VLOOKUP(L561,CódigosRetorno!$A$2:$B$2080,2,FALSE)</f>
        <v>El dato ingresado como Agente de Viajes-Tipo de documento no corresponde al valor esperado.</v>
      </c>
      <c r="N561" s="141" t="s">
        <v>9</v>
      </c>
      <c r="O561" s="210"/>
    </row>
    <row r="562" spans="1:15" ht="24" x14ac:dyDescent="0.25">
      <c r="A562" s="222"/>
      <c r="B562" s="1000"/>
      <c r="C562" s="1047"/>
      <c r="D562" s="1016"/>
      <c r="E562" s="1016"/>
      <c r="F562" s="1016"/>
      <c r="G562" s="141" t="s">
        <v>1112</v>
      </c>
      <c r="H562" s="88" t="s">
        <v>1113</v>
      </c>
      <c r="I562" s="131" t="s">
        <v>2411</v>
      </c>
      <c r="J562" s="132" t="s">
        <v>1114</v>
      </c>
      <c r="K562" s="124" t="s">
        <v>203</v>
      </c>
      <c r="L562" s="138" t="s">
        <v>1115</v>
      </c>
      <c r="M562" s="132" t="str">
        <f>VLOOKUP(L562,CódigosRetorno!$A$2:$B$2080,2,FALSE)</f>
        <v>El dato ingresado como atributo @schemeName es incorrecto.</v>
      </c>
      <c r="N562" s="141" t="s">
        <v>9</v>
      </c>
      <c r="O562" s="210"/>
    </row>
    <row r="563" spans="1:15" ht="24" x14ac:dyDescent="0.25">
      <c r="A563" s="222"/>
      <c r="B563" s="1000"/>
      <c r="C563" s="1047"/>
      <c r="D563" s="1016"/>
      <c r="E563" s="1016"/>
      <c r="F563" s="1016"/>
      <c r="G563" s="141" t="s">
        <v>1045</v>
      </c>
      <c r="H563" s="88" t="s">
        <v>1046</v>
      </c>
      <c r="I563" s="131" t="s">
        <v>2411</v>
      </c>
      <c r="J563" s="132" t="s">
        <v>1047</v>
      </c>
      <c r="K563" s="124" t="s">
        <v>203</v>
      </c>
      <c r="L563" s="138" t="s">
        <v>1048</v>
      </c>
      <c r="M563" s="132" t="str">
        <f>VLOOKUP(L563,CódigosRetorno!$A$2:$B$2080,2,FALSE)</f>
        <v>El dato ingresado como atributo @schemeAgencyName es incorrecto.</v>
      </c>
      <c r="N563" s="141" t="s">
        <v>9</v>
      </c>
      <c r="O563" s="210"/>
    </row>
    <row r="564" spans="1:15" ht="48" x14ac:dyDescent="0.25">
      <c r="A564" s="222"/>
      <c r="B564" s="1000"/>
      <c r="C564" s="1047"/>
      <c r="D564" s="1016"/>
      <c r="E564" s="1016"/>
      <c r="F564" s="1016"/>
      <c r="G564" s="141" t="s">
        <v>1116</v>
      </c>
      <c r="H564" s="88" t="s">
        <v>1117</v>
      </c>
      <c r="I564" s="131" t="s">
        <v>2411</v>
      </c>
      <c r="J564" s="132" t="s">
        <v>1118</v>
      </c>
      <c r="K564" s="138" t="s">
        <v>203</v>
      </c>
      <c r="L564" s="140" t="s">
        <v>1119</v>
      </c>
      <c r="M564" s="132" t="str">
        <f>VLOOKUP(L564,CódigosRetorno!$A$2:$B$2080,2,FALSE)</f>
        <v>El dato ingresado como atributo @schemeURI es incorrecto.</v>
      </c>
      <c r="N564" s="141" t="s">
        <v>9</v>
      </c>
      <c r="O564" s="210"/>
    </row>
    <row r="565" spans="1:15" ht="36" x14ac:dyDescent="0.25">
      <c r="A565" s="222"/>
      <c r="B565" s="1000" t="s">
        <v>2594</v>
      </c>
      <c r="C565" s="1047" t="s">
        <v>2595</v>
      </c>
      <c r="D565" s="1016" t="s">
        <v>324</v>
      </c>
      <c r="E565" s="1016" t="s">
        <v>179</v>
      </c>
      <c r="F565" s="138" t="s">
        <v>218</v>
      </c>
      <c r="G565" s="131"/>
      <c r="H565" s="132" t="s">
        <v>1859</v>
      </c>
      <c r="I565" s="131">
        <v>1</v>
      </c>
      <c r="J565" s="132" t="s">
        <v>1329</v>
      </c>
      <c r="K565" s="124" t="s">
        <v>203</v>
      </c>
      <c r="L565" s="138" t="s">
        <v>1330</v>
      </c>
      <c r="M565" s="132" t="str">
        <f>VLOOKUP(L565,CódigosRetorno!$A$2:$B$2080,2,FALSE)</f>
        <v>No existe información en el nombre del concepto.</v>
      </c>
      <c r="N565" s="131" t="s">
        <v>9</v>
      </c>
      <c r="O565" s="210"/>
    </row>
    <row r="566" spans="1:15" ht="36" x14ac:dyDescent="0.25">
      <c r="A566" s="222"/>
      <c r="B566" s="1000"/>
      <c r="C566" s="1047"/>
      <c r="D566" s="1016"/>
      <c r="E566" s="1016"/>
      <c r="F566" s="1070" t="s">
        <v>655</v>
      </c>
      <c r="G566" s="1016" t="s">
        <v>1327</v>
      </c>
      <c r="H566" s="1047" t="s">
        <v>1860</v>
      </c>
      <c r="I566" s="1000">
        <v>1</v>
      </c>
      <c r="J566" s="132" t="s">
        <v>2167</v>
      </c>
      <c r="K566" s="124" t="s">
        <v>6</v>
      </c>
      <c r="L566" s="138" t="s">
        <v>2168</v>
      </c>
      <c r="M566" s="132" t="str">
        <f>VLOOKUP(L566,CódigosRetorno!$A$2:$B$2080,2,FALSE)</f>
        <v>El XML no contiene el tag de BVME transporte ferroviario: Pasajero - Apellidos y Nombres</v>
      </c>
      <c r="N566" s="131" t="s">
        <v>9</v>
      </c>
      <c r="O566" s="210"/>
    </row>
    <row r="567" spans="1:15" ht="36" x14ac:dyDescent="0.25">
      <c r="A567" s="222"/>
      <c r="B567" s="1000"/>
      <c r="C567" s="1047"/>
      <c r="D567" s="1016"/>
      <c r="E567" s="1016"/>
      <c r="F567" s="1070"/>
      <c r="G567" s="1016"/>
      <c r="H567" s="1047"/>
      <c r="I567" s="1000"/>
      <c r="J567" s="132" t="s">
        <v>2169</v>
      </c>
      <c r="K567" s="124" t="s">
        <v>6</v>
      </c>
      <c r="L567" s="138" t="s">
        <v>2170</v>
      </c>
      <c r="M567" s="132" t="str">
        <f>VLOOKUP(L567,CódigosRetorno!$A$2:$B$2080,2,FALSE)</f>
        <v>El XML no contiene el tag de BVME transporte ferroviario: Pasajero - Tipo de documento de identidad</v>
      </c>
      <c r="N567" s="131" t="s">
        <v>9</v>
      </c>
      <c r="O567" s="210"/>
    </row>
    <row r="568" spans="1:15" ht="36" x14ac:dyDescent="0.25">
      <c r="A568" s="222"/>
      <c r="B568" s="1000"/>
      <c r="C568" s="1047"/>
      <c r="D568" s="1016"/>
      <c r="E568" s="1016"/>
      <c r="F568" s="1070"/>
      <c r="G568" s="1016"/>
      <c r="H568" s="1047"/>
      <c r="I568" s="1000"/>
      <c r="J568" s="132" t="s">
        <v>2171</v>
      </c>
      <c r="K568" s="124" t="s">
        <v>6</v>
      </c>
      <c r="L568" s="138" t="s">
        <v>2172</v>
      </c>
      <c r="M568" s="132" t="str">
        <f>VLOOKUP(L568,CódigosRetorno!$A$2:$B$2080,2,FALSE)</f>
        <v>El XML no contiene el tag de BVME transporte ferroviario: Pasajero - Número de documento de identidad</v>
      </c>
      <c r="N568" s="131" t="s">
        <v>9</v>
      </c>
      <c r="O568" s="210"/>
    </row>
    <row r="569" spans="1:15" ht="36" x14ac:dyDescent="0.25">
      <c r="A569" s="222"/>
      <c r="B569" s="1000"/>
      <c r="C569" s="1047"/>
      <c r="D569" s="1016"/>
      <c r="E569" s="1016"/>
      <c r="F569" s="1070"/>
      <c r="G569" s="1016"/>
      <c r="H569" s="1047"/>
      <c r="I569" s="1000"/>
      <c r="J569" s="132" t="s">
        <v>2173</v>
      </c>
      <c r="K569" s="124" t="s">
        <v>6</v>
      </c>
      <c r="L569" s="138" t="s">
        <v>2174</v>
      </c>
      <c r="M569" s="132" t="str">
        <f>VLOOKUP(L569,CódigosRetorno!$A$2:$B$2080,2,FALSE)</f>
        <v>El XML no contiene el tag de BVME transporte ferroviario: Servicio transporte: Ciudad o lugar de origen - Código de ubigeo</v>
      </c>
      <c r="N569" s="141" t="s">
        <v>9</v>
      </c>
      <c r="O569" s="210"/>
    </row>
    <row r="570" spans="1:15" ht="36" x14ac:dyDescent="0.25">
      <c r="A570" s="222"/>
      <c r="B570" s="1000"/>
      <c r="C570" s="1047"/>
      <c r="D570" s="1016"/>
      <c r="E570" s="1016"/>
      <c r="F570" s="1070"/>
      <c r="G570" s="1016"/>
      <c r="H570" s="1047"/>
      <c r="I570" s="1000"/>
      <c r="J570" s="132" t="s">
        <v>2175</v>
      </c>
      <c r="K570" s="124" t="s">
        <v>6</v>
      </c>
      <c r="L570" s="138" t="s">
        <v>2176</v>
      </c>
      <c r="M570" s="132" t="str">
        <f>VLOOKUP(L570,CódigosRetorno!$A$2:$B$2080,2,FALSE)</f>
        <v>El XML no contiene el tag de BVME transporte ferroviario: Servicio transporte: Ciudad o lugar de origen - Dirección detallada</v>
      </c>
      <c r="N570" s="141" t="s">
        <v>9</v>
      </c>
      <c r="O570" s="210"/>
    </row>
    <row r="571" spans="1:15" ht="36" x14ac:dyDescent="0.25">
      <c r="A571" s="222"/>
      <c r="B571" s="1000"/>
      <c r="C571" s="1047"/>
      <c r="D571" s="1016"/>
      <c r="E571" s="1016"/>
      <c r="F571" s="1070"/>
      <c r="G571" s="1016"/>
      <c r="H571" s="1047"/>
      <c r="I571" s="1000"/>
      <c r="J571" s="132" t="s">
        <v>2177</v>
      </c>
      <c r="K571" s="124" t="s">
        <v>6</v>
      </c>
      <c r="L571" s="138" t="s">
        <v>2178</v>
      </c>
      <c r="M571" s="132" t="str">
        <f>VLOOKUP(L571,CódigosRetorno!$A$2:$B$2080,2,FALSE)</f>
        <v>El XML no contiene el tag de BVME transporte ferroviario: Servicio transporte: Ciudad o lugar de destino - Código de ubigeo</v>
      </c>
      <c r="N571" s="141" t="s">
        <v>9</v>
      </c>
      <c r="O571" s="210"/>
    </row>
    <row r="572" spans="1:15" ht="36" x14ac:dyDescent="0.25">
      <c r="A572" s="222"/>
      <c r="B572" s="1000"/>
      <c r="C572" s="1047"/>
      <c r="D572" s="1016"/>
      <c r="E572" s="1016"/>
      <c r="F572" s="1070"/>
      <c r="G572" s="1016"/>
      <c r="H572" s="1047"/>
      <c r="I572" s="1000"/>
      <c r="J572" s="132" t="s">
        <v>2179</v>
      </c>
      <c r="K572" s="124" t="s">
        <v>6</v>
      </c>
      <c r="L572" s="138" t="s">
        <v>2180</v>
      </c>
      <c r="M572" s="132" t="str">
        <f>VLOOKUP(L572,CódigosRetorno!$A$2:$B$2080,2,FALSE)</f>
        <v>El XML no contiene el tag de BVME transporte ferroviario: Servicio transporte: Ciudad o lugar de destino - Dirección detallada</v>
      </c>
      <c r="N572" s="141" t="s">
        <v>9</v>
      </c>
      <c r="O572" s="210"/>
    </row>
    <row r="573" spans="1:15" ht="36" x14ac:dyDescent="0.25">
      <c r="A573" s="222"/>
      <c r="B573" s="1000"/>
      <c r="C573" s="1047"/>
      <c r="D573" s="1016"/>
      <c r="E573" s="1016"/>
      <c r="F573" s="1070"/>
      <c r="G573" s="1016"/>
      <c r="H573" s="1047"/>
      <c r="I573" s="1000"/>
      <c r="J573" s="132" t="s">
        <v>2181</v>
      </c>
      <c r="K573" s="124" t="s">
        <v>6</v>
      </c>
      <c r="L573" s="138" t="s">
        <v>2182</v>
      </c>
      <c r="M573" s="132" t="str">
        <f>VLOOKUP(L573,CódigosRetorno!$A$2:$B$2080,2,FALSE)</f>
        <v>El XML no contiene el tag de BVME transporte ferroviario: Servicio transporte:Número de asiento</v>
      </c>
      <c r="N573" s="141" t="s">
        <v>9</v>
      </c>
      <c r="O573" s="210"/>
    </row>
    <row r="574" spans="1:15" ht="24" x14ac:dyDescent="0.25">
      <c r="A574" s="222"/>
      <c r="B574" s="1000"/>
      <c r="C574" s="1047"/>
      <c r="D574" s="1016"/>
      <c r="E574" s="1016"/>
      <c r="F574" s="1070"/>
      <c r="G574" s="131" t="s">
        <v>1333</v>
      </c>
      <c r="H574" s="132" t="s">
        <v>1068</v>
      </c>
      <c r="I574" s="131" t="s">
        <v>2411</v>
      </c>
      <c r="J574" s="132" t="s">
        <v>1334</v>
      </c>
      <c r="K574" s="124" t="s">
        <v>203</v>
      </c>
      <c r="L574" s="138" t="s">
        <v>1070</v>
      </c>
      <c r="M574" s="132" t="str">
        <f>VLOOKUP(L574,CódigosRetorno!$A$2:$B$2080,2,FALSE)</f>
        <v>El dato ingresado como atributo @listName es incorrecto.</v>
      </c>
      <c r="N574" s="141" t="s">
        <v>9</v>
      </c>
      <c r="O574" s="210"/>
    </row>
    <row r="575" spans="1:15" ht="24" x14ac:dyDescent="0.25">
      <c r="A575" s="222"/>
      <c r="B575" s="1000"/>
      <c r="C575" s="1047"/>
      <c r="D575" s="1016"/>
      <c r="E575" s="1016"/>
      <c r="F575" s="1070"/>
      <c r="G575" s="131" t="s">
        <v>1045</v>
      </c>
      <c r="H575" s="132" t="s">
        <v>1065</v>
      </c>
      <c r="I575" s="131" t="s">
        <v>2411</v>
      </c>
      <c r="J575" s="132" t="s">
        <v>1047</v>
      </c>
      <c r="K575" s="138" t="s">
        <v>203</v>
      </c>
      <c r="L575" s="140" t="s">
        <v>1066</v>
      </c>
      <c r="M575" s="132" t="str">
        <f>VLOOKUP(L575,CódigosRetorno!$A$2:$B$2080,2,FALSE)</f>
        <v>El dato ingresado como atributo @listAgencyName es incorrecto.</v>
      </c>
      <c r="N575" s="141" t="s">
        <v>9</v>
      </c>
      <c r="O575" s="210"/>
    </row>
    <row r="576" spans="1:15" ht="48" x14ac:dyDescent="0.25">
      <c r="A576" s="222"/>
      <c r="B576" s="1000"/>
      <c r="C576" s="1047"/>
      <c r="D576" s="1016"/>
      <c r="E576" s="1016"/>
      <c r="F576" s="1070"/>
      <c r="G576" s="141" t="s">
        <v>1335</v>
      </c>
      <c r="H576" s="91" t="s">
        <v>1072</v>
      </c>
      <c r="I576" s="131" t="s">
        <v>2411</v>
      </c>
      <c r="J576" s="132" t="s">
        <v>1336</v>
      </c>
      <c r="K576" s="138" t="s">
        <v>203</v>
      </c>
      <c r="L576" s="140" t="s">
        <v>1074</v>
      </c>
      <c r="M576" s="132" t="str">
        <f>VLOOKUP(L576,CódigosRetorno!$A$2:$B$2080,2,FALSE)</f>
        <v>El dato ingresado como atributo @listURI es incorrecto.</v>
      </c>
      <c r="N576" s="141" t="s">
        <v>9</v>
      </c>
      <c r="O576" s="210"/>
    </row>
    <row r="577" spans="1:15" ht="36" x14ac:dyDescent="0.25">
      <c r="A577" s="222"/>
      <c r="B577" s="1000"/>
      <c r="C577" s="1047"/>
      <c r="D577" s="1016"/>
      <c r="E577" s="1016"/>
      <c r="F577" s="1070" t="s">
        <v>2596</v>
      </c>
      <c r="G577" s="1070" t="s">
        <v>2597</v>
      </c>
      <c r="H577" s="1047" t="s">
        <v>2598</v>
      </c>
      <c r="I577" s="1000">
        <v>1</v>
      </c>
      <c r="J577" s="132" t="s">
        <v>2599</v>
      </c>
      <c r="K577" s="124" t="s">
        <v>6</v>
      </c>
      <c r="L577" s="138" t="s">
        <v>1339</v>
      </c>
      <c r="M577" s="132" t="str">
        <f>VLOOKUP(L577,CódigosRetorno!$A$2:$B$2080,2,FALSE)</f>
        <v>El XML no contiene tag o no existe información del valor del concepto por linea.</v>
      </c>
      <c r="N577" s="141" t="s">
        <v>9</v>
      </c>
      <c r="O577" s="210"/>
    </row>
    <row r="578" spans="1:15" ht="72" x14ac:dyDescent="0.25">
      <c r="A578" s="222"/>
      <c r="B578" s="1000"/>
      <c r="C578" s="1047"/>
      <c r="D578" s="1016"/>
      <c r="E578" s="1016"/>
      <c r="F578" s="1070"/>
      <c r="G578" s="1070"/>
      <c r="H578" s="1047"/>
      <c r="I578" s="1000"/>
      <c r="J578" s="132" t="s">
        <v>2600</v>
      </c>
      <c r="K578" s="124" t="s">
        <v>203</v>
      </c>
      <c r="L578" s="138" t="s">
        <v>1864</v>
      </c>
      <c r="M578" s="132" t="str">
        <f>VLOOKUP(L578,CódigosRetorno!$A$2:$B$2080,2,FALSE)</f>
        <v>El dato ingresado como valor del concepto de la linea no cumple con el formato establecido.</v>
      </c>
      <c r="N578" s="141" t="s">
        <v>9</v>
      </c>
      <c r="O578" s="210"/>
    </row>
    <row r="579" spans="1:15" ht="24" x14ac:dyDescent="0.25">
      <c r="A579" s="222"/>
      <c r="B579" s="1000"/>
      <c r="C579" s="1047"/>
      <c r="D579" s="1016"/>
      <c r="E579" s="1016"/>
      <c r="F579" s="1070"/>
      <c r="G579" s="1070"/>
      <c r="H579" s="1047"/>
      <c r="I579" s="1000"/>
      <c r="J579" s="132" t="s">
        <v>2601</v>
      </c>
      <c r="K579" s="124" t="s">
        <v>203</v>
      </c>
      <c r="L579" s="138" t="s">
        <v>1864</v>
      </c>
      <c r="M579" s="132" t="str">
        <f>VLOOKUP(L579,CódigosRetorno!$A$2:$B$2080,2,FALSE)</f>
        <v>El dato ingresado como valor del concepto de la linea no cumple con el formato establecido.</v>
      </c>
      <c r="N579" s="131" t="s">
        <v>1821</v>
      </c>
      <c r="O579" s="210"/>
    </row>
    <row r="580" spans="1:15" ht="24" x14ac:dyDescent="0.25">
      <c r="A580" s="222"/>
      <c r="B580" s="1000"/>
      <c r="C580" s="1047"/>
      <c r="D580" s="1016"/>
      <c r="E580" s="1016"/>
      <c r="F580" s="1070"/>
      <c r="G580" s="1070"/>
      <c r="H580" s="1047"/>
      <c r="I580" s="1000"/>
      <c r="J580" s="132" t="s">
        <v>2602</v>
      </c>
      <c r="K580" s="124" t="s">
        <v>203</v>
      </c>
      <c r="L580" s="138" t="s">
        <v>1864</v>
      </c>
      <c r="M580" s="132" t="str">
        <f>VLOOKUP(L580,CódigosRetorno!$A$2:$B$2080,2,FALSE)</f>
        <v>El dato ingresado como valor del concepto de la linea no cumple con el formato establecido.</v>
      </c>
      <c r="N580" s="131" t="s">
        <v>1140</v>
      </c>
      <c r="O580" s="210"/>
    </row>
    <row r="581" spans="1:15" ht="72" x14ac:dyDescent="0.25">
      <c r="A581" s="222"/>
      <c r="B581" s="1000"/>
      <c r="C581" s="1047"/>
      <c r="D581" s="1016"/>
      <c r="E581" s="1016"/>
      <c r="F581" s="1070"/>
      <c r="G581" s="1070"/>
      <c r="H581" s="1047"/>
      <c r="I581" s="1000"/>
      <c r="J581" s="132" t="s">
        <v>2190</v>
      </c>
      <c r="K581" s="124" t="s">
        <v>203</v>
      </c>
      <c r="L581" s="138" t="s">
        <v>1864</v>
      </c>
      <c r="M581" s="132" t="str">
        <f>VLOOKUP(L581,CódigosRetorno!$A$2:$B$2080,2,FALSE)</f>
        <v>El dato ingresado como valor del concepto de la linea no cumple con el formato establecido.</v>
      </c>
      <c r="N581" s="141" t="s">
        <v>9</v>
      </c>
      <c r="O581" s="210"/>
    </row>
    <row r="582" spans="1:15" ht="24" x14ac:dyDescent="0.25">
      <c r="A582" s="222"/>
      <c r="B582" s="1000"/>
      <c r="C582" s="1047"/>
      <c r="D582" s="1016"/>
      <c r="E582" s="1016"/>
      <c r="F582" s="1070"/>
      <c r="G582" s="1070"/>
      <c r="H582" s="1047"/>
      <c r="I582" s="1000"/>
      <c r="J582" s="132" t="s">
        <v>2603</v>
      </c>
      <c r="K582" s="124" t="s">
        <v>203</v>
      </c>
      <c r="L582" s="138" t="s">
        <v>1864</v>
      </c>
      <c r="M582" s="132" t="str">
        <f>VLOOKUP(L582,CódigosRetorno!$A$2:$B$2080,2,FALSE)</f>
        <v>El dato ingresado como valor del concepto de la linea no cumple con el formato establecido.</v>
      </c>
      <c r="N582" s="131" t="s">
        <v>1140</v>
      </c>
      <c r="O582" s="210"/>
    </row>
    <row r="583" spans="1:15" ht="72" x14ac:dyDescent="0.25">
      <c r="A583" s="222"/>
      <c r="B583" s="1000"/>
      <c r="C583" s="1047"/>
      <c r="D583" s="1016"/>
      <c r="E583" s="1016"/>
      <c r="F583" s="1070"/>
      <c r="G583" s="1070"/>
      <c r="H583" s="1047"/>
      <c r="I583" s="1000"/>
      <c r="J583" s="132" t="s">
        <v>2192</v>
      </c>
      <c r="K583" s="124" t="s">
        <v>203</v>
      </c>
      <c r="L583" s="138" t="s">
        <v>1864</v>
      </c>
      <c r="M583" s="132" t="str">
        <f>VLOOKUP(L583,CódigosRetorno!$A$2:$B$2080,2,FALSE)</f>
        <v>El dato ingresado como valor del concepto de la linea no cumple con el formato establecido.</v>
      </c>
      <c r="N583" s="141" t="s">
        <v>9</v>
      </c>
      <c r="O583" s="210"/>
    </row>
    <row r="584" spans="1:15" ht="72" x14ac:dyDescent="0.25">
      <c r="A584" s="222"/>
      <c r="B584" s="1000"/>
      <c r="C584" s="1047"/>
      <c r="D584" s="1016"/>
      <c r="E584" s="1016"/>
      <c r="F584" s="1070"/>
      <c r="G584" s="1070"/>
      <c r="H584" s="1047"/>
      <c r="I584" s="1000"/>
      <c r="J584" s="132" t="s">
        <v>2193</v>
      </c>
      <c r="K584" s="124" t="s">
        <v>203</v>
      </c>
      <c r="L584" s="138" t="s">
        <v>1864</v>
      </c>
      <c r="M584" s="132" t="str">
        <f>VLOOKUP(L584,CódigosRetorno!$A$2:$B$2080,2,FALSE)</f>
        <v>El dato ingresado como valor del concepto de la linea no cumple con el formato establecido.</v>
      </c>
      <c r="N584" s="141" t="s">
        <v>9</v>
      </c>
      <c r="O584" s="210"/>
    </row>
    <row r="585" spans="1:15" ht="72" x14ac:dyDescent="0.25">
      <c r="A585" s="222"/>
      <c r="B585" s="1000"/>
      <c r="C585" s="1047"/>
      <c r="D585" s="1016"/>
      <c r="E585" s="1016"/>
      <c r="F585" s="1070"/>
      <c r="G585" s="1070"/>
      <c r="H585" s="1047"/>
      <c r="I585" s="1000"/>
      <c r="J585" s="132" t="s">
        <v>2194</v>
      </c>
      <c r="K585" s="124" t="s">
        <v>203</v>
      </c>
      <c r="L585" s="138" t="s">
        <v>1864</v>
      </c>
      <c r="M585" s="132" t="str">
        <f>VLOOKUP(L585,CódigosRetorno!$A$2:$B$2080,2,FALSE)</f>
        <v>El dato ingresado como valor del concepto de la linea no cumple con el formato establecido.</v>
      </c>
      <c r="N585" s="141" t="s">
        <v>9</v>
      </c>
      <c r="O585" s="210"/>
    </row>
    <row r="586" spans="1:15" ht="36" x14ac:dyDescent="0.25">
      <c r="A586" s="222"/>
      <c r="B586" s="1016">
        <v>85</v>
      </c>
      <c r="C586" s="1047" t="s">
        <v>2604</v>
      </c>
      <c r="D586" s="1016" t="s">
        <v>324</v>
      </c>
      <c r="E586" s="1016" t="s">
        <v>179</v>
      </c>
      <c r="F586" s="138" t="s">
        <v>218</v>
      </c>
      <c r="G586" s="131"/>
      <c r="H586" s="132" t="s">
        <v>1859</v>
      </c>
      <c r="I586" s="131">
        <v>1</v>
      </c>
      <c r="J586" s="132" t="s">
        <v>1329</v>
      </c>
      <c r="K586" s="124" t="s">
        <v>203</v>
      </c>
      <c r="L586" s="138" t="s">
        <v>1330</v>
      </c>
      <c r="M586" s="132" t="str">
        <f>VLOOKUP(L586,CódigosRetorno!$A$2:$B$2080,2,FALSE)</f>
        <v>No existe información en el nombre del concepto.</v>
      </c>
      <c r="N586" s="131" t="s">
        <v>9</v>
      </c>
      <c r="O586" s="210"/>
    </row>
    <row r="587" spans="1:15" ht="36" x14ac:dyDescent="0.25">
      <c r="A587" s="222"/>
      <c r="B587" s="1016"/>
      <c r="C587" s="1047"/>
      <c r="D587" s="1016"/>
      <c r="E587" s="1016"/>
      <c r="F587" s="138" t="s">
        <v>655</v>
      </c>
      <c r="G587" s="124" t="s">
        <v>1327</v>
      </c>
      <c r="H587" s="134" t="s">
        <v>1860</v>
      </c>
      <c r="I587" s="131">
        <v>1</v>
      </c>
      <c r="J587" s="132" t="s">
        <v>2196</v>
      </c>
      <c r="K587" s="124" t="s">
        <v>6</v>
      </c>
      <c r="L587" s="138" t="s">
        <v>2197</v>
      </c>
      <c r="M587" s="132" t="str">
        <f>VLOOKUP(L587,CódigosRetorno!$A$2:$B$2080,2,FALSE)</f>
        <v>El XML no contiene el tag de BVME transporte ferroviario: Servicio transporte: Fecha programada de inicio de viaje</v>
      </c>
      <c r="N587" s="131" t="s">
        <v>9</v>
      </c>
      <c r="O587" s="210"/>
    </row>
    <row r="588" spans="1:15" ht="24" x14ac:dyDescent="0.25">
      <c r="A588" s="222"/>
      <c r="B588" s="1016"/>
      <c r="C588" s="1047"/>
      <c r="D588" s="1016"/>
      <c r="E588" s="1016"/>
      <c r="F588" s="1070"/>
      <c r="G588" s="131" t="s">
        <v>1333</v>
      </c>
      <c r="H588" s="132" t="s">
        <v>1068</v>
      </c>
      <c r="I588" s="131" t="s">
        <v>2411</v>
      </c>
      <c r="J588" s="132" t="s">
        <v>1334</v>
      </c>
      <c r="K588" s="124" t="s">
        <v>203</v>
      </c>
      <c r="L588" s="138" t="s">
        <v>1070</v>
      </c>
      <c r="M588" s="132" t="str">
        <f>VLOOKUP(L588,CódigosRetorno!$A$2:$B$2080,2,FALSE)</f>
        <v>El dato ingresado como atributo @listName es incorrecto.</v>
      </c>
      <c r="N588" s="141" t="s">
        <v>9</v>
      </c>
      <c r="O588" s="210"/>
    </row>
    <row r="589" spans="1:15" ht="24" x14ac:dyDescent="0.25">
      <c r="A589" s="222"/>
      <c r="B589" s="1016"/>
      <c r="C589" s="1047"/>
      <c r="D589" s="1016"/>
      <c r="E589" s="1016"/>
      <c r="F589" s="1070"/>
      <c r="G589" s="131" t="s">
        <v>1045</v>
      </c>
      <c r="H589" s="132" t="s">
        <v>1065</v>
      </c>
      <c r="I589" s="131" t="s">
        <v>2411</v>
      </c>
      <c r="J589" s="132" t="s">
        <v>1047</v>
      </c>
      <c r="K589" s="138" t="s">
        <v>203</v>
      </c>
      <c r="L589" s="140" t="s">
        <v>1066</v>
      </c>
      <c r="M589" s="132" t="str">
        <f>VLOOKUP(L589,CódigosRetorno!$A$2:$B$2080,2,FALSE)</f>
        <v>El dato ingresado como atributo @listAgencyName es incorrecto.</v>
      </c>
      <c r="N589" s="141" t="s">
        <v>9</v>
      </c>
      <c r="O589" s="210"/>
    </row>
    <row r="590" spans="1:15" ht="48" x14ac:dyDescent="0.25">
      <c r="A590" s="222"/>
      <c r="B590" s="1016"/>
      <c r="C590" s="1047"/>
      <c r="D590" s="1016"/>
      <c r="E590" s="1016"/>
      <c r="F590" s="1070"/>
      <c r="G590" s="141" t="s">
        <v>1335</v>
      </c>
      <c r="H590" s="91" t="s">
        <v>1072</v>
      </c>
      <c r="I590" s="131" t="s">
        <v>2411</v>
      </c>
      <c r="J590" s="132" t="s">
        <v>1336</v>
      </c>
      <c r="K590" s="138" t="s">
        <v>203</v>
      </c>
      <c r="L590" s="140" t="s">
        <v>1074</v>
      </c>
      <c r="M590" s="132" t="str">
        <f>VLOOKUP(L590,CódigosRetorno!$A$2:$B$2080,2,FALSE)</f>
        <v>El dato ingresado como atributo @listURI es incorrecto.</v>
      </c>
      <c r="N590" s="141" t="s">
        <v>9</v>
      </c>
      <c r="O590" s="210"/>
    </row>
    <row r="591" spans="1:15" ht="36" x14ac:dyDescent="0.25">
      <c r="A591" s="222"/>
      <c r="B591" s="1016"/>
      <c r="C591" s="1047"/>
      <c r="D591" s="1016"/>
      <c r="E591" s="1016"/>
      <c r="F591" s="138" t="s">
        <v>174</v>
      </c>
      <c r="G591" s="138" t="s">
        <v>175</v>
      </c>
      <c r="H591" s="132" t="s">
        <v>2198</v>
      </c>
      <c r="I591" s="131">
        <v>1</v>
      </c>
      <c r="J591" s="132" t="s">
        <v>2199</v>
      </c>
      <c r="K591" s="124" t="s">
        <v>6</v>
      </c>
      <c r="L591" s="138" t="s">
        <v>1884</v>
      </c>
      <c r="M591" s="132" t="str">
        <f>VLOOKUP(L591,CódigosRetorno!$A$2:$B$2080,2,FALSE)</f>
        <v>El XML no contiene tag de la fecha del concepto por linea.</v>
      </c>
      <c r="N591" s="141" t="s">
        <v>9</v>
      </c>
      <c r="O591" s="210"/>
    </row>
    <row r="592" spans="1:15" ht="36" x14ac:dyDescent="0.25">
      <c r="A592" s="222"/>
      <c r="B592" s="1016">
        <f>B586+1</f>
        <v>86</v>
      </c>
      <c r="C592" s="1047" t="s">
        <v>2200</v>
      </c>
      <c r="D592" s="1016" t="s">
        <v>324</v>
      </c>
      <c r="E592" s="1016" t="s">
        <v>179</v>
      </c>
      <c r="F592" s="138" t="s">
        <v>218</v>
      </c>
      <c r="G592" s="131"/>
      <c r="H592" s="132" t="s">
        <v>1859</v>
      </c>
      <c r="I592" s="131">
        <v>1</v>
      </c>
      <c r="J592" s="132" t="s">
        <v>1329</v>
      </c>
      <c r="K592" s="124" t="s">
        <v>203</v>
      </c>
      <c r="L592" s="138" t="s">
        <v>1330</v>
      </c>
      <c r="M592" s="132" t="str">
        <f>VLOOKUP(L592,CódigosRetorno!$A$2:$B$2080,2,FALSE)</f>
        <v>No existe información en el nombre del concepto.</v>
      </c>
      <c r="N592" s="131" t="s">
        <v>9</v>
      </c>
      <c r="O592" s="210"/>
    </row>
    <row r="593" spans="1:15" ht="36" x14ac:dyDescent="0.25">
      <c r="A593" s="222"/>
      <c r="B593" s="1016"/>
      <c r="C593" s="1047"/>
      <c r="D593" s="1016"/>
      <c r="E593" s="1016"/>
      <c r="F593" s="138" t="s">
        <v>655</v>
      </c>
      <c r="G593" s="124" t="s">
        <v>1327</v>
      </c>
      <c r="H593" s="134" t="s">
        <v>1860</v>
      </c>
      <c r="I593" s="131">
        <v>1</v>
      </c>
      <c r="J593" s="132" t="s">
        <v>2201</v>
      </c>
      <c r="K593" s="124" t="s">
        <v>6</v>
      </c>
      <c r="L593" s="138" t="s">
        <v>2202</v>
      </c>
      <c r="M593" s="132" t="str">
        <f>VLOOKUP(L593,CódigosRetorno!$A$2:$B$2080,2,FALSE)</f>
        <v>El XML no contiene el tag de BVME transporte ferroviario: Servicio transporte: Hora programada de inicio de viaje</v>
      </c>
      <c r="N593" s="141" t="s">
        <v>9</v>
      </c>
      <c r="O593" s="210"/>
    </row>
    <row r="594" spans="1:15" ht="24" x14ac:dyDescent="0.25">
      <c r="A594" s="222"/>
      <c r="B594" s="1016"/>
      <c r="C594" s="1047"/>
      <c r="D594" s="1016"/>
      <c r="E594" s="1016"/>
      <c r="F594" s="1070"/>
      <c r="G594" s="131" t="s">
        <v>1333</v>
      </c>
      <c r="H594" s="132" t="s">
        <v>1068</v>
      </c>
      <c r="I594" s="131" t="s">
        <v>2411</v>
      </c>
      <c r="J594" s="132" t="s">
        <v>1334</v>
      </c>
      <c r="K594" s="124" t="s">
        <v>203</v>
      </c>
      <c r="L594" s="138" t="s">
        <v>1070</v>
      </c>
      <c r="M594" s="132" t="str">
        <f>VLOOKUP(L594,CódigosRetorno!$A$2:$B$2080,2,FALSE)</f>
        <v>El dato ingresado como atributo @listName es incorrecto.</v>
      </c>
      <c r="N594" s="141" t="s">
        <v>9</v>
      </c>
      <c r="O594" s="210"/>
    </row>
    <row r="595" spans="1:15" ht="24" x14ac:dyDescent="0.25">
      <c r="A595" s="222"/>
      <c r="B595" s="1016"/>
      <c r="C595" s="1047"/>
      <c r="D595" s="1016"/>
      <c r="E595" s="1016"/>
      <c r="F595" s="1070"/>
      <c r="G595" s="131" t="s">
        <v>1045</v>
      </c>
      <c r="H595" s="132" t="s">
        <v>1065</v>
      </c>
      <c r="I595" s="131" t="s">
        <v>2411</v>
      </c>
      <c r="J595" s="132" t="s">
        <v>1047</v>
      </c>
      <c r="K595" s="138" t="s">
        <v>203</v>
      </c>
      <c r="L595" s="140" t="s">
        <v>1066</v>
      </c>
      <c r="M595" s="132" t="str">
        <f>VLOOKUP(L595,CódigosRetorno!$A$2:$B$2080,2,FALSE)</f>
        <v>El dato ingresado como atributo @listAgencyName es incorrecto.</v>
      </c>
      <c r="N595" s="141" t="s">
        <v>9</v>
      </c>
      <c r="O595" s="210"/>
    </row>
    <row r="596" spans="1:15" ht="48" x14ac:dyDescent="0.25">
      <c r="A596" s="222"/>
      <c r="B596" s="1016"/>
      <c r="C596" s="1047"/>
      <c r="D596" s="1016"/>
      <c r="E596" s="1016"/>
      <c r="F596" s="1070"/>
      <c r="G596" s="141" t="s">
        <v>1335</v>
      </c>
      <c r="H596" s="91" t="s">
        <v>1072</v>
      </c>
      <c r="I596" s="131" t="s">
        <v>2411</v>
      </c>
      <c r="J596" s="132" t="s">
        <v>1336</v>
      </c>
      <c r="K596" s="138" t="s">
        <v>203</v>
      </c>
      <c r="L596" s="140" t="s">
        <v>1074</v>
      </c>
      <c r="M596" s="132" t="str">
        <f>VLOOKUP(L596,CódigosRetorno!$A$2:$B$2080,2,FALSE)</f>
        <v>El dato ingresado como atributo @listURI es incorrecto.</v>
      </c>
      <c r="N596" s="141" t="s">
        <v>9</v>
      </c>
      <c r="O596" s="210"/>
    </row>
    <row r="597" spans="1:15" ht="36" x14ac:dyDescent="0.25">
      <c r="A597" s="222"/>
      <c r="B597" s="1016"/>
      <c r="C597" s="1047"/>
      <c r="D597" s="1016"/>
      <c r="E597" s="1016"/>
      <c r="F597" s="138" t="s">
        <v>758</v>
      </c>
      <c r="G597" s="138" t="s">
        <v>695</v>
      </c>
      <c r="H597" s="132" t="s">
        <v>2203</v>
      </c>
      <c r="I597" s="131">
        <v>1</v>
      </c>
      <c r="J597" s="132" t="s">
        <v>2204</v>
      </c>
      <c r="K597" s="124" t="s">
        <v>6</v>
      </c>
      <c r="L597" s="138" t="s">
        <v>1888</v>
      </c>
      <c r="M597" s="132" t="str">
        <f>VLOOKUP(L597,CódigosRetorno!$A$2:$B$2080,2,FALSE)</f>
        <v>El XML no contiene tag de la Hora del concepto por linea.</v>
      </c>
      <c r="N597" s="141" t="s">
        <v>9</v>
      </c>
      <c r="O597" s="210"/>
    </row>
    <row r="598" spans="1:15" ht="36" x14ac:dyDescent="0.25">
      <c r="A598" s="222"/>
      <c r="B598" s="1000">
        <f>B592+1</f>
        <v>87</v>
      </c>
      <c r="C598" s="1047" t="s">
        <v>2205</v>
      </c>
      <c r="D598" s="1016" t="s">
        <v>60</v>
      </c>
      <c r="E598" s="1016" t="s">
        <v>179</v>
      </c>
      <c r="F598" s="1000" t="s">
        <v>141</v>
      </c>
      <c r="G598" s="1016" t="s">
        <v>1917</v>
      </c>
      <c r="H598" s="1047" t="s">
        <v>2206</v>
      </c>
      <c r="I598" s="1000">
        <v>1</v>
      </c>
      <c r="J598" s="132" t="s">
        <v>2157</v>
      </c>
      <c r="K598" s="124" t="s">
        <v>6</v>
      </c>
      <c r="L598" s="138" t="s">
        <v>2207</v>
      </c>
      <c r="M598" s="132" t="str">
        <f>VLOOKUP(L598,CódigosRetorno!$A$2:$B$2080,2,FALSE)</f>
        <v>El XML no contiene el tag de BVME transporte ferroviario: Servicio transporte: Forma de Pago</v>
      </c>
      <c r="N598" s="141" t="s">
        <v>9</v>
      </c>
      <c r="O598" s="210"/>
    </row>
    <row r="599" spans="1:15" ht="36" x14ac:dyDescent="0.25">
      <c r="A599" s="222"/>
      <c r="B599" s="1000"/>
      <c r="C599" s="1047"/>
      <c r="D599" s="1016"/>
      <c r="E599" s="1016"/>
      <c r="F599" s="1000"/>
      <c r="G599" s="1016"/>
      <c r="H599" s="1047"/>
      <c r="I599" s="1000"/>
      <c r="J599" s="132" t="s">
        <v>1919</v>
      </c>
      <c r="K599" s="124" t="s">
        <v>6</v>
      </c>
      <c r="L599" s="138" t="s">
        <v>1920</v>
      </c>
      <c r="M599" s="132" t="str">
        <f>VLOOKUP(L599,CódigosRetorno!$A$2:$B$2080,2,FALSE)</f>
        <v>El dato ingreso como Forma de Pago o Medio de Pago no corresponde al valor esperado (catalogo nro 59)</v>
      </c>
      <c r="N599" s="131" t="s">
        <v>1921</v>
      </c>
      <c r="O599" s="210"/>
    </row>
    <row r="600" spans="1:15" ht="24" x14ac:dyDescent="0.25">
      <c r="A600" s="222"/>
      <c r="B600" s="1000"/>
      <c r="C600" s="1047"/>
      <c r="D600" s="1016"/>
      <c r="E600" s="1016"/>
      <c r="F600" s="1000"/>
      <c r="G600" s="131" t="s">
        <v>1922</v>
      </c>
      <c r="H600" s="132" t="s">
        <v>1068</v>
      </c>
      <c r="I600" s="131" t="s">
        <v>2411</v>
      </c>
      <c r="J600" s="132" t="s">
        <v>1923</v>
      </c>
      <c r="K600" s="124" t="s">
        <v>203</v>
      </c>
      <c r="L600" s="138" t="s">
        <v>1070</v>
      </c>
      <c r="M600" s="132" t="str">
        <f>VLOOKUP(L600,CódigosRetorno!$A$2:$B$2080,2,FALSE)</f>
        <v>El dato ingresado como atributo @listName es incorrecto.</v>
      </c>
      <c r="N600" s="141" t="s">
        <v>9</v>
      </c>
      <c r="O600" s="210"/>
    </row>
    <row r="601" spans="1:15" ht="24" x14ac:dyDescent="0.25">
      <c r="A601" s="222"/>
      <c r="B601" s="1000"/>
      <c r="C601" s="1047"/>
      <c r="D601" s="1016"/>
      <c r="E601" s="1016"/>
      <c r="F601" s="1000"/>
      <c r="G601" s="131" t="s">
        <v>1045</v>
      </c>
      <c r="H601" s="132" t="s">
        <v>1065</v>
      </c>
      <c r="I601" s="131" t="s">
        <v>2411</v>
      </c>
      <c r="J601" s="132" t="s">
        <v>1047</v>
      </c>
      <c r="K601" s="138" t="s">
        <v>203</v>
      </c>
      <c r="L601" s="140" t="s">
        <v>1066</v>
      </c>
      <c r="M601" s="132" t="str">
        <f>VLOOKUP(L601,CódigosRetorno!$A$2:$B$2080,2,FALSE)</f>
        <v>El dato ingresado como atributo @listAgencyName es incorrecto.</v>
      </c>
      <c r="N601" s="141" t="s">
        <v>9</v>
      </c>
      <c r="O601" s="210"/>
    </row>
    <row r="602" spans="1:15" ht="48" x14ac:dyDescent="0.25">
      <c r="A602" s="222"/>
      <c r="B602" s="1000"/>
      <c r="C602" s="1047"/>
      <c r="D602" s="1016"/>
      <c r="E602" s="1016"/>
      <c r="F602" s="1000"/>
      <c r="G602" s="141" t="s">
        <v>1924</v>
      </c>
      <c r="H602" s="91" t="s">
        <v>1072</v>
      </c>
      <c r="I602" s="131" t="s">
        <v>2411</v>
      </c>
      <c r="J602" s="132" t="s">
        <v>1925</v>
      </c>
      <c r="K602" s="138" t="s">
        <v>203</v>
      </c>
      <c r="L602" s="140" t="s">
        <v>1074</v>
      </c>
      <c r="M602" s="132" t="str">
        <f>VLOOKUP(L602,CódigosRetorno!$A$2:$B$2080,2,FALSE)</f>
        <v>El dato ingresado como atributo @listURI es incorrecto.</v>
      </c>
      <c r="N602" s="141" t="s">
        <v>9</v>
      </c>
      <c r="O602" s="210"/>
    </row>
    <row r="603" spans="1:15" ht="48" x14ac:dyDescent="0.25">
      <c r="A603" s="222"/>
      <c r="B603" s="131">
        <f>B598+1</f>
        <v>88</v>
      </c>
      <c r="C603" s="132" t="s">
        <v>2208</v>
      </c>
      <c r="D603" s="124" t="s">
        <v>60</v>
      </c>
      <c r="E603" s="124" t="s">
        <v>179</v>
      </c>
      <c r="F603" s="131" t="s">
        <v>223</v>
      </c>
      <c r="G603" s="124"/>
      <c r="H603" s="132" t="s">
        <v>2209</v>
      </c>
      <c r="I603" s="131">
        <v>1</v>
      </c>
      <c r="J603" s="132" t="s">
        <v>2157</v>
      </c>
      <c r="K603" s="124" t="s">
        <v>6</v>
      </c>
      <c r="L603" s="138" t="s">
        <v>2210</v>
      </c>
      <c r="M603" s="132" t="str">
        <f>VLOOKUP(L603,CódigosRetorno!$A$2:$B$2080,2,FALSE)</f>
        <v>El XML no contiene el tag de BVME transporte ferroviario: Servicio de transporte: Número de autorización de la transacción</v>
      </c>
      <c r="N603" s="141" t="s">
        <v>9</v>
      </c>
      <c r="O603" s="210"/>
    </row>
    <row r="604" spans="1:15" x14ac:dyDescent="0.25">
      <c r="A604" s="222"/>
      <c r="B604" s="430" t="s">
        <v>2117</v>
      </c>
      <c r="C604" s="419"/>
      <c r="D604" s="420"/>
      <c r="E604" s="420"/>
      <c r="F604" s="421"/>
      <c r="G604" s="418"/>
      <c r="H604" s="419"/>
      <c r="I604" s="418"/>
      <c r="J604" s="419"/>
      <c r="K604" s="421" t="s">
        <v>9</v>
      </c>
      <c r="L604" s="428" t="s">
        <v>9</v>
      </c>
      <c r="M604" s="419" t="str">
        <f>VLOOKUP(L604,CódigosRetorno!$A$2:$B$2080,2,FALSE)</f>
        <v>-</v>
      </c>
      <c r="N604" s="422" t="s">
        <v>9</v>
      </c>
      <c r="O604" s="210"/>
    </row>
    <row r="605" spans="1:15" ht="36" x14ac:dyDescent="0.25">
      <c r="A605" s="222"/>
      <c r="B605" s="1000" t="s">
        <v>2605</v>
      </c>
      <c r="C605" s="1047" t="s">
        <v>2119</v>
      </c>
      <c r="D605" s="1016" t="s">
        <v>324</v>
      </c>
      <c r="E605" s="1016" t="s">
        <v>179</v>
      </c>
      <c r="F605" s="138" t="s">
        <v>218</v>
      </c>
      <c r="G605" s="131"/>
      <c r="H605" s="132" t="s">
        <v>1859</v>
      </c>
      <c r="I605" s="131">
        <v>1</v>
      </c>
      <c r="J605" s="132" t="s">
        <v>1329</v>
      </c>
      <c r="K605" s="124" t="s">
        <v>203</v>
      </c>
      <c r="L605" s="138" t="s">
        <v>1330</v>
      </c>
      <c r="M605" s="132" t="str">
        <f>VLOOKUP(L605,CódigosRetorno!$A$2:$B$2080,2,FALSE)</f>
        <v>No existe información en el nombre del concepto.</v>
      </c>
      <c r="N605" s="141" t="s">
        <v>9</v>
      </c>
      <c r="O605" s="210"/>
    </row>
    <row r="606" spans="1:15" ht="24" x14ac:dyDescent="0.25">
      <c r="A606" s="222"/>
      <c r="B606" s="1000"/>
      <c r="C606" s="1047"/>
      <c r="D606" s="1016"/>
      <c r="E606" s="1016"/>
      <c r="F606" s="1070" t="s">
        <v>655</v>
      </c>
      <c r="G606" s="1016" t="s">
        <v>1327</v>
      </c>
      <c r="H606" s="995" t="s">
        <v>1860</v>
      </c>
      <c r="I606" s="1000">
        <v>1</v>
      </c>
      <c r="J606" s="132" t="s">
        <v>2120</v>
      </c>
      <c r="K606" s="124" t="s">
        <v>6</v>
      </c>
      <c r="L606" s="138" t="s">
        <v>2121</v>
      </c>
      <c r="M606" s="132" t="str">
        <f>VLOOKUP(L606,CódigosRetorno!$A$2:$B$2080,2,FALSE)</f>
        <v>El XML no contiene el tag de Proveedores Estado: Número de Expediente</v>
      </c>
      <c r="N606" s="131" t="s">
        <v>1332</v>
      </c>
      <c r="O606" s="210"/>
    </row>
    <row r="607" spans="1:15" ht="24" x14ac:dyDescent="0.25">
      <c r="A607" s="222"/>
      <c r="B607" s="1000"/>
      <c r="C607" s="1047"/>
      <c r="D607" s="1016"/>
      <c r="E607" s="1016"/>
      <c r="F607" s="1070"/>
      <c r="G607" s="1016"/>
      <c r="H607" s="995"/>
      <c r="I607" s="1000"/>
      <c r="J607" s="132" t="s">
        <v>2122</v>
      </c>
      <c r="K607" s="124" t="s">
        <v>6</v>
      </c>
      <c r="L607" s="138" t="s">
        <v>2123</v>
      </c>
      <c r="M607" s="132" t="str">
        <f>VLOOKUP(L607,CódigosRetorno!$A$2:$B$2080,2,FALSE)</f>
        <v>El XML no contiene el tag de Proveedores Estado: Código de Unidad Ejecutora</v>
      </c>
      <c r="N607" s="141" t="s">
        <v>9</v>
      </c>
      <c r="O607" s="210"/>
    </row>
    <row r="608" spans="1:15" ht="24" x14ac:dyDescent="0.25">
      <c r="A608" s="222"/>
      <c r="B608" s="1000"/>
      <c r="C608" s="1047"/>
      <c r="D608" s="1016"/>
      <c r="E608" s="1016"/>
      <c r="F608" s="1070"/>
      <c r="G608" s="1016"/>
      <c r="H608" s="995"/>
      <c r="I608" s="1000"/>
      <c r="J608" s="132" t="s">
        <v>2124</v>
      </c>
      <c r="K608" s="124" t="s">
        <v>6</v>
      </c>
      <c r="L608" s="138" t="s">
        <v>2125</v>
      </c>
      <c r="M608" s="132" t="str">
        <f>VLOOKUP(L608,CódigosRetorno!$A$2:$B$2080,2,FALSE)</f>
        <v>El XML no contiene el tag de Proveedores Estado: N° de Proceso de Selección</v>
      </c>
      <c r="N608" s="141" t="s">
        <v>9</v>
      </c>
      <c r="O608" s="210"/>
    </row>
    <row r="609" spans="1:15" ht="24" x14ac:dyDescent="0.25">
      <c r="A609" s="222"/>
      <c r="B609" s="1000"/>
      <c r="C609" s="1047"/>
      <c r="D609" s="1016"/>
      <c r="E609" s="1016"/>
      <c r="F609" s="1070"/>
      <c r="G609" s="1016"/>
      <c r="H609" s="995"/>
      <c r="I609" s="1000"/>
      <c r="J609" s="132" t="s">
        <v>2126</v>
      </c>
      <c r="K609" s="124" t="s">
        <v>6</v>
      </c>
      <c r="L609" s="138" t="s">
        <v>2127</v>
      </c>
      <c r="M609" s="132" t="str">
        <f>VLOOKUP(L609,CódigosRetorno!$A$2:$B$2080,2,FALSE)</f>
        <v>El XML no contiene el tag de Proveedores Estado: N° de Contrato</v>
      </c>
      <c r="N609" s="141" t="s">
        <v>9</v>
      </c>
      <c r="O609" s="210"/>
    </row>
    <row r="610" spans="1:15" ht="24" x14ac:dyDescent="0.25">
      <c r="A610" s="222"/>
      <c r="B610" s="1000"/>
      <c r="C610" s="1047"/>
      <c r="D610" s="1016"/>
      <c r="E610" s="1016"/>
      <c r="F610" s="1070"/>
      <c r="G610" s="131" t="s">
        <v>1333</v>
      </c>
      <c r="H610" s="132" t="s">
        <v>1068</v>
      </c>
      <c r="I610" s="131" t="s">
        <v>2411</v>
      </c>
      <c r="J610" s="132" t="s">
        <v>1334</v>
      </c>
      <c r="K610" s="124" t="s">
        <v>203</v>
      </c>
      <c r="L610" s="138" t="s">
        <v>1070</v>
      </c>
      <c r="M610" s="132" t="str">
        <f>VLOOKUP(L610,CódigosRetorno!$A$2:$B$2080,2,FALSE)</f>
        <v>El dato ingresado como atributo @listName es incorrecto.</v>
      </c>
      <c r="N610" s="141" t="s">
        <v>9</v>
      </c>
      <c r="O610" s="210"/>
    </row>
    <row r="611" spans="1:15" ht="24" x14ac:dyDescent="0.25">
      <c r="A611" s="222"/>
      <c r="B611" s="1000"/>
      <c r="C611" s="1047"/>
      <c r="D611" s="1016"/>
      <c r="E611" s="1016"/>
      <c r="F611" s="1070"/>
      <c r="G611" s="131" t="s">
        <v>1045</v>
      </c>
      <c r="H611" s="132" t="s">
        <v>1065</v>
      </c>
      <c r="I611" s="131" t="s">
        <v>2411</v>
      </c>
      <c r="J611" s="132" t="s">
        <v>1047</v>
      </c>
      <c r="K611" s="138" t="s">
        <v>203</v>
      </c>
      <c r="L611" s="140" t="s">
        <v>1066</v>
      </c>
      <c r="M611" s="132" t="str">
        <f>VLOOKUP(L611,CódigosRetorno!$A$2:$B$2080,2,FALSE)</f>
        <v>El dato ingresado como atributo @listAgencyName es incorrecto.</v>
      </c>
      <c r="N611" s="141" t="s">
        <v>9</v>
      </c>
      <c r="O611" s="210"/>
    </row>
    <row r="612" spans="1:15" ht="48" x14ac:dyDescent="0.25">
      <c r="A612" s="222"/>
      <c r="B612" s="1000"/>
      <c r="C612" s="1047"/>
      <c r="D612" s="1016"/>
      <c r="E612" s="1016"/>
      <c r="F612" s="1070"/>
      <c r="G612" s="141" t="s">
        <v>1335</v>
      </c>
      <c r="H612" s="91" t="s">
        <v>1072</v>
      </c>
      <c r="I612" s="131" t="s">
        <v>2411</v>
      </c>
      <c r="J612" s="132" t="s">
        <v>1336</v>
      </c>
      <c r="K612" s="138" t="s">
        <v>203</v>
      </c>
      <c r="L612" s="140" t="s">
        <v>1074</v>
      </c>
      <c r="M612" s="132" t="str">
        <f>VLOOKUP(L612,CódigosRetorno!$A$2:$B$2080,2,FALSE)</f>
        <v>El dato ingresado como atributo @listURI es incorrecto.</v>
      </c>
      <c r="N612" s="141" t="s">
        <v>9</v>
      </c>
      <c r="O612" s="210"/>
    </row>
    <row r="613" spans="1:15" ht="24" x14ac:dyDescent="0.25">
      <c r="A613" s="222"/>
      <c r="B613" s="1000"/>
      <c r="C613" s="1047"/>
      <c r="D613" s="1016"/>
      <c r="E613" s="1016"/>
      <c r="F613" s="1070" t="s">
        <v>2128</v>
      </c>
      <c r="G613" s="1070"/>
      <c r="H613" s="1047" t="s">
        <v>2129</v>
      </c>
      <c r="I613" s="1000">
        <v>1</v>
      </c>
      <c r="J613" s="132" t="s">
        <v>2130</v>
      </c>
      <c r="K613" s="124" t="s">
        <v>6</v>
      </c>
      <c r="L613" s="138" t="s">
        <v>1339</v>
      </c>
      <c r="M613" s="132" t="str">
        <f>VLOOKUP(L613,CódigosRetorno!$A$2:$B$2080,2,FALSE)</f>
        <v>El XML no contiene tag o no existe información del valor del concepto por linea.</v>
      </c>
      <c r="N613" s="141" t="s">
        <v>9</v>
      </c>
      <c r="O613" s="210"/>
    </row>
    <row r="614" spans="1:15" ht="72" x14ac:dyDescent="0.25">
      <c r="A614" s="222"/>
      <c r="B614" s="1000"/>
      <c r="C614" s="1047"/>
      <c r="D614" s="1016"/>
      <c r="E614" s="1016"/>
      <c r="F614" s="1070"/>
      <c r="G614" s="1070"/>
      <c r="H614" s="1047"/>
      <c r="I614" s="1000"/>
      <c r="J614" s="132" t="s">
        <v>2131</v>
      </c>
      <c r="K614" s="124" t="s">
        <v>203</v>
      </c>
      <c r="L614" s="138" t="s">
        <v>1864</v>
      </c>
      <c r="M614" s="132" t="str">
        <f>VLOOKUP(L614,CódigosRetorno!$A$2:$B$2080,2,FALSE)</f>
        <v>El dato ingresado como valor del concepto de la linea no cumple con el formato establecido.</v>
      </c>
      <c r="N614" s="141" t="s">
        <v>9</v>
      </c>
      <c r="O614" s="210"/>
    </row>
    <row r="615" spans="1:15" ht="72" x14ac:dyDescent="0.25">
      <c r="A615" s="222"/>
      <c r="B615" s="1000"/>
      <c r="C615" s="1047"/>
      <c r="D615" s="1016"/>
      <c r="E615" s="1016"/>
      <c r="F615" s="1070"/>
      <c r="G615" s="1070"/>
      <c r="H615" s="1047"/>
      <c r="I615" s="1000"/>
      <c r="J615" s="132" t="s">
        <v>2132</v>
      </c>
      <c r="K615" s="124" t="s">
        <v>203</v>
      </c>
      <c r="L615" s="138" t="s">
        <v>1864</v>
      </c>
      <c r="M615" s="132" t="str">
        <f>VLOOKUP(L615,CódigosRetorno!$A$2:$B$2080,2,FALSE)</f>
        <v>El dato ingresado como valor del concepto de la linea no cumple con el formato establecido.</v>
      </c>
      <c r="N615" s="141" t="s">
        <v>9</v>
      </c>
      <c r="O615" s="210"/>
    </row>
    <row r="616" spans="1:15" ht="72" x14ac:dyDescent="0.25">
      <c r="A616" s="222"/>
      <c r="B616" s="1000"/>
      <c r="C616" s="1047"/>
      <c r="D616" s="1016"/>
      <c r="E616" s="1016"/>
      <c r="F616" s="1070"/>
      <c r="G616" s="1070"/>
      <c r="H616" s="1047"/>
      <c r="I616" s="1000"/>
      <c r="J616" s="132" t="s">
        <v>2133</v>
      </c>
      <c r="K616" s="124" t="s">
        <v>203</v>
      </c>
      <c r="L616" s="138" t="s">
        <v>1864</v>
      </c>
      <c r="M616" s="132" t="str">
        <f>VLOOKUP(L616,CódigosRetorno!$A$2:$B$2080,2,FALSE)</f>
        <v>El dato ingresado como valor del concepto de la linea no cumple con el formato establecido.</v>
      </c>
      <c r="N616" s="141" t="s">
        <v>9</v>
      </c>
      <c r="O616" s="210"/>
    </row>
    <row r="617" spans="1:15" ht="72" x14ac:dyDescent="0.25">
      <c r="A617" s="222"/>
      <c r="B617" s="1000"/>
      <c r="C617" s="1047"/>
      <c r="D617" s="1016"/>
      <c r="E617" s="1016"/>
      <c r="F617" s="1070"/>
      <c r="G617" s="1070"/>
      <c r="H617" s="1047"/>
      <c r="I617" s="1000"/>
      <c r="J617" s="132" t="s">
        <v>2134</v>
      </c>
      <c r="K617" s="124" t="s">
        <v>203</v>
      </c>
      <c r="L617" s="138" t="s">
        <v>1864</v>
      </c>
      <c r="M617" s="132" t="str">
        <f>VLOOKUP(L617,CódigosRetorno!$A$2:$B$2080,2,FALSE)</f>
        <v>El dato ingresado como valor del concepto de la linea no cumple con el formato establecido.</v>
      </c>
      <c r="N617" s="141" t="s">
        <v>9</v>
      </c>
      <c r="O617" s="210"/>
    </row>
    <row r="618" spans="1:15" x14ac:dyDescent="0.25">
      <c r="A618" s="222"/>
      <c r="B618" s="430" t="s">
        <v>2606</v>
      </c>
      <c r="C618" s="431"/>
      <c r="D618" s="434"/>
      <c r="E618" s="425"/>
      <c r="F618" s="432" t="s">
        <v>9</v>
      </c>
      <c r="G618" s="432" t="s">
        <v>9</v>
      </c>
      <c r="H618" s="433" t="s">
        <v>9</v>
      </c>
      <c r="I618" s="432"/>
      <c r="J618" s="419" t="s">
        <v>9</v>
      </c>
      <c r="K618" s="421" t="s">
        <v>9</v>
      </c>
      <c r="L618" s="428" t="s">
        <v>9</v>
      </c>
      <c r="M618" s="419" t="str">
        <f>VLOOKUP(L618,CódigosRetorno!$A$2:$B$2080,2,FALSE)</f>
        <v>-</v>
      </c>
      <c r="N618" s="418" t="s">
        <v>9</v>
      </c>
      <c r="O618" s="210"/>
    </row>
    <row r="619" spans="1:15" ht="36" x14ac:dyDescent="0.25">
      <c r="A619" s="222"/>
      <c r="B619" s="1000">
        <v>93</v>
      </c>
      <c r="C619" s="1047" t="s">
        <v>1890</v>
      </c>
      <c r="D619" s="1016" t="s">
        <v>60</v>
      </c>
      <c r="E619" s="1016" t="s">
        <v>179</v>
      </c>
      <c r="F619" s="1086" t="s">
        <v>174</v>
      </c>
      <c r="G619" s="1086" t="s">
        <v>1891</v>
      </c>
      <c r="H619" s="1083" t="s">
        <v>1892</v>
      </c>
      <c r="I619" s="1000">
        <v>1</v>
      </c>
      <c r="J619" s="132" t="s">
        <v>1893</v>
      </c>
      <c r="K619" s="138" t="s">
        <v>6</v>
      </c>
      <c r="L619" s="140" t="s">
        <v>1894</v>
      </c>
      <c r="M619" s="132" t="str">
        <f>VLOOKUP(L619,CódigosRetorno!$A$2:$B$2080,2,FALSE)</f>
        <v>El XML no contiene el tag o no existe información del Codigo de BBSS de detracción para el tipo de operación.</v>
      </c>
      <c r="N619" s="131" t="s">
        <v>9</v>
      </c>
      <c r="O619" s="210"/>
    </row>
    <row r="620" spans="1:15" ht="36" x14ac:dyDescent="0.25">
      <c r="A620" s="222"/>
      <c r="B620" s="1000"/>
      <c r="C620" s="1047"/>
      <c r="D620" s="1016"/>
      <c r="E620" s="1016"/>
      <c r="F620" s="1087"/>
      <c r="G620" s="1087"/>
      <c r="H620" s="1084"/>
      <c r="I620" s="1000"/>
      <c r="J620" s="132" t="s">
        <v>1895</v>
      </c>
      <c r="K620" s="138" t="s">
        <v>6</v>
      </c>
      <c r="L620" s="140" t="s">
        <v>1896</v>
      </c>
      <c r="M620" s="132" t="str">
        <f>VLOOKUP(L620,CódigosRetorno!$A$2:$B$2080,2,FALSE)</f>
        <v>El XML contiene información de codigo de bien y servicio de detracción que no corresponde al tipo de operación.</v>
      </c>
      <c r="N620" s="141" t="s">
        <v>9</v>
      </c>
      <c r="O620" s="210"/>
    </row>
    <row r="621" spans="1:15" ht="36" x14ac:dyDescent="0.25">
      <c r="A621" s="222"/>
      <c r="B621" s="1000"/>
      <c r="C621" s="1047"/>
      <c r="D621" s="1016"/>
      <c r="E621" s="1016"/>
      <c r="F621" s="1070" t="s">
        <v>141</v>
      </c>
      <c r="G621" s="1000" t="s">
        <v>1897</v>
      </c>
      <c r="H621" s="996" t="s">
        <v>2607</v>
      </c>
      <c r="I621" s="1000"/>
      <c r="J621" s="132" t="s">
        <v>1899</v>
      </c>
      <c r="K621" s="124" t="s">
        <v>6</v>
      </c>
      <c r="L621" s="138" t="s">
        <v>1894</v>
      </c>
      <c r="M621" s="132" t="str">
        <f>VLOOKUP(L621,CódigosRetorno!$A$2:$B$2080,2,FALSE)</f>
        <v>El XML no contiene el tag o no existe información del Codigo de BBSS de detracción para el tipo de operación.</v>
      </c>
      <c r="N621" s="131" t="s">
        <v>9</v>
      </c>
      <c r="O621" s="210"/>
    </row>
    <row r="622" spans="1:15" ht="36" x14ac:dyDescent="0.25">
      <c r="A622" s="222"/>
      <c r="B622" s="1000"/>
      <c r="C622" s="1047"/>
      <c r="D622" s="1016"/>
      <c r="E622" s="1016"/>
      <c r="F622" s="1070"/>
      <c r="G622" s="1000"/>
      <c r="H622" s="1011"/>
      <c r="I622" s="1000"/>
      <c r="J622" s="132" t="s">
        <v>1900</v>
      </c>
      <c r="K622" s="124" t="s">
        <v>6</v>
      </c>
      <c r="L622" s="138" t="s">
        <v>1901</v>
      </c>
      <c r="M622" s="132" t="str">
        <f>VLOOKUP(L622,CódigosRetorno!$A$2:$B$2080,2,FALSE)</f>
        <v>El codigo de bien o servicio sujeto a detracción no existe en el listado.</v>
      </c>
      <c r="N622" s="131" t="s">
        <v>1902</v>
      </c>
      <c r="O622" s="210"/>
    </row>
    <row r="623" spans="1:15" ht="48" x14ac:dyDescent="0.25">
      <c r="A623" s="222"/>
      <c r="B623" s="1000"/>
      <c r="C623" s="1047"/>
      <c r="D623" s="1016"/>
      <c r="E623" s="1016"/>
      <c r="F623" s="1070"/>
      <c r="G623" s="1000"/>
      <c r="H623" s="1011"/>
      <c r="I623" s="1000"/>
      <c r="J623" s="132" t="s">
        <v>1903</v>
      </c>
      <c r="K623" s="124" t="s">
        <v>6</v>
      </c>
      <c r="L623" s="138" t="s">
        <v>1904</v>
      </c>
      <c r="M623" s="132" t="str">
        <f>VLOOKUP(L623,CódigosRetorno!$A$2:$B$2080,2,FALSE)</f>
        <v>El dato ingresado como codigo de BBSS de detracción no corresponde al valor esperado.</v>
      </c>
      <c r="N623" s="141" t="s">
        <v>9</v>
      </c>
      <c r="O623" s="210"/>
    </row>
    <row r="624" spans="1:15" ht="48" x14ac:dyDescent="0.25">
      <c r="A624" s="222"/>
      <c r="B624" s="1000"/>
      <c r="C624" s="1047"/>
      <c r="D624" s="1016"/>
      <c r="E624" s="1016"/>
      <c r="F624" s="1070"/>
      <c r="G624" s="1000"/>
      <c r="H624" s="1011"/>
      <c r="I624" s="1000"/>
      <c r="J624" s="132" t="s">
        <v>1905</v>
      </c>
      <c r="K624" s="124" t="s">
        <v>6</v>
      </c>
      <c r="L624" s="138" t="s">
        <v>1904</v>
      </c>
      <c r="M624" s="132" t="str">
        <f>VLOOKUP(L624,CódigosRetorno!$A$2:$B$2080,2,FALSE)</f>
        <v>El dato ingresado como codigo de BBSS de detracción no corresponde al valor esperado.</v>
      </c>
      <c r="N624" s="141" t="s">
        <v>9</v>
      </c>
      <c r="O624" s="210"/>
    </row>
    <row r="625" spans="1:15" ht="48" x14ac:dyDescent="0.25">
      <c r="A625" s="222"/>
      <c r="B625" s="1000"/>
      <c r="C625" s="1047"/>
      <c r="D625" s="1016"/>
      <c r="E625" s="1016"/>
      <c r="F625" s="1070"/>
      <c r="G625" s="1000"/>
      <c r="H625" s="997"/>
      <c r="I625" s="1000"/>
      <c r="J625" s="132" t="s">
        <v>1906</v>
      </c>
      <c r="K625" s="124" t="s">
        <v>6</v>
      </c>
      <c r="L625" s="138" t="s">
        <v>1904</v>
      </c>
      <c r="M625" s="132" t="str">
        <f>VLOOKUP(L625,CódigosRetorno!$A$2:$B$2080,2,FALSE)</f>
        <v>El dato ingresado como codigo de BBSS de detracción no corresponde al valor esperado.</v>
      </c>
      <c r="N625" s="141" t="s">
        <v>9</v>
      </c>
      <c r="O625" s="210"/>
    </row>
    <row r="626" spans="1:15" ht="24" x14ac:dyDescent="0.25">
      <c r="A626" s="222"/>
      <c r="B626" s="1000"/>
      <c r="C626" s="1047"/>
      <c r="D626" s="1016"/>
      <c r="E626" s="1016"/>
      <c r="F626" s="1070"/>
      <c r="G626" s="131" t="s">
        <v>1907</v>
      </c>
      <c r="H626" s="132" t="s">
        <v>1113</v>
      </c>
      <c r="I626" s="131" t="s">
        <v>2411</v>
      </c>
      <c r="J626" s="132" t="s">
        <v>2608</v>
      </c>
      <c r="K626" s="124" t="s">
        <v>203</v>
      </c>
      <c r="L626" s="138" t="s">
        <v>1115</v>
      </c>
      <c r="M626" s="132" t="str">
        <f>VLOOKUP(L626,CódigosRetorno!$A$2:$B$2080,2,FALSE)</f>
        <v>El dato ingresado como atributo @schemeName es incorrecto.</v>
      </c>
      <c r="N626" s="141" t="s">
        <v>9</v>
      </c>
      <c r="O626" s="210"/>
    </row>
    <row r="627" spans="1:15" ht="24" x14ac:dyDescent="0.25">
      <c r="A627" s="222"/>
      <c r="B627" s="1000"/>
      <c r="C627" s="1047"/>
      <c r="D627" s="1016"/>
      <c r="E627" s="1016"/>
      <c r="F627" s="1070"/>
      <c r="G627" s="131" t="s">
        <v>1045</v>
      </c>
      <c r="H627" s="132" t="s">
        <v>1046</v>
      </c>
      <c r="I627" s="131" t="s">
        <v>2411</v>
      </c>
      <c r="J627" s="132" t="s">
        <v>2609</v>
      </c>
      <c r="K627" s="124" t="s">
        <v>203</v>
      </c>
      <c r="L627" s="138" t="s">
        <v>1048</v>
      </c>
      <c r="M627" s="132" t="str">
        <f>VLOOKUP(L627,CódigosRetorno!$A$2:$B$2080,2,FALSE)</f>
        <v>El dato ingresado como atributo @schemeAgencyName es incorrecto.</v>
      </c>
      <c r="N627" s="141" t="s">
        <v>9</v>
      </c>
      <c r="O627" s="210"/>
    </row>
    <row r="628" spans="1:15" ht="48" x14ac:dyDescent="0.25">
      <c r="A628" s="222"/>
      <c r="B628" s="1000"/>
      <c r="C628" s="1047"/>
      <c r="D628" s="1016"/>
      <c r="E628" s="1016"/>
      <c r="F628" s="1070"/>
      <c r="G628" s="131" t="s">
        <v>1909</v>
      </c>
      <c r="H628" s="91" t="s">
        <v>1117</v>
      </c>
      <c r="I628" s="131" t="s">
        <v>2411</v>
      </c>
      <c r="J628" s="132" t="s">
        <v>2610</v>
      </c>
      <c r="K628" s="138" t="s">
        <v>203</v>
      </c>
      <c r="L628" s="140" t="s">
        <v>1119</v>
      </c>
      <c r="M628" s="132" t="str">
        <f>VLOOKUP(L628,CódigosRetorno!$A$2:$B$2080,2,FALSE)</f>
        <v>El dato ingresado como atributo @schemeURI es incorrecto.</v>
      </c>
      <c r="N628" s="141" t="s">
        <v>9</v>
      </c>
      <c r="O628" s="210"/>
    </row>
    <row r="629" spans="1:15" ht="36" x14ac:dyDescent="0.25">
      <c r="A629" s="222"/>
      <c r="B629" s="1001">
        <f>B619+1</f>
        <v>94</v>
      </c>
      <c r="C629" s="996" t="s">
        <v>1911</v>
      </c>
      <c r="D629" s="1014" t="s">
        <v>60</v>
      </c>
      <c r="E629" s="1014" t="s">
        <v>179</v>
      </c>
      <c r="F629" s="138" t="s">
        <v>338</v>
      </c>
      <c r="G629" s="141" t="s">
        <v>1891</v>
      </c>
      <c r="H629" s="132" t="s">
        <v>1912</v>
      </c>
      <c r="I629" s="131">
        <v>1</v>
      </c>
      <c r="J629" s="132" t="s">
        <v>1913</v>
      </c>
      <c r="K629" s="138" t="s">
        <v>6</v>
      </c>
      <c r="L629" s="140" t="s">
        <v>1914</v>
      </c>
      <c r="M629" s="132" t="str">
        <f>VLOOKUP(L629,CódigosRetorno!$A$2:$B$2080,2,FALSE)</f>
        <v>El xml no contiene el tag o no existe información en el nro de cuenta de detracción</v>
      </c>
      <c r="N629" s="131" t="s">
        <v>9</v>
      </c>
      <c r="O629" s="210"/>
    </row>
    <row r="630" spans="1:15" ht="24" x14ac:dyDescent="0.25">
      <c r="A630" s="222"/>
      <c r="B630" s="1010"/>
      <c r="C630" s="1011"/>
      <c r="D630" s="1015"/>
      <c r="E630" s="1015"/>
      <c r="F630" s="138" t="s">
        <v>218</v>
      </c>
      <c r="G630" s="131"/>
      <c r="H630" s="132" t="s">
        <v>2611</v>
      </c>
      <c r="I630" s="131">
        <v>1</v>
      </c>
      <c r="J630" s="132" t="s">
        <v>1916</v>
      </c>
      <c r="K630" s="124" t="s">
        <v>6</v>
      </c>
      <c r="L630" s="138" t="s">
        <v>1914</v>
      </c>
      <c r="M630" s="132" t="str">
        <f>VLOOKUP(L630,CódigosRetorno!$A$2:$B$2080,2,FALSE)</f>
        <v>El xml no contiene el tag o no existe información en el nro de cuenta de detracción</v>
      </c>
      <c r="N630" s="131" t="s">
        <v>9</v>
      </c>
      <c r="O630" s="210"/>
    </row>
    <row r="631" spans="1:15" ht="36" x14ac:dyDescent="0.25">
      <c r="A631" s="222"/>
      <c r="B631" s="1010"/>
      <c r="C631" s="1011"/>
      <c r="D631" s="1015"/>
      <c r="E631" s="1015"/>
      <c r="F631" s="138" t="s">
        <v>2612</v>
      </c>
      <c r="G631" s="131" t="s">
        <v>1917</v>
      </c>
      <c r="H631" s="132" t="s">
        <v>1918</v>
      </c>
      <c r="I631" s="131"/>
      <c r="J631" s="132" t="s">
        <v>1919</v>
      </c>
      <c r="K631" s="124" t="s">
        <v>6</v>
      </c>
      <c r="L631" s="138" t="s">
        <v>1920</v>
      </c>
      <c r="M631" s="132" t="str">
        <f>VLOOKUP(L631,CódigosRetorno!$A$2:$B$2080,2,FALSE)</f>
        <v>El dato ingreso como Forma de Pago o Medio de Pago no corresponde al valor esperado (catalogo nro 59)</v>
      </c>
      <c r="N631" s="131" t="s">
        <v>1921</v>
      </c>
      <c r="O631" s="210"/>
    </row>
    <row r="632" spans="1:15" ht="24" x14ac:dyDescent="0.25">
      <c r="A632" s="222"/>
      <c r="B632" s="1010"/>
      <c r="C632" s="1011"/>
      <c r="D632" s="1015"/>
      <c r="E632" s="1015"/>
      <c r="F632" s="1071"/>
      <c r="G632" s="131" t="s">
        <v>1922</v>
      </c>
      <c r="H632" s="132" t="s">
        <v>1068</v>
      </c>
      <c r="I632" s="131" t="s">
        <v>2411</v>
      </c>
      <c r="J632" s="132" t="s">
        <v>2613</v>
      </c>
      <c r="K632" s="124" t="s">
        <v>203</v>
      </c>
      <c r="L632" s="138" t="s">
        <v>1070</v>
      </c>
      <c r="M632" s="132" t="str">
        <f>VLOOKUP(L632,CódigosRetorno!$A$2:$B$2080,2,FALSE)</f>
        <v>El dato ingresado como atributo @listName es incorrecto.</v>
      </c>
      <c r="N632" s="141" t="s">
        <v>9</v>
      </c>
      <c r="O632" s="210"/>
    </row>
    <row r="633" spans="1:15" ht="24" x14ac:dyDescent="0.25">
      <c r="A633" s="222"/>
      <c r="B633" s="1010"/>
      <c r="C633" s="1011"/>
      <c r="D633" s="1015"/>
      <c r="E633" s="1015"/>
      <c r="F633" s="1072"/>
      <c r="G633" s="131" t="s">
        <v>1045</v>
      </c>
      <c r="H633" s="132" t="s">
        <v>1065</v>
      </c>
      <c r="I633" s="131" t="s">
        <v>2411</v>
      </c>
      <c r="J633" s="132" t="s">
        <v>2609</v>
      </c>
      <c r="K633" s="138" t="s">
        <v>203</v>
      </c>
      <c r="L633" s="140" t="s">
        <v>1066</v>
      </c>
      <c r="M633" s="132" t="str">
        <f>VLOOKUP(L633,CódigosRetorno!$A$2:$B$2080,2,FALSE)</f>
        <v>El dato ingresado como atributo @listAgencyName es incorrecto.</v>
      </c>
      <c r="N633" s="141" t="s">
        <v>9</v>
      </c>
      <c r="O633" s="210"/>
    </row>
    <row r="634" spans="1:15" ht="48" x14ac:dyDescent="0.25">
      <c r="A634" s="222"/>
      <c r="B634" s="1002"/>
      <c r="C634" s="997"/>
      <c r="D634" s="1018"/>
      <c r="E634" s="1018"/>
      <c r="F634" s="1073"/>
      <c r="G634" s="141" t="s">
        <v>1924</v>
      </c>
      <c r="H634" s="91" t="s">
        <v>1072</v>
      </c>
      <c r="I634" s="131" t="s">
        <v>2411</v>
      </c>
      <c r="J634" s="132" t="s">
        <v>2614</v>
      </c>
      <c r="K634" s="138" t="s">
        <v>203</v>
      </c>
      <c r="L634" s="140" t="s">
        <v>1074</v>
      </c>
      <c r="M634" s="132" t="str">
        <f>VLOOKUP(L634,CódigosRetorno!$A$2:$B$2080,2,FALSE)</f>
        <v>El dato ingresado como atributo @listURI es incorrecto.</v>
      </c>
      <c r="N634" s="141" t="s">
        <v>9</v>
      </c>
      <c r="O634" s="210"/>
    </row>
    <row r="635" spans="1:15" ht="24" x14ac:dyDescent="0.25">
      <c r="A635" s="222"/>
      <c r="B635" s="1000">
        <f>B629+1</f>
        <v>95</v>
      </c>
      <c r="C635" s="995" t="s">
        <v>1926</v>
      </c>
      <c r="D635" s="1016" t="s">
        <v>60</v>
      </c>
      <c r="E635" s="1016" t="s">
        <v>179</v>
      </c>
      <c r="F635" s="1070" t="s">
        <v>295</v>
      </c>
      <c r="G635" s="1000" t="s">
        <v>296</v>
      </c>
      <c r="H635" s="995" t="s">
        <v>1927</v>
      </c>
      <c r="I635" s="1000">
        <v>1</v>
      </c>
      <c r="J635" s="132" t="s">
        <v>1928</v>
      </c>
      <c r="K635" s="124" t="s">
        <v>6</v>
      </c>
      <c r="L635" s="77" t="s">
        <v>1929</v>
      </c>
      <c r="M635" s="132" t="str">
        <f>VLOOKUP(L635,CódigosRetorno!$A$2:$B$2080,2,FALSE)</f>
        <v>El xml no contiene el tag o no existe información en el monto de detraccion</v>
      </c>
      <c r="N635" s="141" t="s">
        <v>9</v>
      </c>
      <c r="O635" s="210"/>
    </row>
    <row r="636" spans="1:15" ht="36" x14ac:dyDescent="0.25">
      <c r="A636" s="222"/>
      <c r="B636" s="1000"/>
      <c r="C636" s="995"/>
      <c r="D636" s="1016"/>
      <c r="E636" s="1016"/>
      <c r="F636" s="1070"/>
      <c r="G636" s="1000"/>
      <c r="H636" s="995"/>
      <c r="I636" s="1000"/>
      <c r="J636" s="132" t="s">
        <v>1751</v>
      </c>
      <c r="K636" s="124" t="s">
        <v>6</v>
      </c>
      <c r="L636" s="77" t="s">
        <v>1930</v>
      </c>
      <c r="M636" s="132" t="str">
        <f>VLOOKUP(L636,CódigosRetorno!$A$2:$B$2080,2,FALSE)</f>
        <v>El dato ingresado en monto de detraccion no cumple con el formato establecido</v>
      </c>
      <c r="N636" s="141" t="s">
        <v>9</v>
      </c>
      <c r="O636" s="210"/>
    </row>
    <row r="637" spans="1:15" ht="36" x14ac:dyDescent="0.25">
      <c r="A637" s="222"/>
      <c r="B637" s="1000"/>
      <c r="C637" s="995"/>
      <c r="D637" s="1016"/>
      <c r="E637" s="1016"/>
      <c r="F637" s="138" t="s">
        <v>141</v>
      </c>
      <c r="G637" s="131"/>
      <c r="H637" s="403" t="s">
        <v>1353</v>
      </c>
      <c r="I637" s="127">
        <v>1</v>
      </c>
      <c r="J637" s="132" t="s">
        <v>1931</v>
      </c>
      <c r="K637" s="124" t="s">
        <v>6</v>
      </c>
      <c r="L637" s="138" t="s">
        <v>1932</v>
      </c>
      <c r="M637" s="132" t="str">
        <f>VLOOKUP(L637,CódigosRetorno!$A$2:$B$2080,2,FALSE)</f>
        <v>La moneda del monto de la detracción debe ser PEN</v>
      </c>
      <c r="N637" s="141" t="s">
        <v>9</v>
      </c>
      <c r="O637" s="210"/>
    </row>
    <row r="638" spans="1:15" ht="24" x14ac:dyDescent="0.25">
      <c r="A638" s="222"/>
      <c r="B638" s="1001"/>
      <c r="C638" s="1012"/>
      <c r="D638" s="1014"/>
      <c r="E638" s="1014"/>
      <c r="F638" s="319" t="s">
        <v>1406</v>
      </c>
      <c r="G638" s="125" t="s">
        <v>1933</v>
      </c>
      <c r="H638" s="132" t="s">
        <v>1934</v>
      </c>
      <c r="I638" s="131">
        <v>1</v>
      </c>
      <c r="J638" s="134" t="s">
        <v>181</v>
      </c>
      <c r="K638" s="122" t="s">
        <v>9</v>
      </c>
      <c r="L638" s="406" t="s">
        <v>9</v>
      </c>
      <c r="M638" s="132" t="str">
        <f>VLOOKUP(L638,CódigosRetorno!$A$2:$B$2080,2,FALSE)</f>
        <v>-</v>
      </c>
      <c r="N638" s="131" t="s">
        <v>9</v>
      </c>
      <c r="O638" s="210"/>
    </row>
    <row r="639" spans="1:15" x14ac:dyDescent="0.25">
      <c r="A639" s="222"/>
      <c r="B639" s="435" t="s">
        <v>1935</v>
      </c>
      <c r="C639" s="436"/>
      <c r="D639" s="437"/>
      <c r="E639" s="437"/>
      <c r="F639" s="438"/>
      <c r="G639" s="439"/>
      <c r="H639" s="440"/>
      <c r="I639" s="418"/>
      <c r="J639" s="419"/>
      <c r="K639" s="421" t="s">
        <v>9</v>
      </c>
      <c r="L639" s="428" t="s">
        <v>9</v>
      </c>
      <c r="M639" s="419" t="str">
        <f>VLOOKUP(L639,CódigosRetorno!$A$2:$B$2080,2,FALSE)</f>
        <v>-</v>
      </c>
      <c r="N639" s="418"/>
      <c r="O639" s="210"/>
    </row>
    <row r="640" spans="1:15" ht="36" x14ac:dyDescent="0.25">
      <c r="A640" s="222"/>
      <c r="B640" s="1002" t="s">
        <v>2615</v>
      </c>
      <c r="C640" s="997" t="s">
        <v>2616</v>
      </c>
      <c r="D640" s="1018" t="s">
        <v>324</v>
      </c>
      <c r="E640" s="1018" t="s">
        <v>179</v>
      </c>
      <c r="F640" s="320" t="s">
        <v>218</v>
      </c>
      <c r="G640" s="127"/>
      <c r="H640" s="132" t="s">
        <v>1859</v>
      </c>
      <c r="I640" s="131">
        <v>1</v>
      </c>
      <c r="J640" s="132" t="s">
        <v>1329</v>
      </c>
      <c r="K640" s="124" t="s">
        <v>203</v>
      </c>
      <c r="L640" s="138" t="s">
        <v>1330</v>
      </c>
      <c r="M640" s="132" t="str">
        <f>VLOOKUP(L640,CódigosRetorno!$A$2:$B$2080,2,FALSE)</f>
        <v>No existe información en el nombre del concepto.</v>
      </c>
      <c r="N640" s="141" t="s">
        <v>9</v>
      </c>
      <c r="O640" s="210"/>
    </row>
    <row r="641" spans="1:15" ht="36" x14ac:dyDescent="0.25">
      <c r="A641" s="222"/>
      <c r="B641" s="1000"/>
      <c r="C641" s="1047"/>
      <c r="D641" s="1016"/>
      <c r="E641" s="1016"/>
      <c r="F641" s="1070" t="s">
        <v>655</v>
      </c>
      <c r="G641" s="1016" t="s">
        <v>1327</v>
      </c>
      <c r="H641" s="1047" t="s">
        <v>1860</v>
      </c>
      <c r="I641" s="1000">
        <v>1</v>
      </c>
      <c r="J641" s="132" t="s">
        <v>1938</v>
      </c>
      <c r="K641" s="124" t="s">
        <v>6</v>
      </c>
      <c r="L641" s="138" t="s">
        <v>1939</v>
      </c>
      <c r="M641" s="132" t="str">
        <f>VLOOKUP(L641,CódigosRetorno!$A$2:$B$2080,2,FALSE)</f>
        <v>El XML no contiene el tag de matricula de embarcación en Detracciones para recursos hidrobiologicos.</v>
      </c>
      <c r="N641" s="141" t="s">
        <v>9</v>
      </c>
      <c r="O641" s="210"/>
    </row>
    <row r="642" spans="1:15" ht="36" x14ac:dyDescent="0.25">
      <c r="A642" s="222"/>
      <c r="B642" s="1000"/>
      <c r="C642" s="1047"/>
      <c r="D642" s="1016"/>
      <c r="E642" s="1016"/>
      <c r="F642" s="1070"/>
      <c r="G642" s="1016"/>
      <c r="H642" s="1047"/>
      <c r="I642" s="1000"/>
      <c r="J642" s="132" t="s">
        <v>1940</v>
      </c>
      <c r="K642" s="124" t="s">
        <v>6</v>
      </c>
      <c r="L642" s="138" t="s">
        <v>1941</v>
      </c>
      <c r="M642" s="132" t="str">
        <f>VLOOKUP(L642,CódigosRetorno!$A$2:$B$2080,2,FALSE)</f>
        <v>El XML no contiene el tag de nombre de embarcación en Detracciones para recursos hidrobiologicos.</v>
      </c>
      <c r="N642" s="141" t="s">
        <v>9</v>
      </c>
      <c r="O642" s="210"/>
    </row>
    <row r="643" spans="1:15" ht="36" x14ac:dyDescent="0.25">
      <c r="A643" s="222"/>
      <c r="B643" s="1000"/>
      <c r="C643" s="1047"/>
      <c r="D643" s="1016"/>
      <c r="E643" s="1016"/>
      <c r="F643" s="1070"/>
      <c r="G643" s="1016"/>
      <c r="H643" s="1047"/>
      <c r="I643" s="1000"/>
      <c r="J643" s="132" t="s">
        <v>1942</v>
      </c>
      <c r="K643" s="124" t="s">
        <v>6</v>
      </c>
      <c r="L643" s="138" t="s">
        <v>1943</v>
      </c>
      <c r="M643" s="132" t="str">
        <f>VLOOKUP(L643,CódigosRetorno!$A$2:$B$2080,2,FALSE)</f>
        <v>El XML no contiene el tag de tipo de especie vendidas en Detracciones para recursos hidrobiologicos.</v>
      </c>
      <c r="N643" s="141" t="s">
        <v>9</v>
      </c>
      <c r="O643" s="210"/>
    </row>
    <row r="644" spans="1:15" ht="24" x14ac:dyDescent="0.25">
      <c r="A644" s="222"/>
      <c r="B644" s="1000"/>
      <c r="C644" s="1047"/>
      <c r="D644" s="1016"/>
      <c r="E644" s="1016"/>
      <c r="F644" s="1070"/>
      <c r="G644" s="1016"/>
      <c r="H644" s="1047"/>
      <c r="I644" s="1000"/>
      <c r="J644" s="132" t="s">
        <v>1944</v>
      </c>
      <c r="K644" s="124" t="s">
        <v>6</v>
      </c>
      <c r="L644" s="138" t="s">
        <v>1945</v>
      </c>
      <c r="M644" s="132" t="str">
        <f>VLOOKUP(L644,CódigosRetorno!$A$2:$B$2080,2,FALSE)</f>
        <v>El XML no contiene el tag de lugar de descarga en Detracciones para recursos hidrobiologicos.</v>
      </c>
      <c r="N644" s="141" t="s">
        <v>9</v>
      </c>
      <c r="O644" s="210"/>
    </row>
    <row r="645" spans="1:15" ht="24" x14ac:dyDescent="0.25">
      <c r="A645" s="222"/>
      <c r="B645" s="1000"/>
      <c r="C645" s="1047"/>
      <c r="D645" s="1016"/>
      <c r="E645" s="1016"/>
      <c r="F645" s="1070"/>
      <c r="G645" s="131" t="s">
        <v>1333</v>
      </c>
      <c r="H645" s="132" t="s">
        <v>1068</v>
      </c>
      <c r="I645" s="131" t="s">
        <v>2411</v>
      </c>
      <c r="J645" s="132" t="s">
        <v>1334</v>
      </c>
      <c r="K645" s="124" t="s">
        <v>203</v>
      </c>
      <c r="L645" s="138" t="s">
        <v>1070</v>
      </c>
      <c r="M645" s="132" t="str">
        <f>VLOOKUP(L645,CódigosRetorno!$A$2:$B$2080,2,FALSE)</f>
        <v>El dato ingresado como atributo @listName es incorrecto.</v>
      </c>
      <c r="N645" s="141" t="s">
        <v>9</v>
      </c>
      <c r="O645" s="210"/>
    </row>
    <row r="646" spans="1:15" ht="24" x14ac:dyDescent="0.25">
      <c r="A646" s="222"/>
      <c r="B646" s="1000"/>
      <c r="C646" s="1047"/>
      <c r="D646" s="1016"/>
      <c r="E646" s="1016"/>
      <c r="F646" s="1070"/>
      <c r="G646" s="131" t="s">
        <v>1045</v>
      </c>
      <c r="H646" s="132" t="s">
        <v>1065</v>
      </c>
      <c r="I646" s="131" t="s">
        <v>2411</v>
      </c>
      <c r="J646" s="132" t="s">
        <v>1047</v>
      </c>
      <c r="K646" s="138" t="s">
        <v>203</v>
      </c>
      <c r="L646" s="140" t="s">
        <v>1066</v>
      </c>
      <c r="M646" s="132" t="str">
        <f>VLOOKUP(L646,CódigosRetorno!$A$2:$B$2080,2,FALSE)</f>
        <v>El dato ingresado como atributo @listAgencyName es incorrecto.</v>
      </c>
      <c r="N646" s="141" t="s">
        <v>9</v>
      </c>
      <c r="O646" s="210"/>
    </row>
    <row r="647" spans="1:15" ht="48" x14ac:dyDescent="0.25">
      <c r="A647" s="222"/>
      <c r="B647" s="1000"/>
      <c r="C647" s="1047"/>
      <c r="D647" s="1016"/>
      <c r="E647" s="1016"/>
      <c r="F647" s="1070"/>
      <c r="G647" s="141" t="s">
        <v>1335</v>
      </c>
      <c r="H647" s="91" t="s">
        <v>1072</v>
      </c>
      <c r="I647" s="131" t="s">
        <v>2411</v>
      </c>
      <c r="J647" s="132" t="s">
        <v>1336</v>
      </c>
      <c r="K647" s="138" t="s">
        <v>203</v>
      </c>
      <c r="L647" s="140" t="s">
        <v>1074</v>
      </c>
      <c r="M647" s="132" t="str">
        <f>VLOOKUP(L647,CódigosRetorno!$A$2:$B$2080,2,FALSE)</f>
        <v>El dato ingresado como atributo @listURI es incorrecto.</v>
      </c>
      <c r="N647" s="141" t="s">
        <v>9</v>
      </c>
      <c r="O647" s="210"/>
    </row>
    <row r="648" spans="1:15" ht="24" x14ac:dyDescent="0.25">
      <c r="A648" s="222"/>
      <c r="B648" s="1000"/>
      <c r="C648" s="1047"/>
      <c r="D648" s="1016" t="s">
        <v>324</v>
      </c>
      <c r="E648" s="1016" t="s">
        <v>179</v>
      </c>
      <c r="F648" s="1070" t="s">
        <v>1946</v>
      </c>
      <c r="G648" s="1070" t="s">
        <v>1947</v>
      </c>
      <c r="H648" s="1047" t="s">
        <v>2617</v>
      </c>
      <c r="I648" s="1000">
        <v>1</v>
      </c>
      <c r="J648" s="132" t="s">
        <v>1949</v>
      </c>
      <c r="K648" s="124" t="s">
        <v>6</v>
      </c>
      <c r="L648" s="138" t="s">
        <v>1339</v>
      </c>
      <c r="M648" s="132" t="str">
        <f>VLOOKUP(L648,CódigosRetorno!$A$2:$B$2080,2,FALSE)</f>
        <v>El XML no contiene tag o no existe información del valor del concepto por linea.</v>
      </c>
      <c r="N648" s="141" t="s">
        <v>9</v>
      </c>
      <c r="O648" s="210"/>
    </row>
    <row r="649" spans="1:15" ht="72" x14ac:dyDescent="0.25">
      <c r="A649" s="222"/>
      <c r="B649" s="1000"/>
      <c r="C649" s="1047"/>
      <c r="D649" s="1016"/>
      <c r="E649" s="1016"/>
      <c r="F649" s="1070"/>
      <c r="G649" s="1070"/>
      <c r="H649" s="1047"/>
      <c r="I649" s="1000"/>
      <c r="J649" s="132" t="s">
        <v>1950</v>
      </c>
      <c r="K649" s="124" t="s">
        <v>203</v>
      </c>
      <c r="L649" s="138" t="s">
        <v>1864</v>
      </c>
      <c r="M649" s="132" t="str">
        <f>VLOOKUP(L649,CódigosRetorno!$A$2:$B$2080,2,FALSE)</f>
        <v>El dato ingresado como valor del concepto de la linea no cumple con el formato establecido.</v>
      </c>
      <c r="N649" s="141" t="s">
        <v>9</v>
      </c>
      <c r="O649" s="210"/>
    </row>
    <row r="650" spans="1:15" ht="72" x14ac:dyDescent="0.25">
      <c r="A650" s="222"/>
      <c r="B650" s="1000"/>
      <c r="C650" s="1047"/>
      <c r="D650" s="1016"/>
      <c r="E650" s="1016"/>
      <c r="F650" s="1070"/>
      <c r="G650" s="1070"/>
      <c r="H650" s="1047"/>
      <c r="I650" s="1000"/>
      <c r="J650" s="132" t="s">
        <v>1951</v>
      </c>
      <c r="K650" s="124" t="s">
        <v>203</v>
      </c>
      <c r="L650" s="138" t="s">
        <v>1864</v>
      </c>
      <c r="M650" s="132" t="str">
        <f>VLOOKUP(L650,CódigosRetorno!$A$2:$B$2080,2,FALSE)</f>
        <v>El dato ingresado como valor del concepto de la linea no cumple con el formato establecido.</v>
      </c>
      <c r="N650" s="141" t="s">
        <v>9</v>
      </c>
      <c r="O650" s="210"/>
    </row>
    <row r="651" spans="1:15" ht="72" x14ac:dyDescent="0.25">
      <c r="A651" s="222"/>
      <c r="B651" s="1000"/>
      <c r="C651" s="1047"/>
      <c r="D651" s="1016"/>
      <c r="E651" s="1016"/>
      <c r="F651" s="1070"/>
      <c r="G651" s="1070"/>
      <c r="H651" s="1047"/>
      <c r="I651" s="1000"/>
      <c r="J651" s="132" t="s">
        <v>1952</v>
      </c>
      <c r="K651" s="124" t="s">
        <v>203</v>
      </c>
      <c r="L651" s="138" t="s">
        <v>1864</v>
      </c>
      <c r="M651" s="132" t="str">
        <f>VLOOKUP(L651,CódigosRetorno!$A$2:$B$2080,2,FALSE)</f>
        <v>El dato ingresado como valor del concepto de la linea no cumple con el formato establecido.</v>
      </c>
      <c r="N651" s="141" t="s">
        <v>9</v>
      </c>
      <c r="O651" s="210"/>
    </row>
    <row r="652" spans="1:15" ht="72" x14ac:dyDescent="0.25">
      <c r="A652" s="222"/>
      <c r="B652" s="1000"/>
      <c r="C652" s="1047"/>
      <c r="D652" s="1016"/>
      <c r="E652" s="1016"/>
      <c r="F652" s="1070"/>
      <c r="G652" s="1070"/>
      <c r="H652" s="1047"/>
      <c r="I652" s="1000"/>
      <c r="J652" s="132" t="s">
        <v>1953</v>
      </c>
      <c r="K652" s="124" t="s">
        <v>203</v>
      </c>
      <c r="L652" s="138" t="s">
        <v>1864</v>
      </c>
      <c r="M652" s="132" t="str">
        <f>VLOOKUP(L652,CódigosRetorno!$A$2:$B$2080,2,FALSE)</f>
        <v>El dato ingresado como valor del concepto de la linea no cumple con el formato establecido.</v>
      </c>
      <c r="N652" s="141" t="s">
        <v>9</v>
      </c>
      <c r="O652" s="210"/>
    </row>
    <row r="653" spans="1:15" ht="36" x14ac:dyDescent="0.25">
      <c r="A653" s="222"/>
      <c r="B653" s="1000">
        <v>100</v>
      </c>
      <c r="C653" s="1047" t="s">
        <v>1954</v>
      </c>
      <c r="D653" s="1016" t="s">
        <v>324</v>
      </c>
      <c r="E653" s="1016" t="s">
        <v>179</v>
      </c>
      <c r="F653" s="138" t="s">
        <v>218</v>
      </c>
      <c r="G653" s="131"/>
      <c r="H653" s="132" t="s">
        <v>1859</v>
      </c>
      <c r="I653" s="131">
        <v>1</v>
      </c>
      <c r="J653" s="132" t="s">
        <v>1329</v>
      </c>
      <c r="K653" s="124" t="s">
        <v>203</v>
      </c>
      <c r="L653" s="138" t="s">
        <v>1330</v>
      </c>
      <c r="M653" s="132" t="str">
        <f>VLOOKUP(L653,CódigosRetorno!$A$2:$B$2080,2,FALSE)</f>
        <v>No existe información en el nombre del concepto.</v>
      </c>
      <c r="N653" s="141" t="s">
        <v>9</v>
      </c>
      <c r="O653" s="210"/>
    </row>
    <row r="654" spans="1:15" ht="36" x14ac:dyDescent="0.25">
      <c r="A654" s="222"/>
      <c r="B654" s="1000"/>
      <c r="C654" s="1047"/>
      <c r="D654" s="1016"/>
      <c r="E654" s="1016"/>
      <c r="F654" s="138" t="s">
        <v>655</v>
      </c>
      <c r="G654" s="124" t="s">
        <v>1327</v>
      </c>
      <c r="H654" s="132" t="s">
        <v>1860</v>
      </c>
      <c r="I654" s="131">
        <v>1</v>
      </c>
      <c r="J654" s="132" t="s">
        <v>1955</v>
      </c>
      <c r="K654" s="124" t="s">
        <v>6</v>
      </c>
      <c r="L654" s="138" t="s">
        <v>1956</v>
      </c>
      <c r="M654" s="132" t="str">
        <f>VLOOKUP(L654,CódigosRetorno!$A$2:$B$2080,2,FALSE)</f>
        <v>El XML no contiene el tag de cantidad de especies vendidas en Detracciones para recursos hidrobiologicos.</v>
      </c>
      <c r="N654" s="141" t="s">
        <v>9</v>
      </c>
      <c r="O654" s="210"/>
    </row>
    <row r="655" spans="1:15" ht="24" x14ac:dyDescent="0.25">
      <c r="A655" s="222"/>
      <c r="B655" s="1000"/>
      <c r="C655" s="1047"/>
      <c r="D655" s="1016"/>
      <c r="E655" s="1016"/>
      <c r="F655" s="1070"/>
      <c r="G655" s="131" t="s">
        <v>1333</v>
      </c>
      <c r="H655" s="132" t="s">
        <v>1068</v>
      </c>
      <c r="I655" s="131" t="s">
        <v>2411</v>
      </c>
      <c r="J655" s="132" t="s">
        <v>1334</v>
      </c>
      <c r="K655" s="124" t="s">
        <v>203</v>
      </c>
      <c r="L655" s="138" t="s">
        <v>1070</v>
      </c>
      <c r="M655" s="132" t="str">
        <f>VLOOKUP(L655,CódigosRetorno!$A$2:$B$2080,2,FALSE)</f>
        <v>El dato ingresado como atributo @listName es incorrecto.</v>
      </c>
      <c r="N655" s="141" t="s">
        <v>9</v>
      </c>
      <c r="O655" s="210"/>
    </row>
    <row r="656" spans="1:15" ht="24" x14ac:dyDescent="0.25">
      <c r="A656" s="222"/>
      <c r="B656" s="1000"/>
      <c r="C656" s="1047"/>
      <c r="D656" s="1016"/>
      <c r="E656" s="1016"/>
      <c r="F656" s="1070"/>
      <c r="G656" s="131" t="s">
        <v>1045</v>
      </c>
      <c r="H656" s="132" t="s">
        <v>1065</v>
      </c>
      <c r="I656" s="131" t="s">
        <v>2411</v>
      </c>
      <c r="J656" s="132" t="s">
        <v>1047</v>
      </c>
      <c r="K656" s="138" t="s">
        <v>203</v>
      </c>
      <c r="L656" s="140" t="s">
        <v>1066</v>
      </c>
      <c r="M656" s="132" t="str">
        <f>VLOOKUP(L656,CódigosRetorno!$A$2:$B$2080,2,FALSE)</f>
        <v>El dato ingresado como atributo @listAgencyName es incorrecto.</v>
      </c>
      <c r="N656" s="141" t="s">
        <v>9</v>
      </c>
      <c r="O656" s="210"/>
    </row>
    <row r="657" spans="1:15" ht="48" x14ac:dyDescent="0.25">
      <c r="A657" s="222"/>
      <c r="B657" s="1000"/>
      <c r="C657" s="1047"/>
      <c r="D657" s="1016"/>
      <c r="E657" s="1016"/>
      <c r="F657" s="1070"/>
      <c r="G657" s="141" t="s">
        <v>1335</v>
      </c>
      <c r="H657" s="91" t="s">
        <v>1072</v>
      </c>
      <c r="I657" s="131" t="s">
        <v>2411</v>
      </c>
      <c r="J657" s="132" t="s">
        <v>1336</v>
      </c>
      <c r="K657" s="138" t="s">
        <v>203</v>
      </c>
      <c r="L657" s="140" t="s">
        <v>1074</v>
      </c>
      <c r="M657" s="132" t="str">
        <f>VLOOKUP(L657,CódigosRetorno!$A$2:$B$2080,2,FALSE)</f>
        <v>El dato ingresado como atributo @listURI es incorrecto.</v>
      </c>
      <c r="N657" s="141" t="s">
        <v>9</v>
      </c>
      <c r="O657" s="210"/>
    </row>
    <row r="658" spans="1:15" ht="24" x14ac:dyDescent="0.25">
      <c r="A658" s="222"/>
      <c r="B658" s="1000"/>
      <c r="C658" s="1047"/>
      <c r="D658" s="1016"/>
      <c r="E658" s="1016"/>
      <c r="F658" s="1070" t="s">
        <v>295</v>
      </c>
      <c r="G658" s="1070" t="s">
        <v>296</v>
      </c>
      <c r="H658" s="1047" t="s">
        <v>2618</v>
      </c>
      <c r="I658" s="1000">
        <v>1</v>
      </c>
      <c r="J658" s="132" t="s">
        <v>1958</v>
      </c>
      <c r="K658" s="124" t="s">
        <v>6</v>
      </c>
      <c r="L658" s="138" t="s">
        <v>1959</v>
      </c>
      <c r="M658" s="132" t="str">
        <f>VLOOKUP(L658,CódigosRetorno!$A$2:$B$2080,2,FALSE)</f>
        <v>El XML no contiene tag de la cantidad del concepto por linea.</v>
      </c>
      <c r="N658" s="131" t="s">
        <v>9</v>
      </c>
      <c r="O658" s="210"/>
    </row>
    <row r="659" spans="1:15" ht="36" x14ac:dyDescent="0.25">
      <c r="A659" s="222"/>
      <c r="B659" s="1000"/>
      <c r="C659" s="1047"/>
      <c r="D659" s="1016"/>
      <c r="E659" s="1016"/>
      <c r="F659" s="1070"/>
      <c r="G659" s="1070"/>
      <c r="H659" s="1047"/>
      <c r="I659" s="1000"/>
      <c r="J659" s="132" t="s">
        <v>1960</v>
      </c>
      <c r="K659" s="124" t="s">
        <v>203</v>
      </c>
      <c r="L659" s="138" t="s">
        <v>1961</v>
      </c>
      <c r="M659" s="132" t="str">
        <f>VLOOKUP(L659,CódigosRetorno!$A$2:$B$2080,2,FALSE)</f>
        <v>El dato ingresado como cantidad del concepto de la linea no cumple con el formato establecido.</v>
      </c>
      <c r="N659" s="141" t="s">
        <v>9</v>
      </c>
      <c r="O659" s="210"/>
    </row>
    <row r="660" spans="1:15" ht="36" x14ac:dyDescent="0.25">
      <c r="A660" s="222"/>
      <c r="B660" s="1000"/>
      <c r="C660" s="1047"/>
      <c r="D660" s="1016"/>
      <c r="E660" s="1016"/>
      <c r="F660" s="138" t="s">
        <v>1274</v>
      </c>
      <c r="G660" s="138" t="s">
        <v>1962</v>
      </c>
      <c r="H660" s="91" t="s">
        <v>1963</v>
      </c>
      <c r="I660" s="131">
        <v>1</v>
      </c>
      <c r="J660" s="132" t="s">
        <v>1964</v>
      </c>
      <c r="K660" s="124" t="s">
        <v>6</v>
      </c>
      <c r="L660" s="138" t="s">
        <v>1965</v>
      </c>
      <c r="M660" s="132" t="str">
        <f>VLOOKUP(L660,CódigosRetorno!$A$2:$B$2080,2,FALSE)</f>
        <v>El dato ingresado como unidad de medida de cantidad de especie vendidas no corresponde al valor esperado.</v>
      </c>
      <c r="N660" s="131" t="s">
        <v>9</v>
      </c>
      <c r="O660" s="210"/>
    </row>
    <row r="661" spans="1:15" ht="36" x14ac:dyDescent="0.25">
      <c r="A661" s="222"/>
      <c r="B661" s="1000">
        <f>B653+1</f>
        <v>101</v>
      </c>
      <c r="C661" s="1047" t="s">
        <v>1966</v>
      </c>
      <c r="D661" s="1016" t="s">
        <v>324</v>
      </c>
      <c r="E661" s="1016" t="s">
        <v>179</v>
      </c>
      <c r="F661" s="138" t="s">
        <v>218</v>
      </c>
      <c r="G661" s="131"/>
      <c r="H661" s="132" t="s">
        <v>1859</v>
      </c>
      <c r="I661" s="131">
        <v>1</v>
      </c>
      <c r="J661" s="132" t="s">
        <v>1329</v>
      </c>
      <c r="K661" s="124" t="s">
        <v>203</v>
      </c>
      <c r="L661" s="138" t="s">
        <v>1330</v>
      </c>
      <c r="M661" s="132" t="str">
        <f>VLOOKUP(L661,CódigosRetorno!$A$2:$B$2080,2,FALSE)</f>
        <v>No existe información en el nombre del concepto.</v>
      </c>
      <c r="N661" s="141" t="s">
        <v>9</v>
      </c>
      <c r="O661" s="210"/>
    </row>
    <row r="662" spans="1:15" ht="36" x14ac:dyDescent="0.25">
      <c r="A662" s="222"/>
      <c r="B662" s="1000"/>
      <c r="C662" s="1047"/>
      <c r="D662" s="1016"/>
      <c r="E662" s="1016"/>
      <c r="F662" s="138" t="s">
        <v>655</v>
      </c>
      <c r="G662" s="124" t="s">
        <v>1327</v>
      </c>
      <c r="H662" s="132" t="s">
        <v>1860</v>
      </c>
      <c r="I662" s="131">
        <v>1</v>
      </c>
      <c r="J662" s="132" t="s">
        <v>1967</v>
      </c>
      <c r="K662" s="124" t="s">
        <v>6</v>
      </c>
      <c r="L662" s="138" t="s">
        <v>1968</v>
      </c>
      <c r="M662" s="132" t="str">
        <f>VLOOKUP(L662,CódigosRetorno!$A$2:$B$2080,2,FALSE)</f>
        <v>El XML no contiene el tag de fecha de descarga en Detracciones para recursos hidrobiologicos.</v>
      </c>
      <c r="N662" s="141" t="s">
        <v>9</v>
      </c>
      <c r="O662" s="210"/>
    </row>
    <row r="663" spans="1:15" ht="24" x14ac:dyDescent="0.25">
      <c r="A663" s="222"/>
      <c r="B663" s="1000"/>
      <c r="C663" s="1047"/>
      <c r="D663" s="1016"/>
      <c r="E663" s="1016"/>
      <c r="F663" s="1070"/>
      <c r="G663" s="131" t="s">
        <v>1333</v>
      </c>
      <c r="H663" s="132" t="s">
        <v>1068</v>
      </c>
      <c r="I663" s="131" t="s">
        <v>2411</v>
      </c>
      <c r="J663" s="132" t="s">
        <v>1334</v>
      </c>
      <c r="K663" s="124" t="s">
        <v>203</v>
      </c>
      <c r="L663" s="138" t="s">
        <v>1070</v>
      </c>
      <c r="M663" s="132" t="str">
        <f>VLOOKUP(L663,CódigosRetorno!$A$2:$B$2080,2,FALSE)</f>
        <v>El dato ingresado como atributo @listName es incorrecto.</v>
      </c>
      <c r="N663" s="141" t="s">
        <v>9</v>
      </c>
      <c r="O663" s="210"/>
    </row>
    <row r="664" spans="1:15" ht="24" x14ac:dyDescent="0.25">
      <c r="A664" s="222"/>
      <c r="B664" s="1000"/>
      <c r="C664" s="1047"/>
      <c r="D664" s="1016"/>
      <c r="E664" s="1016"/>
      <c r="F664" s="1070"/>
      <c r="G664" s="131" t="s">
        <v>1045</v>
      </c>
      <c r="H664" s="132" t="s">
        <v>1065</v>
      </c>
      <c r="I664" s="131" t="s">
        <v>2411</v>
      </c>
      <c r="J664" s="132" t="s">
        <v>1047</v>
      </c>
      <c r="K664" s="138" t="s">
        <v>203</v>
      </c>
      <c r="L664" s="140" t="s">
        <v>1066</v>
      </c>
      <c r="M664" s="132" t="str">
        <f>VLOOKUP(L664,CódigosRetorno!$A$2:$B$2080,2,FALSE)</f>
        <v>El dato ingresado como atributo @listAgencyName es incorrecto.</v>
      </c>
      <c r="N664" s="141" t="s">
        <v>9</v>
      </c>
      <c r="O664" s="210"/>
    </row>
    <row r="665" spans="1:15" ht="48" x14ac:dyDescent="0.25">
      <c r="A665" s="222"/>
      <c r="B665" s="1000"/>
      <c r="C665" s="1047"/>
      <c r="D665" s="1016"/>
      <c r="E665" s="1016"/>
      <c r="F665" s="1070"/>
      <c r="G665" s="141" t="s">
        <v>1335</v>
      </c>
      <c r="H665" s="91" t="s">
        <v>1072</v>
      </c>
      <c r="I665" s="131" t="s">
        <v>2411</v>
      </c>
      <c r="J665" s="132" t="s">
        <v>1336</v>
      </c>
      <c r="K665" s="138" t="s">
        <v>203</v>
      </c>
      <c r="L665" s="140" t="s">
        <v>1074</v>
      </c>
      <c r="M665" s="132" t="str">
        <f>VLOOKUP(L665,CódigosRetorno!$A$2:$B$2080,2,FALSE)</f>
        <v>El dato ingresado como atributo @listURI es incorrecto.</v>
      </c>
      <c r="N665" s="141" t="s">
        <v>9</v>
      </c>
      <c r="O665" s="210"/>
    </row>
    <row r="666" spans="1:15" ht="36" x14ac:dyDescent="0.25">
      <c r="A666" s="222"/>
      <c r="B666" s="1000"/>
      <c r="C666" s="1047"/>
      <c r="D666" s="1016"/>
      <c r="E666" s="1016"/>
      <c r="F666" s="138" t="s">
        <v>174</v>
      </c>
      <c r="G666" s="138" t="s">
        <v>175</v>
      </c>
      <c r="H666" s="132" t="s">
        <v>1970</v>
      </c>
      <c r="I666" s="131">
        <v>1</v>
      </c>
      <c r="J666" s="132" t="s">
        <v>1971</v>
      </c>
      <c r="K666" s="124" t="s">
        <v>6</v>
      </c>
      <c r="L666" s="138" t="s">
        <v>1884</v>
      </c>
      <c r="M666" s="132" t="str">
        <f>VLOOKUP(L666,CódigosRetorno!$A$2:$B$2080,2,FALSE)</f>
        <v>El XML no contiene tag de la fecha del concepto por linea.</v>
      </c>
      <c r="N666" s="131" t="s">
        <v>9</v>
      </c>
      <c r="O666" s="210"/>
    </row>
    <row r="667" spans="1:15" x14ac:dyDescent="0.25">
      <c r="A667" s="222"/>
      <c r="B667" s="430" t="s">
        <v>1972</v>
      </c>
      <c r="C667" s="424"/>
      <c r="D667" s="441"/>
      <c r="E667" s="441" t="s">
        <v>9</v>
      </c>
      <c r="F667" s="442" t="s">
        <v>9</v>
      </c>
      <c r="G667" s="422" t="s">
        <v>9</v>
      </c>
      <c r="H667" s="443" t="s">
        <v>9</v>
      </c>
      <c r="I667" s="422" t="s">
        <v>9</v>
      </c>
      <c r="J667" s="444" t="s">
        <v>9</v>
      </c>
      <c r="K667" s="421" t="s">
        <v>9</v>
      </c>
      <c r="L667" s="428" t="s">
        <v>9</v>
      </c>
      <c r="M667" s="419" t="str">
        <f>VLOOKUP(L667,CódigosRetorno!$A$2:$B$2080,2,FALSE)</f>
        <v>-</v>
      </c>
      <c r="N667" s="418" t="s">
        <v>9</v>
      </c>
      <c r="O667" s="210"/>
    </row>
    <row r="668" spans="1:15" ht="36" x14ac:dyDescent="0.25">
      <c r="A668" s="222"/>
      <c r="B668" s="1000">
        <f>B661+1</f>
        <v>102</v>
      </c>
      <c r="C668" s="1047" t="s">
        <v>1973</v>
      </c>
      <c r="D668" s="1016" t="s">
        <v>324</v>
      </c>
      <c r="E668" s="1016" t="s">
        <v>179</v>
      </c>
      <c r="F668" s="1070" t="s">
        <v>211</v>
      </c>
      <c r="G668" s="1070" t="s">
        <v>212</v>
      </c>
      <c r="H668" s="1094" t="s">
        <v>1974</v>
      </c>
      <c r="I668" s="1000"/>
      <c r="J668" s="132" t="s">
        <v>2619</v>
      </c>
      <c r="K668" s="124" t="s">
        <v>6</v>
      </c>
      <c r="L668" s="138" t="s">
        <v>1976</v>
      </c>
      <c r="M668" s="132" t="str">
        <f>VLOOKUP(L668,CódigosRetorno!$A$2:$B$2080,2,FALSE)</f>
        <v>El XML no contiene el tag o no existe información del ubigeo de punto de origen en Detracciones - Servicio de transporte de carga.</v>
      </c>
      <c r="N668" s="131" t="s">
        <v>1140</v>
      </c>
      <c r="O668" s="210"/>
    </row>
    <row r="669" spans="1:15" ht="24" x14ac:dyDescent="0.25">
      <c r="A669" s="222"/>
      <c r="B669" s="1000"/>
      <c r="C669" s="1047"/>
      <c r="D669" s="1016"/>
      <c r="E669" s="1016"/>
      <c r="F669" s="1070"/>
      <c r="G669" s="1070"/>
      <c r="H669" s="1094"/>
      <c r="I669" s="1000"/>
      <c r="J669" s="132" t="s">
        <v>214</v>
      </c>
      <c r="K669" s="124" t="s">
        <v>203</v>
      </c>
      <c r="L669" s="138" t="s">
        <v>761</v>
      </c>
      <c r="M669" s="132" t="str">
        <f>VLOOKUP(L669,CódigosRetorno!$A$2:$B$2080,2,FALSE)</f>
        <v>Debe corresponder a algún valor válido establecido en el catálogo 13</v>
      </c>
      <c r="N669" s="131" t="s">
        <v>1140</v>
      </c>
      <c r="O669" s="210"/>
    </row>
    <row r="670" spans="1:15" ht="24" x14ac:dyDescent="0.25">
      <c r="A670" s="222"/>
      <c r="B670" s="1000"/>
      <c r="C670" s="1047"/>
      <c r="D670" s="1016"/>
      <c r="E670" s="1016"/>
      <c r="F670" s="1070"/>
      <c r="G670" s="138" t="s">
        <v>1141</v>
      </c>
      <c r="H670" s="90" t="s">
        <v>1046</v>
      </c>
      <c r="I670" s="131" t="s">
        <v>2411</v>
      </c>
      <c r="J670" s="132" t="s">
        <v>1142</v>
      </c>
      <c r="K670" s="124" t="s">
        <v>203</v>
      </c>
      <c r="L670" s="138" t="s">
        <v>1048</v>
      </c>
      <c r="M670" s="132" t="str">
        <f>VLOOKUP(L670,CódigosRetorno!$A$2:$B$2080,2,FALSE)</f>
        <v>El dato ingresado como atributo @schemeAgencyName es incorrecto.</v>
      </c>
      <c r="N670" s="131" t="s">
        <v>9</v>
      </c>
      <c r="O670" s="210"/>
    </row>
    <row r="671" spans="1:15" ht="24" x14ac:dyDescent="0.25">
      <c r="A671" s="222"/>
      <c r="B671" s="1000"/>
      <c r="C671" s="1047"/>
      <c r="D671" s="1016"/>
      <c r="E671" s="1016"/>
      <c r="F671" s="1070"/>
      <c r="G671" s="138" t="s">
        <v>1143</v>
      </c>
      <c r="H671" s="90" t="s">
        <v>1113</v>
      </c>
      <c r="I671" s="131" t="s">
        <v>2411</v>
      </c>
      <c r="J671" s="132" t="s">
        <v>1144</v>
      </c>
      <c r="K671" s="124" t="s">
        <v>203</v>
      </c>
      <c r="L671" s="138" t="s">
        <v>1115</v>
      </c>
      <c r="M671" s="132" t="str">
        <f>VLOOKUP(L671,CódigosRetorno!$A$2:$B$2080,2,FALSE)</f>
        <v>El dato ingresado como atributo @schemeName es incorrecto.</v>
      </c>
      <c r="N671" s="141" t="s">
        <v>9</v>
      </c>
      <c r="O671" s="210"/>
    </row>
    <row r="672" spans="1:15" ht="36" x14ac:dyDescent="0.25">
      <c r="A672" s="222"/>
      <c r="B672" s="1000"/>
      <c r="C672" s="1047"/>
      <c r="D672" s="1016"/>
      <c r="E672" s="1016"/>
      <c r="F672" s="1070" t="s">
        <v>1127</v>
      </c>
      <c r="G672" s="1070"/>
      <c r="H672" s="1094" t="s">
        <v>1977</v>
      </c>
      <c r="I672" s="1000">
        <v>1</v>
      </c>
      <c r="J672" s="132" t="s">
        <v>2620</v>
      </c>
      <c r="K672" s="124" t="s">
        <v>6</v>
      </c>
      <c r="L672" s="138" t="s">
        <v>1979</v>
      </c>
      <c r="M672" s="132" t="str">
        <f>VLOOKUP(L672,CódigosRetorno!$A$2:$B$2080,2,FALSE)</f>
        <v>El XML no contiene el tag o no existe información de la dirección del punto de origen en Detracciones - Servicio de transporte de carga.</v>
      </c>
      <c r="N672" s="131" t="s">
        <v>9</v>
      </c>
      <c r="O672" s="210"/>
    </row>
    <row r="673" spans="1:15" ht="60" x14ac:dyDescent="0.25">
      <c r="A673" s="222"/>
      <c r="B673" s="1000"/>
      <c r="C673" s="1047"/>
      <c r="D673" s="1016"/>
      <c r="E673" s="1016"/>
      <c r="F673" s="1070"/>
      <c r="G673" s="1070"/>
      <c r="H673" s="1094"/>
      <c r="I673" s="1000"/>
      <c r="J673" s="132" t="s">
        <v>1980</v>
      </c>
      <c r="K673" s="124" t="s">
        <v>203</v>
      </c>
      <c r="L673" s="77" t="s">
        <v>1162</v>
      </c>
      <c r="M673" s="132" t="str">
        <f>VLOOKUP(L673,CódigosRetorno!$A$2:$B$2080,2,FALSE)</f>
        <v>El dato ingresado como direccion completa y detallada no cumple con el formato establecido.</v>
      </c>
      <c r="N673" s="131" t="s">
        <v>9</v>
      </c>
      <c r="O673" s="210"/>
    </row>
    <row r="674" spans="1:15" ht="36" x14ac:dyDescent="0.25">
      <c r="A674" s="222"/>
      <c r="B674" s="1000">
        <f>B668+1</f>
        <v>103</v>
      </c>
      <c r="C674" s="1047" t="s">
        <v>1981</v>
      </c>
      <c r="D674" s="1016" t="s">
        <v>324</v>
      </c>
      <c r="E674" s="1016" t="s">
        <v>179</v>
      </c>
      <c r="F674" s="1070" t="s">
        <v>211</v>
      </c>
      <c r="G674" s="1070" t="s">
        <v>212</v>
      </c>
      <c r="H674" s="1094" t="s">
        <v>1982</v>
      </c>
      <c r="I674" s="1000">
        <v>1</v>
      </c>
      <c r="J674" s="132" t="s">
        <v>2620</v>
      </c>
      <c r="K674" s="124" t="s">
        <v>6</v>
      </c>
      <c r="L674" s="138" t="s">
        <v>1983</v>
      </c>
      <c r="M674" s="132" t="str">
        <f>VLOOKUP(L674,CódigosRetorno!$A$2:$B$2080,2,FALSE)</f>
        <v>El XML no contiene el tag o no existe información del ubigeo de punto de destino en Detracciones - Servicio de transporte de carga.</v>
      </c>
      <c r="N674" s="131" t="s">
        <v>1140</v>
      </c>
      <c r="O674" s="210"/>
    </row>
    <row r="675" spans="1:15" ht="24" x14ac:dyDescent="0.25">
      <c r="A675" s="222"/>
      <c r="B675" s="1000"/>
      <c r="C675" s="1047"/>
      <c r="D675" s="1016"/>
      <c r="E675" s="1016"/>
      <c r="F675" s="1070"/>
      <c r="G675" s="1070"/>
      <c r="H675" s="1094"/>
      <c r="I675" s="1000"/>
      <c r="J675" s="132" t="s">
        <v>214</v>
      </c>
      <c r="K675" s="124" t="s">
        <v>203</v>
      </c>
      <c r="L675" s="138" t="s">
        <v>761</v>
      </c>
      <c r="M675" s="132" t="str">
        <f>VLOOKUP(L675,CódigosRetorno!$A$2:$B$2080,2,FALSE)</f>
        <v>Debe corresponder a algún valor válido establecido en el catálogo 13</v>
      </c>
      <c r="N675" s="131" t="s">
        <v>1140</v>
      </c>
      <c r="O675" s="210"/>
    </row>
    <row r="676" spans="1:15" ht="24" x14ac:dyDescent="0.25">
      <c r="A676" s="222"/>
      <c r="B676" s="1000"/>
      <c r="C676" s="1047"/>
      <c r="D676" s="1016"/>
      <c r="E676" s="1016"/>
      <c r="F676" s="1070"/>
      <c r="G676" s="138" t="s">
        <v>1141</v>
      </c>
      <c r="H676" s="90" t="s">
        <v>1046</v>
      </c>
      <c r="I676" s="131" t="s">
        <v>2411</v>
      </c>
      <c r="J676" s="132" t="s">
        <v>1142</v>
      </c>
      <c r="K676" s="124" t="s">
        <v>203</v>
      </c>
      <c r="L676" s="138" t="s">
        <v>1048</v>
      </c>
      <c r="M676" s="132" t="str">
        <f>VLOOKUP(L676,CódigosRetorno!$A$2:$B$2080,2,FALSE)</f>
        <v>El dato ingresado como atributo @schemeAgencyName es incorrecto.</v>
      </c>
      <c r="N676" s="131" t="s">
        <v>9</v>
      </c>
      <c r="O676" s="210"/>
    </row>
    <row r="677" spans="1:15" ht="24" x14ac:dyDescent="0.25">
      <c r="A677" s="222"/>
      <c r="B677" s="1000"/>
      <c r="C677" s="1047"/>
      <c r="D677" s="1016"/>
      <c r="E677" s="1016"/>
      <c r="F677" s="1070"/>
      <c r="G677" s="138" t="s">
        <v>1143</v>
      </c>
      <c r="H677" s="90" t="s">
        <v>1113</v>
      </c>
      <c r="I677" s="131" t="s">
        <v>2411</v>
      </c>
      <c r="J677" s="132" t="s">
        <v>1144</v>
      </c>
      <c r="K677" s="124" t="s">
        <v>203</v>
      </c>
      <c r="L677" s="138" t="s">
        <v>1115</v>
      </c>
      <c r="M677" s="132" t="str">
        <f>VLOOKUP(L677,CódigosRetorno!$A$2:$B$2080,2,FALSE)</f>
        <v>El dato ingresado como atributo @schemeName es incorrecto.</v>
      </c>
      <c r="N677" s="141" t="s">
        <v>9</v>
      </c>
      <c r="O677" s="210"/>
    </row>
    <row r="678" spans="1:15" ht="36" x14ac:dyDescent="0.25">
      <c r="A678" s="222"/>
      <c r="B678" s="1000"/>
      <c r="C678" s="1047"/>
      <c r="D678" s="1016"/>
      <c r="E678" s="1016"/>
      <c r="F678" s="1070" t="s">
        <v>1127</v>
      </c>
      <c r="G678" s="1070"/>
      <c r="H678" s="1094" t="s">
        <v>1984</v>
      </c>
      <c r="I678" s="131">
        <v>1</v>
      </c>
      <c r="J678" s="132" t="s">
        <v>1985</v>
      </c>
      <c r="K678" s="124" t="s">
        <v>6</v>
      </c>
      <c r="L678" s="138" t="s">
        <v>1986</v>
      </c>
      <c r="M678" s="132" t="str">
        <f>VLOOKUP(L678,CódigosRetorno!$A$2:$B$2080,2,FALSE)</f>
        <v>El XML no contiene el tag o no existe información de la dirección del punto de destino en Detracciones - Servicio de transporte de carga.</v>
      </c>
      <c r="N678" s="131" t="s">
        <v>9</v>
      </c>
      <c r="O678" s="210"/>
    </row>
    <row r="679" spans="1:15" ht="60" x14ac:dyDescent="0.25">
      <c r="A679" s="222"/>
      <c r="B679" s="1000"/>
      <c r="C679" s="1047"/>
      <c r="D679" s="1016"/>
      <c r="E679" s="1016"/>
      <c r="F679" s="1070"/>
      <c r="G679" s="1070"/>
      <c r="H679" s="1094"/>
      <c r="I679" s="131">
        <v>1</v>
      </c>
      <c r="J679" s="132" t="s">
        <v>1161</v>
      </c>
      <c r="K679" s="124" t="s">
        <v>203</v>
      </c>
      <c r="L679" s="77" t="s">
        <v>1162</v>
      </c>
      <c r="M679" s="132" t="str">
        <f>VLOOKUP(L679,CódigosRetorno!$A$2:$B$2080,2,FALSE)</f>
        <v>El dato ingresado como direccion completa y detallada no cumple con el formato establecido.</v>
      </c>
      <c r="N679" s="131" t="s">
        <v>9</v>
      </c>
      <c r="O679" s="210"/>
    </row>
    <row r="680" spans="1:15" ht="36" x14ac:dyDescent="0.25">
      <c r="A680" s="222"/>
      <c r="B680" s="1000">
        <f>B674+1</f>
        <v>104</v>
      </c>
      <c r="C680" s="1047" t="s">
        <v>1987</v>
      </c>
      <c r="D680" s="1016" t="s">
        <v>324</v>
      </c>
      <c r="E680" s="1016" t="s">
        <v>179</v>
      </c>
      <c r="F680" s="1070" t="s">
        <v>1341</v>
      </c>
      <c r="G680" s="1095"/>
      <c r="H680" s="1047" t="s">
        <v>1988</v>
      </c>
      <c r="I680" s="1000">
        <v>1</v>
      </c>
      <c r="J680" s="132" t="s">
        <v>1978</v>
      </c>
      <c r="K680" s="138" t="s">
        <v>6</v>
      </c>
      <c r="L680" s="140" t="s">
        <v>1989</v>
      </c>
      <c r="M680" s="132" t="str">
        <f>VLOOKUP(L680,CódigosRetorno!$A$2:$B$2080,2,FALSE)</f>
        <v>El XML no contiene el tag o no existe información del Detalle del viaje en Detracciones - Servicio de transporte de carga.</v>
      </c>
      <c r="N680" s="131" t="s">
        <v>9</v>
      </c>
      <c r="O680" s="210"/>
    </row>
    <row r="681" spans="1:15" ht="60" x14ac:dyDescent="0.25">
      <c r="A681" s="222"/>
      <c r="B681" s="1000"/>
      <c r="C681" s="1047"/>
      <c r="D681" s="1016"/>
      <c r="E681" s="1016"/>
      <c r="F681" s="1070"/>
      <c r="G681" s="1095"/>
      <c r="H681" s="1047"/>
      <c r="I681" s="1000"/>
      <c r="J681" s="132" t="s">
        <v>1990</v>
      </c>
      <c r="K681" s="138" t="s">
        <v>203</v>
      </c>
      <c r="L681" s="140" t="s">
        <v>1991</v>
      </c>
      <c r="M681" s="132" t="str">
        <f>VLOOKUP(L681,CódigosRetorno!$A$2:$B$2080,2,FALSE)</f>
        <v>El dato ingresado como detalle del viaje no cumple con el formato establecido.</v>
      </c>
      <c r="N681" s="131" t="s">
        <v>9</v>
      </c>
      <c r="O681" s="210"/>
    </row>
    <row r="682" spans="1:15" ht="36" x14ac:dyDescent="0.25">
      <c r="A682" s="222"/>
      <c r="B682" s="1000">
        <f>B680+1</f>
        <v>105</v>
      </c>
      <c r="C682" s="995" t="s">
        <v>1992</v>
      </c>
      <c r="D682" s="1016" t="s">
        <v>324</v>
      </c>
      <c r="E682" s="1016" t="s">
        <v>179</v>
      </c>
      <c r="F682" s="138" t="s">
        <v>325</v>
      </c>
      <c r="G682" s="124" t="s">
        <v>1993</v>
      </c>
      <c r="H682" s="132" t="s">
        <v>1994</v>
      </c>
      <c r="I682" s="131">
        <v>1</v>
      </c>
      <c r="J682" s="132" t="s">
        <v>1995</v>
      </c>
      <c r="K682" s="124" t="s">
        <v>6</v>
      </c>
      <c r="L682" s="138" t="s">
        <v>1996</v>
      </c>
      <c r="M682" s="132" t="str">
        <f>VLOOKUP(L682,CódigosRetorno!$A$2:$B$2080,2,FALSE)</f>
        <v>Detracciones - Servicio de transporte de carga, debe tener un (y solo uno) Valor Referencial del Servicio de Transporte.</v>
      </c>
      <c r="N682" s="131" t="s">
        <v>9</v>
      </c>
      <c r="O682" s="210"/>
    </row>
    <row r="683" spans="1:15" ht="36" x14ac:dyDescent="0.25">
      <c r="A683" s="222"/>
      <c r="B683" s="1000"/>
      <c r="C683" s="995"/>
      <c r="D683" s="1016"/>
      <c r="E683" s="1016"/>
      <c r="F683" s="1070" t="s">
        <v>295</v>
      </c>
      <c r="G683" s="1016" t="s">
        <v>296</v>
      </c>
      <c r="H683" s="1047" t="s">
        <v>1997</v>
      </c>
      <c r="I683" s="1000">
        <v>1</v>
      </c>
      <c r="J683" s="132" t="s">
        <v>1985</v>
      </c>
      <c r="K683" s="124" t="s">
        <v>6</v>
      </c>
      <c r="L683" s="138" t="s">
        <v>1998</v>
      </c>
      <c r="M683" s="132" t="str">
        <f>VLOOKUP(L683,CódigosRetorno!$A$2:$B$2080,2,FALSE)</f>
        <v>El XML no contiene el tag o no existe información del monto del valor referencial en Detracciones - Servicios de transporte de carga.</v>
      </c>
      <c r="N683" s="131" t="s">
        <v>9</v>
      </c>
      <c r="O683" s="210"/>
    </row>
    <row r="684" spans="1:15" ht="36" x14ac:dyDescent="0.25">
      <c r="A684" s="222"/>
      <c r="B684" s="1000"/>
      <c r="C684" s="995"/>
      <c r="D684" s="1016"/>
      <c r="E684" s="1016"/>
      <c r="F684" s="1070"/>
      <c r="G684" s="1016"/>
      <c r="H684" s="1047"/>
      <c r="I684" s="1000"/>
      <c r="J684" s="132" t="s">
        <v>1999</v>
      </c>
      <c r="K684" s="124" t="s">
        <v>6</v>
      </c>
      <c r="L684" s="138" t="s">
        <v>2000</v>
      </c>
      <c r="M684" s="132" t="str">
        <f>VLOOKUP(L684,CódigosRetorno!$A$2:$B$2080,2,FALSE)</f>
        <v>El dato ingresado como monto valor referencial en Detracciones - Servicios de transporte de carga no cumple con el formato establecido.</v>
      </c>
      <c r="N684" s="131" t="s">
        <v>9</v>
      </c>
      <c r="O684" s="210"/>
    </row>
    <row r="685" spans="1:15" ht="24" x14ac:dyDescent="0.25">
      <c r="A685" s="222"/>
      <c r="B685" s="1000"/>
      <c r="C685" s="995"/>
      <c r="D685" s="1016"/>
      <c r="E685" s="1016"/>
      <c r="F685" s="320" t="s">
        <v>141</v>
      </c>
      <c r="G685" s="130" t="s">
        <v>303</v>
      </c>
      <c r="H685" s="403" t="s">
        <v>1353</v>
      </c>
      <c r="I685" s="127">
        <v>1</v>
      </c>
      <c r="J685" s="132" t="s">
        <v>2001</v>
      </c>
      <c r="K685" s="124" t="s">
        <v>6</v>
      </c>
      <c r="L685" s="138" t="s">
        <v>1932</v>
      </c>
      <c r="M685" s="132" t="str">
        <f>VLOOKUP(L685,CódigosRetorno!$A$2:$B$2080,2,FALSE)</f>
        <v>La moneda del monto de la detracción debe ser PEN</v>
      </c>
      <c r="N685" s="131" t="s">
        <v>9</v>
      </c>
      <c r="O685" s="210"/>
    </row>
    <row r="686" spans="1:15" ht="36" x14ac:dyDescent="0.25">
      <c r="A686" s="222"/>
      <c r="B686" s="1000">
        <f>B682+1</f>
        <v>106</v>
      </c>
      <c r="C686" s="1047" t="s">
        <v>2002</v>
      </c>
      <c r="D686" s="1016" t="s">
        <v>324</v>
      </c>
      <c r="E686" s="1016" t="s">
        <v>179</v>
      </c>
      <c r="F686" s="138" t="s">
        <v>325</v>
      </c>
      <c r="G686" s="124" t="s">
        <v>2003</v>
      </c>
      <c r="H686" s="132" t="s">
        <v>1994</v>
      </c>
      <c r="I686" s="131">
        <v>1</v>
      </c>
      <c r="J686" s="132" t="s">
        <v>2004</v>
      </c>
      <c r="K686" s="124" t="s">
        <v>6</v>
      </c>
      <c r="L686" s="138" t="s">
        <v>2005</v>
      </c>
      <c r="M686" s="132" t="str">
        <f>VLOOKUP(L686,CódigosRetorno!$A$2:$B$2080,2,FALSE)</f>
        <v>Detracciones - Servicio de transporte de carga, debe tener un (y solo uno) Valor Referencial sobre la carga efectiva.</v>
      </c>
      <c r="N686" s="131" t="s">
        <v>9</v>
      </c>
      <c r="O686" s="210"/>
    </row>
    <row r="687" spans="1:15" ht="36" x14ac:dyDescent="0.25">
      <c r="A687" s="222"/>
      <c r="B687" s="1000"/>
      <c r="C687" s="1047"/>
      <c r="D687" s="1016"/>
      <c r="E687" s="1016"/>
      <c r="F687" s="1070" t="s">
        <v>295</v>
      </c>
      <c r="G687" s="1016" t="s">
        <v>296</v>
      </c>
      <c r="H687" s="1047" t="s">
        <v>1997</v>
      </c>
      <c r="I687" s="1000">
        <v>1</v>
      </c>
      <c r="J687" s="132" t="s">
        <v>1985</v>
      </c>
      <c r="K687" s="124" t="s">
        <v>6</v>
      </c>
      <c r="L687" s="138" t="s">
        <v>1998</v>
      </c>
      <c r="M687" s="132" t="str">
        <f>VLOOKUP(L687,CódigosRetorno!$A$2:$B$2080,2,FALSE)</f>
        <v>El XML no contiene el tag o no existe información del monto del valor referencial en Detracciones - Servicios de transporte de carga.</v>
      </c>
      <c r="N687" s="131" t="s">
        <v>9</v>
      </c>
      <c r="O687" s="210"/>
    </row>
    <row r="688" spans="1:15" ht="36" x14ac:dyDescent="0.25">
      <c r="A688" s="222"/>
      <c r="B688" s="1000"/>
      <c r="C688" s="1047"/>
      <c r="D688" s="1016"/>
      <c r="E688" s="1016"/>
      <c r="F688" s="1070"/>
      <c r="G688" s="1016"/>
      <c r="H688" s="1047"/>
      <c r="I688" s="1000"/>
      <c r="J688" s="132" t="s">
        <v>2006</v>
      </c>
      <c r="K688" s="124" t="s">
        <v>6</v>
      </c>
      <c r="L688" s="138" t="s">
        <v>2000</v>
      </c>
      <c r="M688" s="132" t="str">
        <f>VLOOKUP(L688,CódigosRetorno!$A$2:$B$2080,2,FALSE)</f>
        <v>El dato ingresado como monto valor referencial en Detracciones - Servicios de transporte de carga no cumple con el formato establecido.</v>
      </c>
      <c r="N688" s="131" t="s">
        <v>9</v>
      </c>
      <c r="O688" s="210"/>
    </row>
    <row r="689" spans="1:15" ht="24" x14ac:dyDescent="0.25">
      <c r="A689" s="222"/>
      <c r="B689" s="1000"/>
      <c r="C689" s="1047"/>
      <c r="D689" s="1016"/>
      <c r="E689" s="1016"/>
      <c r="F689" s="320" t="s">
        <v>141</v>
      </c>
      <c r="G689" s="130" t="s">
        <v>303</v>
      </c>
      <c r="H689" s="403" t="s">
        <v>1353</v>
      </c>
      <c r="I689" s="127">
        <v>1</v>
      </c>
      <c r="J689" s="132" t="s">
        <v>2001</v>
      </c>
      <c r="K689" s="124" t="s">
        <v>6</v>
      </c>
      <c r="L689" s="138" t="s">
        <v>1932</v>
      </c>
      <c r="M689" s="132" t="str">
        <f>VLOOKUP(L689,CódigosRetorno!$A$2:$B$2080,2,FALSE)</f>
        <v>La moneda del monto de la detracción debe ser PEN</v>
      </c>
      <c r="N689" s="131" t="s">
        <v>9</v>
      </c>
      <c r="O689" s="210"/>
    </row>
    <row r="690" spans="1:15" ht="36" x14ac:dyDescent="0.25">
      <c r="A690" s="222"/>
      <c r="B690" s="1000">
        <f>B686+1</f>
        <v>107</v>
      </c>
      <c r="C690" s="1047" t="s">
        <v>2007</v>
      </c>
      <c r="D690" s="1016" t="s">
        <v>324</v>
      </c>
      <c r="E690" s="1016" t="s">
        <v>179</v>
      </c>
      <c r="F690" s="138" t="s">
        <v>325</v>
      </c>
      <c r="G690" s="124" t="s">
        <v>2008</v>
      </c>
      <c r="H690" s="132" t="s">
        <v>1994</v>
      </c>
      <c r="I690" s="131">
        <v>1</v>
      </c>
      <c r="J690" s="132" t="s">
        <v>2009</v>
      </c>
      <c r="K690" s="124" t="s">
        <v>6</v>
      </c>
      <c r="L690" s="138" t="s">
        <v>2010</v>
      </c>
      <c r="M690" s="132" t="str">
        <f>VLOOKUP(L690,CódigosRetorno!$A$2:$B$2080,2,FALSE)</f>
        <v>Detracciones - Servicio de transporte de carga, debe tener un (y solo uno) Valor Referencial sobre la carga util nominal.</v>
      </c>
      <c r="N690" s="131" t="s">
        <v>9</v>
      </c>
      <c r="O690" s="210"/>
    </row>
    <row r="691" spans="1:15" ht="36" x14ac:dyDescent="0.25">
      <c r="A691" s="222"/>
      <c r="B691" s="1000"/>
      <c r="C691" s="1047"/>
      <c r="D691" s="1016"/>
      <c r="E691" s="1016"/>
      <c r="F691" s="1070" t="s">
        <v>295</v>
      </c>
      <c r="G691" s="1016" t="s">
        <v>296</v>
      </c>
      <c r="H691" s="1047" t="s">
        <v>1997</v>
      </c>
      <c r="I691" s="1000">
        <v>1</v>
      </c>
      <c r="J691" s="132" t="s">
        <v>1985</v>
      </c>
      <c r="K691" s="124" t="s">
        <v>6</v>
      </c>
      <c r="L691" s="138" t="s">
        <v>1998</v>
      </c>
      <c r="M691" s="132" t="str">
        <f>VLOOKUP(L691,CódigosRetorno!$A$2:$B$2080,2,FALSE)</f>
        <v>El XML no contiene el tag o no existe información del monto del valor referencial en Detracciones - Servicios de transporte de carga.</v>
      </c>
      <c r="N691" s="131" t="s">
        <v>9</v>
      </c>
      <c r="O691" s="210"/>
    </row>
    <row r="692" spans="1:15" ht="36" x14ac:dyDescent="0.25">
      <c r="A692" s="222"/>
      <c r="B692" s="1000"/>
      <c r="C692" s="1047"/>
      <c r="D692" s="1016"/>
      <c r="E692" s="1016"/>
      <c r="F692" s="1070"/>
      <c r="G692" s="1016"/>
      <c r="H692" s="1047"/>
      <c r="I692" s="1000"/>
      <c r="J692" s="132" t="s">
        <v>1999</v>
      </c>
      <c r="K692" s="124" t="s">
        <v>6</v>
      </c>
      <c r="L692" s="138" t="s">
        <v>2000</v>
      </c>
      <c r="M692" s="132" t="str">
        <f>VLOOKUP(L692,CódigosRetorno!$A$2:$B$2080,2,FALSE)</f>
        <v>El dato ingresado como monto valor referencial en Detracciones - Servicios de transporte de carga no cumple con el formato establecido.</v>
      </c>
      <c r="N692" s="131" t="s">
        <v>9</v>
      </c>
      <c r="O692" s="210"/>
    </row>
    <row r="693" spans="1:15" ht="24" x14ac:dyDescent="0.25">
      <c r="A693" s="222"/>
      <c r="B693" s="1000"/>
      <c r="C693" s="1047"/>
      <c r="D693" s="1016"/>
      <c r="E693" s="1016"/>
      <c r="F693" s="320" t="s">
        <v>141</v>
      </c>
      <c r="G693" s="130" t="s">
        <v>303</v>
      </c>
      <c r="H693" s="403" t="s">
        <v>1353</v>
      </c>
      <c r="I693" s="127">
        <v>1</v>
      </c>
      <c r="J693" s="132" t="s">
        <v>2001</v>
      </c>
      <c r="K693" s="124" t="s">
        <v>6</v>
      </c>
      <c r="L693" s="138" t="s">
        <v>1932</v>
      </c>
      <c r="M693" s="132" t="str">
        <f>VLOOKUP(L693,CódigosRetorno!$A$2:$B$2080,2,FALSE)</f>
        <v>La moneda del monto de la detracción debe ser PEN</v>
      </c>
      <c r="N693" s="131" t="s">
        <v>9</v>
      </c>
      <c r="O693" s="210"/>
    </row>
    <row r="694" spans="1:15" x14ac:dyDescent="0.25">
      <c r="A694" s="222"/>
      <c r="B694" s="430" t="s">
        <v>2011</v>
      </c>
      <c r="C694" s="424"/>
      <c r="D694" s="420"/>
      <c r="E694" s="420"/>
      <c r="F694" s="421"/>
      <c r="G694" s="418"/>
      <c r="H694" s="424"/>
      <c r="I694" s="418"/>
      <c r="J694" s="419"/>
      <c r="K694" s="421" t="s">
        <v>9</v>
      </c>
      <c r="L694" s="428" t="s">
        <v>9</v>
      </c>
      <c r="M694" s="419" t="str">
        <f>VLOOKUP(L694,CódigosRetorno!$A$2:$B$2080,2,FALSE)</f>
        <v>-</v>
      </c>
      <c r="N694" s="418"/>
      <c r="O694" s="210"/>
    </row>
    <row r="695" spans="1:15" ht="36" x14ac:dyDescent="0.25">
      <c r="A695" s="222"/>
      <c r="B695" s="1000">
        <f>B690+1</f>
        <v>108</v>
      </c>
      <c r="C695" s="1047" t="s">
        <v>2012</v>
      </c>
      <c r="D695" s="1016" t="s">
        <v>324</v>
      </c>
      <c r="E695" s="1016" t="s">
        <v>179</v>
      </c>
      <c r="F695" s="138" t="s">
        <v>211</v>
      </c>
      <c r="G695" s="124" t="s">
        <v>212</v>
      </c>
      <c r="H695" s="134" t="s">
        <v>2013</v>
      </c>
      <c r="I695" s="131"/>
      <c r="J695" s="132" t="s">
        <v>2014</v>
      </c>
      <c r="K695" s="124" t="s">
        <v>203</v>
      </c>
      <c r="L695" s="138" t="s">
        <v>761</v>
      </c>
      <c r="M695" s="132" t="str">
        <f>VLOOKUP(L695,CódigosRetorno!$A$2:$B$2080,2,FALSE)</f>
        <v>Debe corresponder a algún valor válido establecido en el catálogo 13</v>
      </c>
      <c r="N695" s="131" t="s">
        <v>1140</v>
      </c>
      <c r="O695" s="210"/>
    </row>
    <row r="696" spans="1:15" ht="24" x14ac:dyDescent="0.25">
      <c r="A696" s="222"/>
      <c r="B696" s="1000"/>
      <c r="C696" s="1047"/>
      <c r="D696" s="1016"/>
      <c r="E696" s="1016"/>
      <c r="F696" s="1071"/>
      <c r="G696" s="131" t="s">
        <v>1141</v>
      </c>
      <c r="H696" s="139" t="s">
        <v>1046</v>
      </c>
      <c r="I696" s="131" t="s">
        <v>2411</v>
      </c>
      <c r="J696" s="132" t="s">
        <v>1142</v>
      </c>
      <c r="K696" s="124" t="s">
        <v>203</v>
      </c>
      <c r="L696" s="138" t="s">
        <v>1048</v>
      </c>
      <c r="M696" s="132" t="str">
        <f>VLOOKUP(L696,CódigosRetorno!$A$2:$B$2080,2,FALSE)</f>
        <v>El dato ingresado como atributo @schemeAgencyName es incorrecto.</v>
      </c>
      <c r="N696" s="131" t="s">
        <v>9</v>
      </c>
      <c r="O696" s="210"/>
    </row>
    <row r="697" spans="1:15" ht="24" x14ac:dyDescent="0.25">
      <c r="A697" s="222"/>
      <c r="B697" s="1000"/>
      <c r="C697" s="1047"/>
      <c r="D697" s="1016"/>
      <c r="E697" s="1016"/>
      <c r="F697" s="1073"/>
      <c r="G697" s="131" t="s">
        <v>1143</v>
      </c>
      <c r="H697" s="139" t="s">
        <v>1113</v>
      </c>
      <c r="I697" s="131" t="s">
        <v>2411</v>
      </c>
      <c r="J697" s="132" t="s">
        <v>1144</v>
      </c>
      <c r="K697" s="124" t="s">
        <v>203</v>
      </c>
      <c r="L697" s="138" t="s">
        <v>1115</v>
      </c>
      <c r="M697" s="132" t="str">
        <f>VLOOKUP(L697,CódigosRetorno!$A$2:$B$2080,2,FALSE)</f>
        <v>El dato ingresado como atributo @schemeName es incorrecto.</v>
      </c>
      <c r="N697" s="141" t="s">
        <v>9</v>
      </c>
      <c r="O697" s="210"/>
    </row>
    <row r="698" spans="1:15" ht="36" x14ac:dyDescent="0.25">
      <c r="A698" s="222"/>
      <c r="B698" s="1000"/>
      <c r="C698" s="1047"/>
      <c r="D698" s="1016"/>
      <c r="E698" s="1016"/>
      <c r="F698" s="320" t="s">
        <v>325</v>
      </c>
      <c r="G698" s="131" t="s">
        <v>1993</v>
      </c>
      <c r="H698" s="134" t="s">
        <v>2015</v>
      </c>
      <c r="I698" s="131"/>
      <c r="J698" s="132" t="s">
        <v>181</v>
      </c>
      <c r="K698" s="124"/>
      <c r="L698" s="138" t="s">
        <v>9</v>
      </c>
      <c r="M698" s="132" t="str">
        <f>VLOOKUP(L698,CódigosRetorno!$A$2:$B$2080,2,FALSE)</f>
        <v>-</v>
      </c>
      <c r="N698" s="141" t="s">
        <v>9</v>
      </c>
      <c r="O698" s="210"/>
    </row>
    <row r="699" spans="1:15" ht="36" x14ac:dyDescent="0.25">
      <c r="A699" s="222"/>
      <c r="B699" s="1000">
        <f>B695+1</f>
        <v>109</v>
      </c>
      <c r="C699" s="1047" t="s">
        <v>2016</v>
      </c>
      <c r="D699" s="1016" t="s">
        <v>324</v>
      </c>
      <c r="E699" s="1016" t="s">
        <v>179</v>
      </c>
      <c r="F699" s="138" t="s">
        <v>211</v>
      </c>
      <c r="G699" s="124" t="s">
        <v>212</v>
      </c>
      <c r="H699" s="134" t="s">
        <v>2017</v>
      </c>
      <c r="I699" s="131"/>
      <c r="J699" s="132" t="s">
        <v>2014</v>
      </c>
      <c r="K699" s="124" t="s">
        <v>203</v>
      </c>
      <c r="L699" s="138" t="s">
        <v>761</v>
      </c>
      <c r="M699" s="132" t="str">
        <f>VLOOKUP(L699,CódigosRetorno!$A$2:$B$2080,2,FALSE)</f>
        <v>Debe corresponder a algún valor válido establecido en el catálogo 13</v>
      </c>
      <c r="N699" s="131" t="s">
        <v>1140</v>
      </c>
      <c r="O699" s="210"/>
    </row>
    <row r="700" spans="1:15" ht="24" x14ac:dyDescent="0.25">
      <c r="A700" s="222"/>
      <c r="B700" s="1000"/>
      <c r="C700" s="1047"/>
      <c r="D700" s="1016"/>
      <c r="E700" s="1016"/>
      <c r="F700" s="1070"/>
      <c r="G700" s="131" t="s">
        <v>1141</v>
      </c>
      <c r="H700" s="139" t="s">
        <v>1046</v>
      </c>
      <c r="I700" s="131" t="s">
        <v>2411</v>
      </c>
      <c r="J700" s="132" t="s">
        <v>1142</v>
      </c>
      <c r="K700" s="124" t="s">
        <v>203</v>
      </c>
      <c r="L700" s="138" t="s">
        <v>1048</v>
      </c>
      <c r="M700" s="132" t="str">
        <f>VLOOKUP(L700,CódigosRetorno!$A$2:$B$2080,2,FALSE)</f>
        <v>El dato ingresado como atributo @schemeAgencyName es incorrecto.</v>
      </c>
      <c r="N700" s="131" t="s">
        <v>9</v>
      </c>
      <c r="O700" s="210"/>
    </row>
    <row r="701" spans="1:15" ht="24" x14ac:dyDescent="0.25">
      <c r="A701" s="222"/>
      <c r="B701" s="1000"/>
      <c r="C701" s="1047"/>
      <c r="D701" s="1016"/>
      <c r="E701" s="1016"/>
      <c r="F701" s="1070"/>
      <c r="G701" s="131" t="s">
        <v>1143</v>
      </c>
      <c r="H701" s="139" t="s">
        <v>1113</v>
      </c>
      <c r="I701" s="131" t="s">
        <v>2411</v>
      </c>
      <c r="J701" s="132" t="s">
        <v>1144</v>
      </c>
      <c r="K701" s="124" t="s">
        <v>203</v>
      </c>
      <c r="L701" s="138" t="s">
        <v>1115</v>
      </c>
      <c r="M701" s="132" t="str">
        <f>VLOOKUP(L701,CódigosRetorno!$A$2:$B$2080,2,FALSE)</f>
        <v>El dato ingresado como atributo @schemeName es incorrecto.</v>
      </c>
      <c r="N701" s="141" t="s">
        <v>9</v>
      </c>
      <c r="O701" s="210"/>
    </row>
    <row r="702" spans="1:15" ht="72" x14ac:dyDescent="0.25">
      <c r="A702" s="222"/>
      <c r="B702" s="1001">
        <f>B699+1</f>
        <v>110</v>
      </c>
      <c r="C702" s="996" t="s">
        <v>2018</v>
      </c>
      <c r="D702" s="1014" t="s">
        <v>324</v>
      </c>
      <c r="E702" s="1014" t="s">
        <v>179</v>
      </c>
      <c r="F702" s="138" t="s">
        <v>218</v>
      </c>
      <c r="G702" s="131"/>
      <c r="H702" s="134" t="s">
        <v>2019</v>
      </c>
      <c r="I702" s="131" t="s">
        <v>2411</v>
      </c>
      <c r="J702" s="132" t="s">
        <v>2020</v>
      </c>
      <c r="K702" s="124" t="s">
        <v>203</v>
      </c>
      <c r="L702" s="138" t="s">
        <v>2021</v>
      </c>
      <c r="M702" s="132" t="str">
        <f>VLOOKUP(L702,CódigosRetorno!$A$2:$B$2080,2,FALSE)</f>
        <v>El dato ingresado como descripcion del tramo no cumple con el formato establecido.</v>
      </c>
      <c r="N702" s="131" t="s">
        <v>9</v>
      </c>
      <c r="O702" s="210"/>
    </row>
    <row r="703" spans="1:15" ht="36" x14ac:dyDescent="0.25">
      <c r="A703" s="222"/>
      <c r="B703" s="1002"/>
      <c r="C703" s="997"/>
      <c r="D703" s="1018"/>
      <c r="E703" s="1018"/>
      <c r="F703" s="138" t="s">
        <v>1777</v>
      </c>
      <c r="G703" s="131" t="s">
        <v>280</v>
      </c>
      <c r="H703" s="134" t="s">
        <v>2022</v>
      </c>
      <c r="I703" s="131"/>
      <c r="J703" s="132" t="s">
        <v>181</v>
      </c>
      <c r="K703" s="124"/>
      <c r="L703" s="138" t="s">
        <v>9</v>
      </c>
      <c r="M703" s="132" t="str">
        <f>VLOOKUP(L703,CódigosRetorno!$A$2:$B$2080,2,FALSE)</f>
        <v>-</v>
      </c>
      <c r="N703" s="131" t="s">
        <v>9</v>
      </c>
      <c r="O703" s="210"/>
    </row>
    <row r="704" spans="1:15" ht="48" x14ac:dyDescent="0.25">
      <c r="A704" s="222"/>
      <c r="B704" s="1001">
        <f>B702+1</f>
        <v>111</v>
      </c>
      <c r="C704" s="996" t="s">
        <v>2621</v>
      </c>
      <c r="D704" s="1014" t="s">
        <v>324</v>
      </c>
      <c r="E704" s="1014" t="s">
        <v>179</v>
      </c>
      <c r="F704" s="138" t="s">
        <v>295</v>
      </c>
      <c r="G704" s="124" t="s">
        <v>296</v>
      </c>
      <c r="H704" s="134" t="s">
        <v>2024</v>
      </c>
      <c r="I704" s="131" t="s">
        <v>2411</v>
      </c>
      <c r="J704" s="132" t="s">
        <v>2622</v>
      </c>
      <c r="K704" s="124" t="s">
        <v>203</v>
      </c>
      <c r="L704" s="138" t="s">
        <v>2026</v>
      </c>
      <c r="M704" s="132" t="str">
        <f>VLOOKUP(L704,CódigosRetorno!$A$2:$B$2080,2,FALSE)</f>
        <v>El dato ingresado como valor refrencia del tramo virtual no cumple con el formato establecido.</v>
      </c>
      <c r="N704" s="131" t="s">
        <v>9</v>
      </c>
      <c r="O704" s="210"/>
    </row>
    <row r="705" spans="1:15" ht="24" x14ac:dyDescent="0.25">
      <c r="A705" s="222"/>
      <c r="B705" s="1002"/>
      <c r="C705" s="997"/>
      <c r="D705" s="1018"/>
      <c r="E705" s="1018"/>
      <c r="F705" s="320" t="s">
        <v>141</v>
      </c>
      <c r="G705" s="130" t="s">
        <v>303</v>
      </c>
      <c r="H705" s="403" t="s">
        <v>1353</v>
      </c>
      <c r="I705" s="127">
        <v>1</v>
      </c>
      <c r="J705" s="132" t="s">
        <v>2001</v>
      </c>
      <c r="K705" s="124" t="s">
        <v>6</v>
      </c>
      <c r="L705" s="138" t="s">
        <v>1932</v>
      </c>
      <c r="M705" s="132" t="str">
        <f>VLOOKUP(L705,CódigosRetorno!$A$2:$B$2080,2,FALSE)</f>
        <v>La moneda del monto de la detracción debe ser PEN</v>
      </c>
      <c r="N705" s="131" t="s">
        <v>9</v>
      </c>
      <c r="O705" s="210"/>
    </row>
    <row r="706" spans="1:15" x14ac:dyDescent="0.25">
      <c r="A706" s="222"/>
      <c r="B706" s="430" t="s">
        <v>2027</v>
      </c>
      <c r="C706" s="424"/>
      <c r="D706" s="420"/>
      <c r="E706" s="420"/>
      <c r="F706" s="421"/>
      <c r="G706" s="418"/>
      <c r="H706" s="424"/>
      <c r="I706" s="418"/>
      <c r="J706" s="419"/>
      <c r="K706" s="421" t="s">
        <v>9</v>
      </c>
      <c r="L706" s="428" t="s">
        <v>9</v>
      </c>
      <c r="M706" s="445" t="str">
        <f>VLOOKUP(L706,CódigosRetorno!$A$2:$B$2080,2,FALSE)</f>
        <v>-</v>
      </c>
      <c r="N706" s="422" t="s">
        <v>9</v>
      </c>
      <c r="O706" s="210"/>
    </row>
    <row r="707" spans="1:15" ht="72" x14ac:dyDescent="0.25">
      <c r="A707" s="222"/>
      <c r="B707" s="1000">
        <f>B704+1</f>
        <v>112</v>
      </c>
      <c r="C707" s="1047" t="s">
        <v>2028</v>
      </c>
      <c r="D707" s="1016" t="s">
        <v>324</v>
      </c>
      <c r="E707" s="1016" t="s">
        <v>179</v>
      </c>
      <c r="F707" s="138" t="s">
        <v>295</v>
      </c>
      <c r="G707" s="131" t="s">
        <v>2029</v>
      </c>
      <c r="H707" s="134" t="s">
        <v>2030</v>
      </c>
      <c r="I707" s="131"/>
      <c r="J707" s="132" t="s">
        <v>2031</v>
      </c>
      <c r="K707" s="124" t="s">
        <v>203</v>
      </c>
      <c r="L707" s="138" t="s">
        <v>2032</v>
      </c>
      <c r="M707" s="132" t="str">
        <f>VLOOKUP(L707,CódigosRetorno!$A$2:$B$2080,2,FALSE)</f>
        <v>El dato ingresado como configuración vehicular no cumple con el formato establecido.</v>
      </c>
      <c r="N707" s="131" t="s">
        <v>9</v>
      </c>
      <c r="O707" s="210"/>
    </row>
    <row r="708" spans="1:15" ht="24" x14ac:dyDescent="0.25">
      <c r="A708" s="222"/>
      <c r="B708" s="1000"/>
      <c r="C708" s="1047"/>
      <c r="D708" s="1016"/>
      <c r="E708" s="1016"/>
      <c r="F708" s="1070"/>
      <c r="G708" s="131" t="s">
        <v>2033</v>
      </c>
      <c r="H708" s="134" t="s">
        <v>1065</v>
      </c>
      <c r="I708" s="131" t="s">
        <v>2411</v>
      </c>
      <c r="J708" s="132" t="s">
        <v>2034</v>
      </c>
      <c r="K708" s="124" t="s">
        <v>203</v>
      </c>
      <c r="L708" s="138" t="s">
        <v>1066</v>
      </c>
      <c r="M708" s="132" t="str">
        <f>VLOOKUP(L708,CódigosRetorno!$A$2:$B$2080,2,FALSE)</f>
        <v>El dato ingresado como atributo @listAgencyName es incorrecto.</v>
      </c>
      <c r="N708" s="131" t="s">
        <v>9</v>
      </c>
      <c r="O708" s="210"/>
    </row>
    <row r="709" spans="1:15" ht="24" x14ac:dyDescent="0.25">
      <c r="A709" s="222"/>
      <c r="B709" s="1000"/>
      <c r="C709" s="1047"/>
      <c r="D709" s="1016"/>
      <c r="E709" s="1016"/>
      <c r="F709" s="1070"/>
      <c r="G709" s="131" t="s">
        <v>2035</v>
      </c>
      <c r="H709" s="134" t="s">
        <v>1068</v>
      </c>
      <c r="I709" s="131" t="s">
        <v>2411</v>
      </c>
      <c r="J709" s="132" t="s">
        <v>2036</v>
      </c>
      <c r="K709" s="124" t="s">
        <v>203</v>
      </c>
      <c r="L709" s="138" t="s">
        <v>1070</v>
      </c>
      <c r="M709" s="132" t="str">
        <f>VLOOKUP(L709,CódigosRetorno!$A$2:$B$2080,2,FALSE)</f>
        <v>El dato ingresado como atributo @listName es incorrecto.</v>
      </c>
      <c r="N709" s="141" t="s">
        <v>9</v>
      </c>
      <c r="O709" s="210"/>
    </row>
    <row r="710" spans="1:15" ht="48" x14ac:dyDescent="0.25">
      <c r="A710" s="222"/>
      <c r="B710" s="1000">
        <f>B707+1</f>
        <v>113</v>
      </c>
      <c r="C710" s="1047" t="s">
        <v>2037</v>
      </c>
      <c r="D710" s="1016" t="s">
        <v>324</v>
      </c>
      <c r="E710" s="1016" t="s">
        <v>179</v>
      </c>
      <c r="F710" s="138" t="s">
        <v>1314</v>
      </c>
      <c r="G710" s="131" t="s">
        <v>1993</v>
      </c>
      <c r="H710" s="134" t="s">
        <v>2038</v>
      </c>
      <c r="I710" s="131">
        <v>1</v>
      </c>
      <c r="J710" s="132" t="s">
        <v>2039</v>
      </c>
      <c r="K710" s="124" t="s">
        <v>203</v>
      </c>
      <c r="L710" s="138" t="s">
        <v>2040</v>
      </c>
      <c r="M710" s="132" t="str">
        <f>VLOOKUP(L710,CódigosRetorno!$A$2:$B$2080,2,FALSE)</f>
        <v>El dato ingresado como tipo de carga util es incorrecto.</v>
      </c>
      <c r="N710" s="131" t="s">
        <v>9</v>
      </c>
      <c r="O710" s="210"/>
    </row>
    <row r="711" spans="1:15" ht="24" x14ac:dyDescent="0.25">
      <c r="A711" s="222"/>
      <c r="B711" s="1000"/>
      <c r="C711" s="1047"/>
      <c r="D711" s="1016"/>
      <c r="E711" s="1016"/>
      <c r="F711" s="1070" t="s">
        <v>295</v>
      </c>
      <c r="G711" s="1000" t="s">
        <v>296</v>
      </c>
      <c r="H711" s="1047" t="s">
        <v>2623</v>
      </c>
      <c r="I711" s="1000">
        <v>1</v>
      </c>
      <c r="J711" s="132" t="s">
        <v>2042</v>
      </c>
      <c r="K711" s="124" t="s">
        <v>203</v>
      </c>
      <c r="L711" s="138" t="s">
        <v>2043</v>
      </c>
      <c r="M711" s="132" t="str">
        <f>VLOOKUP(L711,CódigosRetorno!$A$2:$B$2080,2,FALSE)</f>
        <v>El XML no contiene el tag o no existe información del valor de la carga en TM.</v>
      </c>
      <c r="N711" s="131" t="s">
        <v>9</v>
      </c>
      <c r="O711" s="210"/>
    </row>
    <row r="712" spans="1:15" ht="48" x14ac:dyDescent="0.25">
      <c r="A712" s="222"/>
      <c r="B712" s="1000"/>
      <c r="C712" s="1047"/>
      <c r="D712" s="1016"/>
      <c r="E712" s="1016"/>
      <c r="F712" s="1070"/>
      <c r="G712" s="1000"/>
      <c r="H712" s="1047"/>
      <c r="I712" s="1000"/>
      <c r="J712" s="132" t="s">
        <v>2025</v>
      </c>
      <c r="K712" s="124" t="s">
        <v>203</v>
      </c>
      <c r="L712" s="138" t="s">
        <v>2044</v>
      </c>
      <c r="M712" s="132" t="str">
        <f>VLOOKUP(L712,CódigosRetorno!$A$2:$B$2080,2,FALSE)</f>
        <v>El dato ingresado como valor de la carga en TM cumple con el formato establecido.</v>
      </c>
      <c r="N712" s="131" t="s">
        <v>9</v>
      </c>
      <c r="O712" s="210"/>
    </row>
    <row r="713" spans="1:15" ht="36" x14ac:dyDescent="0.25">
      <c r="A713" s="222"/>
      <c r="B713" s="1000"/>
      <c r="C713" s="1047"/>
      <c r="D713" s="1016"/>
      <c r="E713" s="1016"/>
      <c r="F713" s="138"/>
      <c r="G713" s="124" t="s">
        <v>1962</v>
      </c>
      <c r="H713" s="139" t="s">
        <v>1487</v>
      </c>
      <c r="I713" s="131">
        <v>1</v>
      </c>
      <c r="J713" s="132" t="s">
        <v>2624</v>
      </c>
      <c r="K713" s="124" t="s">
        <v>203</v>
      </c>
      <c r="L713" s="138" t="s">
        <v>2046</v>
      </c>
      <c r="M713" s="132" t="str">
        <f>VLOOKUP(L713,CódigosRetorno!$A$2:$B$2080,2,FALSE)</f>
        <v>El dato ingresado como unidad de medida de la carga  del vehiculo no corresponde al valor esperado.</v>
      </c>
      <c r="N713" s="131" t="s">
        <v>9</v>
      </c>
      <c r="O713" s="210"/>
    </row>
    <row r="714" spans="1:15" ht="48" x14ac:dyDescent="0.25">
      <c r="A714" s="222"/>
      <c r="B714" s="1000">
        <f>B710+1</f>
        <v>114</v>
      </c>
      <c r="C714" s="1047" t="s">
        <v>2047</v>
      </c>
      <c r="D714" s="1016" t="s">
        <v>324</v>
      </c>
      <c r="E714" s="1016" t="s">
        <v>179</v>
      </c>
      <c r="F714" s="138" t="s">
        <v>1314</v>
      </c>
      <c r="G714" s="131" t="s">
        <v>2003</v>
      </c>
      <c r="H714" s="134" t="s">
        <v>2625</v>
      </c>
      <c r="I714" s="131"/>
      <c r="J714" s="132" t="s">
        <v>2039</v>
      </c>
      <c r="K714" s="124" t="s">
        <v>203</v>
      </c>
      <c r="L714" s="138" t="s">
        <v>2040</v>
      </c>
      <c r="M714" s="132" t="str">
        <f>VLOOKUP(L714,CódigosRetorno!$A$2:$B$2080,2,FALSE)</f>
        <v>El dato ingresado como tipo de carga util es incorrecto.</v>
      </c>
      <c r="N714" s="131" t="s">
        <v>9</v>
      </c>
      <c r="O714" s="210"/>
    </row>
    <row r="715" spans="1:15" ht="24" x14ac:dyDescent="0.25">
      <c r="A715" s="222"/>
      <c r="B715" s="1000"/>
      <c r="C715" s="1047"/>
      <c r="D715" s="1016"/>
      <c r="E715" s="1016"/>
      <c r="F715" s="1070" t="s">
        <v>295</v>
      </c>
      <c r="G715" s="1000" t="s">
        <v>296</v>
      </c>
      <c r="H715" s="1047" t="s">
        <v>2623</v>
      </c>
      <c r="I715" s="1000"/>
      <c r="J715" s="132" t="s">
        <v>2042</v>
      </c>
      <c r="K715" s="124" t="s">
        <v>203</v>
      </c>
      <c r="L715" s="138" t="s">
        <v>2043</v>
      </c>
      <c r="M715" s="132" t="str">
        <f>VLOOKUP(L715,CódigosRetorno!$A$2:$B$2080,2,FALSE)</f>
        <v>El XML no contiene el tag o no existe información del valor de la carga en TM.</v>
      </c>
      <c r="N715" s="131" t="s">
        <v>9</v>
      </c>
      <c r="O715" s="210"/>
    </row>
    <row r="716" spans="1:15" ht="48" x14ac:dyDescent="0.25">
      <c r="A716" s="222"/>
      <c r="B716" s="1000"/>
      <c r="C716" s="1047"/>
      <c r="D716" s="1016"/>
      <c r="E716" s="1016"/>
      <c r="F716" s="1070"/>
      <c r="G716" s="1000"/>
      <c r="H716" s="1047"/>
      <c r="I716" s="1000"/>
      <c r="J716" s="132" t="s">
        <v>2025</v>
      </c>
      <c r="K716" s="124" t="s">
        <v>203</v>
      </c>
      <c r="L716" s="138" t="s">
        <v>2044</v>
      </c>
      <c r="M716" s="132" t="str">
        <f>VLOOKUP(L716,CódigosRetorno!$A$2:$B$2080,2,FALSE)</f>
        <v>El dato ingresado como valor de la carga en TM cumple con el formato establecido.</v>
      </c>
      <c r="N716" s="131" t="s">
        <v>9</v>
      </c>
      <c r="O716" s="210"/>
    </row>
    <row r="717" spans="1:15" ht="48" x14ac:dyDescent="0.25">
      <c r="A717" s="222"/>
      <c r="B717" s="1000"/>
      <c r="C717" s="1047"/>
      <c r="D717" s="1016"/>
      <c r="E717" s="1016"/>
      <c r="F717" s="138"/>
      <c r="G717" s="124" t="s">
        <v>1962</v>
      </c>
      <c r="H717" s="134" t="s">
        <v>2049</v>
      </c>
      <c r="I717" s="131">
        <v>1</v>
      </c>
      <c r="J717" s="132" t="s">
        <v>2624</v>
      </c>
      <c r="K717" s="124" t="s">
        <v>203</v>
      </c>
      <c r="L717" s="138" t="s">
        <v>2046</v>
      </c>
      <c r="M717" s="132" t="str">
        <f>VLOOKUP(L717,CódigosRetorno!$A$2:$B$2080,2,FALSE)</f>
        <v>El dato ingresado como unidad de medida de la carga  del vehiculo no corresponde al valor esperado.</v>
      </c>
      <c r="N717" s="131" t="s">
        <v>9</v>
      </c>
      <c r="O717" s="210"/>
    </row>
    <row r="718" spans="1:15" ht="48" x14ac:dyDescent="0.25">
      <c r="A718" s="222"/>
      <c r="B718" s="1001">
        <f>B714+1</f>
        <v>115</v>
      </c>
      <c r="C718" s="996" t="s">
        <v>2050</v>
      </c>
      <c r="D718" s="1014" t="s">
        <v>324</v>
      </c>
      <c r="E718" s="1014" t="s">
        <v>179</v>
      </c>
      <c r="F718" s="138" t="s">
        <v>1477</v>
      </c>
      <c r="G718" s="131" t="s">
        <v>2051</v>
      </c>
      <c r="H718" s="134" t="s">
        <v>2052</v>
      </c>
      <c r="I718" s="131"/>
      <c r="J718" s="132" t="s">
        <v>181</v>
      </c>
      <c r="K718" s="124" t="s">
        <v>9</v>
      </c>
      <c r="L718" s="138" t="s">
        <v>9</v>
      </c>
      <c r="M718" s="132" t="str">
        <f>VLOOKUP(L718,CódigosRetorno!$A$2:$B$2080,2,FALSE)</f>
        <v>-</v>
      </c>
      <c r="N718" s="131" t="s">
        <v>9</v>
      </c>
      <c r="O718" s="210"/>
    </row>
    <row r="719" spans="1:15" ht="24" x14ac:dyDescent="0.25">
      <c r="A719" s="222"/>
      <c r="B719" s="1002"/>
      <c r="C719" s="997"/>
      <c r="D719" s="1018"/>
      <c r="E719" s="1018"/>
      <c r="F719" s="320" t="s">
        <v>141</v>
      </c>
      <c r="G719" s="130" t="s">
        <v>303</v>
      </c>
      <c r="H719" s="403" t="s">
        <v>1353</v>
      </c>
      <c r="I719" s="127">
        <v>1</v>
      </c>
      <c r="J719" s="132" t="s">
        <v>2001</v>
      </c>
      <c r="K719" s="124" t="s">
        <v>6</v>
      </c>
      <c r="L719" s="138" t="s">
        <v>1932</v>
      </c>
      <c r="M719" s="132" t="str">
        <f>VLOOKUP(L719,CódigosRetorno!$A$2:$B$2080,2,FALSE)</f>
        <v>La moneda del monto de la detracción debe ser PEN</v>
      </c>
      <c r="N719" s="131" t="s">
        <v>9</v>
      </c>
      <c r="O719" s="210"/>
    </row>
    <row r="720" spans="1:15" ht="48" x14ac:dyDescent="0.25">
      <c r="A720" s="222"/>
      <c r="B720" s="1001">
        <f>B718+1</f>
        <v>116</v>
      </c>
      <c r="C720" s="996" t="s">
        <v>2626</v>
      </c>
      <c r="D720" s="1014" t="s">
        <v>324</v>
      </c>
      <c r="E720" s="1014" t="s">
        <v>179</v>
      </c>
      <c r="F720" s="138" t="s">
        <v>295</v>
      </c>
      <c r="G720" s="131" t="s">
        <v>296</v>
      </c>
      <c r="H720" s="134" t="s">
        <v>2054</v>
      </c>
      <c r="I720" s="131"/>
      <c r="J720" s="132" t="s">
        <v>2025</v>
      </c>
      <c r="K720" s="124" t="s">
        <v>203</v>
      </c>
      <c r="L720" s="138" t="s">
        <v>2055</v>
      </c>
      <c r="M720" s="132" t="str">
        <f>VLOOKUP(L720,CódigosRetorno!$A$2:$B$2080,2,FALSE)</f>
        <v>El dato ingresado como valor referencial de carga util nominal no cumple con el formato establecido.</v>
      </c>
      <c r="N720" s="131" t="s">
        <v>9</v>
      </c>
      <c r="O720" s="210"/>
    </row>
    <row r="721" spans="1:15" ht="24" x14ac:dyDescent="0.25">
      <c r="A721" s="222"/>
      <c r="B721" s="1002"/>
      <c r="C721" s="997"/>
      <c r="D721" s="1018"/>
      <c r="E721" s="1018"/>
      <c r="F721" s="320" t="s">
        <v>141</v>
      </c>
      <c r="G721" s="130" t="s">
        <v>303</v>
      </c>
      <c r="H721" s="403" t="s">
        <v>1353</v>
      </c>
      <c r="I721" s="127">
        <v>1</v>
      </c>
      <c r="J721" s="132" t="s">
        <v>2001</v>
      </c>
      <c r="K721" s="124" t="s">
        <v>6</v>
      </c>
      <c r="L721" s="138" t="s">
        <v>1932</v>
      </c>
      <c r="M721" s="132" t="str">
        <f>VLOOKUP(L721,CódigosRetorno!$A$2:$B$2080,2,FALSE)</f>
        <v>La moneda del monto de la detracción debe ser PEN</v>
      </c>
      <c r="N721" s="131" t="s">
        <v>9</v>
      </c>
      <c r="O721" s="210"/>
    </row>
    <row r="722" spans="1:15" ht="48" x14ac:dyDescent="0.25">
      <c r="A722" s="222"/>
      <c r="B722" s="131">
        <f>B720+1</f>
        <v>117</v>
      </c>
      <c r="C722" s="132" t="s">
        <v>2056</v>
      </c>
      <c r="D722" s="124" t="s">
        <v>324</v>
      </c>
      <c r="E722" s="124" t="s">
        <v>179</v>
      </c>
      <c r="F722" s="138" t="s">
        <v>2057</v>
      </c>
      <c r="G722" s="131" t="s">
        <v>2058</v>
      </c>
      <c r="H722" s="134" t="s">
        <v>2059</v>
      </c>
      <c r="I722" s="131"/>
      <c r="J722" s="132" t="s">
        <v>181</v>
      </c>
      <c r="K722" s="124" t="s">
        <v>9</v>
      </c>
      <c r="L722" s="138" t="s">
        <v>9</v>
      </c>
      <c r="M722" s="132" t="str">
        <f>VLOOKUP(L722,CódigosRetorno!$A$2:$B$2080,2,FALSE)</f>
        <v>-</v>
      </c>
      <c r="N722" s="131" t="s">
        <v>9</v>
      </c>
      <c r="O722" s="210"/>
    </row>
    <row r="723" spans="1:15" x14ac:dyDescent="0.25">
      <c r="A723" s="222"/>
      <c r="B723" s="1099" t="s">
        <v>2211</v>
      </c>
      <c r="C723" s="1099"/>
      <c r="D723" s="1099"/>
      <c r="E723" s="1099"/>
      <c r="F723" s="420"/>
      <c r="G723" s="420"/>
      <c r="H723" s="419"/>
      <c r="I723" s="418"/>
      <c r="J723" s="419"/>
      <c r="K723" s="421" t="s">
        <v>9</v>
      </c>
      <c r="L723" s="428" t="s">
        <v>9</v>
      </c>
      <c r="M723" s="419" t="str">
        <f>VLOOKUP(L723,CódigosRetorno!$A$2:$B$2080,2,FALSE)</f>
        <v>-</v>
      </c>
      <c r="N723" s="422" t="s">
        <v>9</v>
      </c>
      <c r="O723" s="210"/>
    </row>
    <row r="724" spans="1:15" ht="36" x14ac:dyDescent="0.25">
      <c r="A724" s="222"/>
      <c r="B724" s="1016">
        <v>118</v>
      </c>
      <c r="C724" s="1047" t="s">
        <v>2627</v>
      </c>
      <c r="D724" s="1016" t="s">
        <v>324</v>
      </c>
      <c r="E724" s="1016" t="s">
        <v>179</v>
      </c>
      <c r="F724" s="138" t="s">
        <v>218</v>
      </c>
      <c r="G724" s="131"/>
      <c r="H724" s="132" t="s">
        <v>1859</v>
      </c>
      <c r="I724" s="131">
        <v>1</v>
      </c>
      <c r="J724" s="132" t="s">
        <v>181</v>
      </c>
      <c r="K724" s="124" t="s">
        <v>9</v>
      </c>
      <c r="L724" s="138" t="s">
        <v>9</v>
      </c>
      <c r="M724" s="132" t="str">
        <f>VLOOKUP(L724,CódigosRetorno!$A$2:$B$2080,2,FALSE)</f>
        <v>-</v>
      </c>
      <c r="N724" s="141" t="s">
        <v>9</v>
      </c>
      <c r="O724" s="210"/>
    </row>
    <row r="725" spans="1:15" ht="36" x14ac:dyDescent="0.25">
      <c r="A725" s="222"/>
      <c r="B725" s="1016"/>
      <c r="C725" s="1047"/>
      <c r="D725" s="1016"/>
      <c r="E725" s="1016"/>
      <c r="F725" s="138" t="s">
        <v>655</v>
      </c>
      <c r="G725" s="124" t="s">
        <v>1327</v>
      </c>
      <c r="H725" s="134" t="s">
        <v>1860</v>
      </c>
      <c r="I725" s="131">
        <v>1</v>
      </c>
      <c r="J725" s="132" t="s">
        <v>181</v>
      </c>
      <c r="K725" s="124" t="s">
        <v>9</v>
      </c>
      <c r="L725" s="138" t="s">
        <v>9</v>
      </c>
      <c r="M725" s="132" t="str">
        <f>VLOOKUP(L725,CódigosRetorno!$A$2:$B$2080,2,FALSE)</f>
        <v>-</v>
      </c>
      <c r="N725" s="131" t="s">
        <v>1332</v>
      </c>
      <c r="O725" s="210"/>
    </row>
    <row r="726" spans="1:15" ht="24" x14ac:dyDescent="0.25">
      <c r="A726" s="222"/>
      <c r="B726" s="1016"/>
      <c r="C726" s="1047"/>
      <c r="D726" s="1016"/>
      <c r="E726" s="1016"/>
      <c r="F726" s="1070"/>
      <c r="G726" s="131" t="s">
        <v>1333</v>
      </c>
      <c r="H726" s="132" t="s">
        <v>1068</v>
      </c>
      <c r="I726" s="131" t="s">
        <v>2411</v>
      </c>
      <c r="J726" s="132" t="s">
        <v>181</v>
      </c>
      <c r="K726" s="124" t="s">
        <v>9</v>
      </c>
      <c r="L726" s="138" t="s">
        <v>9</v>
      </c>
      <c r="M726" s="132" t="str">
        <f>VLOOKUP(L726,CódigosRetorno!$A$2:$B$2080,2,FALSE)</f>
        <v>-</v>
      </c>
      <c r="N726" s="141" t="s">
        <v>9</v>
      </c>
      <c r="O726" s="210"/>
    </row>
    <row r="727" spans="1:15" x14ac:dyDescent="0.25">
      <c r="A727" s="222"/>
      <c r="B727" s="1016"/>
      <c r="C727" s="1047"/>
      <c r="D727" s="1016"/>
      <c r="E727" s="1016"/>
      <c r="F727" s="1070"/>
      <c r="G727" s="131" t="s">
        <v>1045</v>
      </c>
      <c r="H727" s="132" t="s">
        <v>1065</v>
      </c>
      <c r="I727" s="131" t="s">
        <v>2411</v>
      </c>
      <c r="J727" s="132" t="s">
        <v>181</v>
      </c>
      <c r="K727" s="124" t="s">
        <v>9</v>
      </c>
      <c r="L727" s="138" t="s">
        <v>9</v>
      </c>
      <c r="M727" s="132" t="str">
        <f>VLOOKUP(L727,CódigosRetorno!$A$2:$B$2080,2,FALSE)</f>
        <v>-</v>
      </c>
      <c r="N727" s="141" t="s">
        <v>9</v>
      </c>
      <c r="O727" s="210"/>
    </row>
    <row r="728" spans="1:15" ht="48" x14ac:dyDescent="0.25">
      <c r="A728" s="222"/>
      <c r="B728" s="1016"/>
      <c r="C728" s="1047"/>
      <c r="D728" s="1016"/>
      <c r="E728" s="1016"/>
      <c r="F728" s="1070"/>
      <c r="G728" s="141" t="s">
        <v>1335</v>
      </c>
      <c r="H728" s="91" t="s">
        <v>1072</v>
      </c>
      <c r="I728" s="131" t="s">
        <v>2411</v>
      </c>
      <c r="J728" s="132" t="s">
        <v>181</v>
      </c>
      <c r="K728" s="124" t="s">
        <v>9</v>
      </c>
      <c r="L728" s="138" t="s">
        <v>9</v>
      </c>
      <c r="M728" s="132" t="str">
        <f>VLOOKUP(L728,CódigosRetorno!$A$2:$B$2080,2,FALSE)</f>
        <v>-</v>
      </c>
      <c r="N728" s="141" t="s">
        <v>9</v>
      </c>
      <c r="O728" s="210"/>
    </row>
    <row r="729" spans="1:15" ht="36" x14ac:dyDescent="0.25">
      <c r="A729" s="222"/>
      <c r="B729" s="1016"/>
      <c r="C729" s="1047"/>
      <c r="D729" s="1016"/>
      <c r="E729" s="1016"/>
      <c r="F729" s="348" t="s">
        <v>174</v>
      </c>
      <c r="G729" s="319" t="s">
        <v>2213</v>
      </c>
      <c r="H729" s="318" t="s">
        <v>2214</v>
      </c>
      <c r="I729" s="131"/>
      <c r="J729" s="132"/>
      <c r="K729" s="124" t="s">
        <v>9</v>
      </c>
      <c r="L729" s="138" t="s">
        <v>9</v>
      </c>
      <c r="M729" s="132" t="str">
        <f>VLOOKUP(L729,CódigosRetorno!$A$2:$B$2080,2,FALSE)</f>
        <v>-</v>
      </c>
      <c r="N729" s="141" t="s">
        <v>9</v>
      </c>
      <c r="O729" s="210"/>
    </row>
    <row r="730" spans="1:15" ht="36" x14ac:dyDescent="0.25">
      <c r="A730" s="222"/>
      <c r="B730" s="1016"/>
      <c r="C730" s="1047"/>
      <c r="D730" s="1016"/>
      <c r="E730" s="1016"/>
      <c r="F730" s="349" t="s">
        <v>705</v>
      </c>
      <c r="G730" s="320"/>
      <c r="H730" s="200" t="s">
        <v>2215</v>
      </c>
      <c r="I730" s="131">
        <v>1</v>
      </c>
      <c r="J730" s="132" t="s">
        <v>2216</v>
      </c>
      <c r="K730" s="124" t="s">
        <v>203</v>
      </c>
      <c r="L730" s="138" t="s">
        <v>2217</v>
      </c>
      <c r="M730" s="132" t="str">
        <f>VLOOKUP(L730,CódigosRetorno!$A$2:$B$2080,2,FALSE)</f>
        <v>El valor ingresado como numero de DAM no cumple con el estandar</v>
      </c>
      <c r="N730" s="141" t="s">
        <v>9</v>
      </c>
      <c r="O730" s="210"/>
    </row>
    <row r="731" spans="1:15" ht="36" x14ac:dyDescent="0.25">
      <c r="A731" s="222"/>
      <c r="B731" s="1014">
        <f>B724+1</f>
        <v>119</v>
      </c>
      <c r="C731" s="996" t="s">
        <v>2218</v>
      </c>
      <c r="D731" s="1014" t="s">
        <v>324</v>
      </c>
      <c r="E731" s="1014" t="s">
        <v>179</v>
      </c>
      <c r="F731" s="138" t="s">
        <v>218</v>
      </c>
      <c r="G731" s="131" t="s">
        <v>1327</v>
      </c>
      <c r="H731" s="132" t="s">
        <v>1859</v>
      </c>
      <c r="I731" s="132"/>
      <c r="J731" s="132" t="s">
        <v>181</v>
      </c>
      <c r="K731" s="124" t="s">
        <v>9</v>
      </c>
      <c r="L731" s="138" t="s">
        <v>9</v>
      </c>
      <c r="M731" s="132" t="str">
        <f>VLOOKUP(L731,CódigosRetorno!$A$2:$B$2080,2,FALSE)</f>
        <v>-</v>
      </c>
      <c r="N731" s="131" t="s">
        <v>1332</v>
      </c>
      <c r="O731" s="210"/>
    </row>
    <row r="732" spans="1:15" ht="36" x14ac:dyDescent="0.25">
      <c r="A732" s="222"/>
      <c r="B732" s="1015"/>
      <c r="C732" s="1011"/>
      <c r="D732" s="1015"/>
      <c r="E732" s="1015"/>
      <c r="F732" s="138" t="s">
        <v>655</v>
      </c>
      <c r="G732" s="124" t="s">
        <v>1327</v>
      </c>
      <c r="H732" s="134" t="s">
        <v>1860</v>
      </c>
      <c r="I732" s="131">
        <v>1</v>
      </c>
      <c r="J732" s="132" t="s">
        <v>181</v>
      </c>
      <c r="K732" s="124" t="s">
        <v>9</v>
      </c>
      <c r="L732" s="138" t="s">
        <v>9</v>
      </c>
      <c r="M732" s="132" t="str">
        <f>VLOOKUP(L732,CódigosRetorno!$A$2:$B$2080,2,FALSE)</f>
        <v>-</v>
      </c>
      <c r="N732" s="131" t="s">
        <v>1332</v>
      </c>
      <c r="O732" s="210"/>
    </row>
    <row r="733" spans="1:15" ht="24" x14ac:dyDescent="0.25">
      <c r="A733" s="222"/>
      <c r="B733" s="1015"/>
      <c r="C733" s="1011"/>
      <c r="D733" s="1015"/>
      <c r="E733" s="1015"/>
      <c r="F733" s="1070"/>
      <c r="G733" s="131" t="s">
        <v>1333</v>
      </c>
      <c r="H733" s="132" t="s">
        <v>1068</v>
      </c>
      <c r="I733" s="132"/>
      <c r="J733" s="132" t="s">
        <v>181</v>
      </c>
      <c r="K733" s="124" t="s">
        <v>9</v>
      </c>
      <c r="L733" s="138" t="s">
        <v>9</v>
      </c>
      <c r="M733" s="132" t="str">
        <f>VLOOKUP(L733,CódigosRetorno!$A$2:$B$2080,2,FALSE)</f>
        <v>-</v>
      </c>
      <c r="N733" s="131" t="s">
        <v>9</v>
      </c>
      <c r="O733" s="210"/>
    </row>
    <row r="734" spans="1:15" x14ac:dyDescent="0.25">
      <c r="A734" s="222"/>
      <c r="B734" s="1015"/>
      <c r="C734" s="1011"/>
      <c r="D734" s="1015"/>
      <c r="E734" s="1015"/>
      <c r="F734" s="1070"/>
      <c r="G734" s="131" t="s">
        <v>1045</v>
      </c>
      <c r="H734" s="132" t="s">
        <v>1065</v>
      </c>
      <c r="I734" s="132"/>
      <c r="J734" s="132" t="s">
        <v>181</v>
      </c>
      <c r="K734" s="124" t="s">
        <v>9</v>
      </c>
      <c r="L734" s="138" t="s">
        <v>9</v>
      </c>
      <c r="M734" s="132" t="str">
        <f>VLOOKUP(L734,CódigosRetorno!$A$2:$B$2080,2,FALSE)</f>
        <v>-</v>
      </c>
      <c r="N734" s="131" t="s">
        <v>9</v>
      </c>
      <c r="O734" s="210"/>
    </row>
    <row r="735" spans="1:15" ht="48" x14ac:dyDescent="0.25">
      <c r="A735" s="222"/>
      <c r="B735" s="1015"/>
      <c r="C735" s="1011"/>
      <c r="D735" s="1015"/>
      <c r="E735" s="1015"/>
      <c r="F735" s="1071"/>
      <c r="G735" s="198" t="s">
        <v>1335</v>
      </c>
      <c r="H735" s="328" t="s">
        <v>1072</v>
      </c>
      <c r="I735" s="132"/>
      <c r="J735" s="132" t="s">
        <v>181</v>
      </c>
      <c r="K735" s="124" t="s">
        <v>9</v>
      </c>
      <c r="L735" s="138" t="s">
        <v>9</v>
      </c>
      <c r="M735" s="132" t="str">
        <f>VLOOKUP(L735,CódigosRetorno!$A$2:$B$2080,2,FALSE)</f>
        <v>-</v>
      </c>
      <c r="N735" s="131" t="s">
        <v>9</v>
      </c>
      <c r="O735" s="210"/>
    </row>
    <row r="736" spans="1:15" ht="36" x14ac:dyDescent="0.25">
      <c r="A736" s="222"/>
      <c r="B736" s="1015"/>
      <c r="C736" s="1011"/>
      <c r="D736" s="1015"/>
      <c r="E736" s="1015"/>
      <c r="F736" s="125" t="s">
        <v>757</v>
      </c>
      <c r="G736" s="125"/>
      <c r="H736" s="128" t="s">
        <v>2219</v>
      </c>
      <c r="I736" s="189"/>
      <c r="J736" s="134" t="s">
        <v>181</v>
      </c>
      <c r="K736" s="124" t="s">
        <v>9</v>
      </c>
      <c r="L736" s="138" t="s">
        <v>9</v>
      </c>
      <c r="M736" s="132" t="str">
        <f>VLOOKUP(L736,CódigosRetorno!$A$2:$B$2080,2,FALSE)</f>
        <v>-</v>
      </c>
      <c r="N736" s="131" t="s">
        <v>9</v>
      </c>
      <c r="O736" s="210"/>
    </row>
    <row r="737" spans="1:15" ht="24" x14ac:dyDescent="0.25">
      <c r="A737" s="222"/>
      <c r="B737" s="1015"/>
      <c r="C737" s="1011"/>
      <c r="D737" s="1015"/>
      <c r="E737" s="1015"/>
      <c r="F737" s="126" t="s">
        <v>338</v>
      </c>
      <c r="G737" s="126"/>
      <c r="H737" s="142" t="s">
        <v>2220</v>
      </c>
      <c r="I737" s="189"/>
      <c r="J737" s="134" t="s">
        <v>181</v>
      </c>
      <c r="K737" s="124" t="s">
        <v>9</v>
      </c>
      <c r="L737" s="138" t="s">
        <v>9</v>
      </c>
      <c r="M737" s="132" t="str">
        <f>VLOOKUP(L737,CódigosRetorno!$A$2:$B$2080,2,FALSE)</f>
        <v>-</v>
      </c>
      <c r="N737" s="131" t="s">
        <v>9</v>
      </c>
      <c r="O737" s="210"/>
    </row>
    <row r="738" spans="1:15" ht="24" x14ac:dyDescent="0.25">
      <c r="A738" s="222"/>
      <c r="B738" s="1015"/>
      <c r="C738" s="1011"/>
      <c r="D738" s="1015"/>
      <c r="E738" s="1015"/>
      <c r="F738" s="126" t="s">
        <v>223</v>
      </c>
      <c r="G738" s="126"/>
      <c r="H738" s="142" t="s">
        <v>2221</v>
      </c>
      <c r="I738" s="189"/>
      <c r="J738" s="134" t="s">
        <v>181</v>
      </c>
      <c r="K738" s="124" t="s">
        <v>9</v>
      </c>
      <c r="L738" s="138" t="s">
        <v>9</v>
      </c>
      <c r="M738" s="132" t="str">
        <f>VLOOKUP(L738,CódigosRetorno!$A$2:$B$2080,2,FALSE)</f>
        <v>-</v>
      </c>
      <c r="N738" s="131" t="s">
        <v>9</v>
      </c>
      <c r="O738" s="210"/>
    </row>
    <row r="739" spans="1:15" ht="24" x14ac:dyDescent="0.25">
      <c r="A739" s="222"/>
      <c r="B739" s="1015"/>
      <c r="C739" s="1011"/>
      <c r="D739" s="1015"/>
      <c r="E739" s="1015"/>
      <c r="F739" s="126" t="s">
        <v>223</v>
      </c>
      <c r="G739" s="126"/>
      <c r="H739" s="142" t="s">
        <v>2222</v>
      </c>
      <c r="I739" s="189"/>
      <c r="J739" s="134" t="s">
        <v>181</v>
      </c>
      <c r="K739" s="124" t="s">
        <v>9</v>
      </c>
      <c r="L739" s="138" t="s">
        <v>9</v>
      </c>
      <c r="M739" s="132" t="str">
        <f>VLOOKUP(L739,CódigosRetorno!$A$2:$B$2080,2,FALSE)</f>
        <v>-</v>
      </c>
      <c r="N739" s="131" t="s">
        <v>9</v>
      </c>
      <c r="O739" s="210"/>
    </row>
    <row r="740" spans="1:15" ht="24" x14ac:dyDescent="0.25">
      <c r="A740" s="222"/>
      <c r="B740" s="1015"/>
      <c r="C740" s="1011"/>
      <c r="D740" s="1015"/>
      <c r="E740" s="1015"/>
      <c r="F740" s="126" t="s">
        <v>703</v>
      </c>
      <c r="G740" s="126"/>
      <c r="H740" s="142" t="s">
        <v>2223</v>
      </c>
      <c r="I740" s="189"/>
      <c r="J740" s="134" t="s">
        <v>181</v>
      </c>
      <c r="K740" s="124" t="s">
        <v>9</v>
      </c>
      <c r="L740" s="138" t="s">
        <v>9</v>
      </c>
      <c r="M740" s="132" t="str">
        <f>VLOOKUP(L740,CódigosRetorno!$A$2:$B$2080,2,FALSE)</f>
        <v>-</v>
      </c>
      <c r="N740" s="131" t="s">
        <v>9</v>
      </c>
      <c r="O740" s="210"/>
    </row>
    <row r="741" spans="1:15" ht="24" x14ac:dyDescent="0.25">
      <c r="A741" s="222"/>
      <c r="B741" s="1015"/>
      <c r="C741" s="1011"/>
      <c r="D741" s="1015"/>
      <c r="E741" s="1015"/>
      <c r="F741" s="126" t="s">
        <v>223</v>
      </c>
      <c r="G741" s="126"/>
      <c r="H741" s="142" t="s">
        <v>2224</v>
      </c>
      <c r="I741" s="189"/>
      <c r="J741" s="134" t="s">
        <v>181</v>
      </c>
      <c r="K741" s="124" t="s">
        <v>9</v>
      </c>
      <c r="L741" s="138" t="s">
        <v>9</v>
      </c>
      <c r="M741" s="132" t="str">
        <f>VLOOKUP(L741,CódigosRetorno!$A$2:$B$2080,2,FALSE)</f>
        <v>-</v>
      </c>
      <c r="N741" s="131" t="s">
        <v>9</v>
      </c>
      <c r="O741" s="210"/>
    </row>
    <row r="742" spans="1:15" ht="24" x14ac:dyDescent="0.25">
      <c r="A742" s="222"/>
      <c r="B742" s="1015"/>
      <c r="C742" s="1011"/>
      <c r="D742" s="1015"/>
      <c r="E742" s="1015"/>
      <c r="F742" s="126" t="s">
        <v>223</v>
      </c>
      <c r="G742" s="126"/>
      <c r="H742" s="142" t="s">
        <v>2225</v>
      </c>
      <c r="I742" s="189"/>
      <c r="J742" s="134" t="s">
        <v>181</v>
      </c>
      <c r="K742" s="124" t="s">
        <v>9</v>
      </c>
      <c r="L742" s="138" t="s">
        <v>9</v>
      </c>
      <c r="M742" s="132" t="str">
        <f>VLOOKUP(L742,CódigosRetorno!$A$2:$B$2080,2,FALSE)</f>
        <v>-</v>
      </c>
      <c r="N742" s="131" t="s">
        <v>9</v>
      </c>
      <c r="O742" s="210"/>
    </row>
    <row r="743" spans="1:15" ht="36" x14ac:dyDescent="0.25">
      <c r="A743" s="222"/>
      <c r="B743" s="1015"/>
      <c r="C743" s="1011"/>
      <c r="D743" s="1015"/>
      <c r="E743" s="1015"/>
      <c r="F743" s="126" t="s">
        <v>338</v>
      </c>
      <c r="G743" s="205"/>
      <c r="H743" s="142" t="s">
        <v>2226</v>
      </c>
      <c r="I743" s="189"/>
      <c r="J743" s="134" t="s">
        <v>181</v>
      </c>
      <c r="K743" s="124" t="s">
        <v>9</v>
      </c>
      <c r="L743" s="138" t="s">
        <v>9</v>
      </c>
      <c r="M743" s="132" t="str">
        <f>VLOOKUP(L743,CódigosRetorno!$A$2:$B$2080,2,FALSE)</f>
        <v>-</v>
      </c>
      <c r="N743" s="131" t="s">
        <v>9</v>
      </c>
      <c r="O743" s="210"/>
    </row>
    <row r="744" spans="1:15" ht="24" x14ac:dyDescent="0.25">
      <c r="A744" s="222"/>
      <c r="B744" s="1015"/>
      <c r="C744" s="1011"/>
      <c r="D744" s="1015"/>
      <c r="E744" s="1015"/>
      <c r="F744" s="126" t="s">
        <v>2227</v>
      </c>
      <c r="G744" s="205"/>
      <c r="H744" s="142" t="s">
        <v>2228</v>
      </c>
      <c r="I744" s="189"/>
      <c r="J744" s="134" t="s">
        <v>181</v>
      </c>
      <c r="K744" s="124" t="s">
        <v>9</v>
      </c>
      <c r="L744" s="138" t="s">
        <v>9</v>
      </c>
      <c r="M744" s="132" t="str">
        <f>VLOOKUP(L744,CódigosRetorno!$A$2:$B$2080,2,FALSE)</f>
        <v>-</v>
      </c>
      <c r="N744" s="131" t="s">
        <v>9</v>
      </c>
      <c r="O744" s="210"/>
    </row>
    <row r="745" spans="1:15" ht="24" x14ac:dyDescent="0.25">
      <c r="A745" s="222"/>
      <c r="B745" s="1015"/>
      <c r="C745" s="1011"/>
      <c r="D745" s="1015"/>
      <c r="E745" s="1015"/>
      <c r="F745" s="206" t="s">
        <v>223</v>
      </c>
      <c r="G745" s="205"/>
      <c r="H745" s="142" t="s">
        <v>2229</v>
      </c>
      <c r="I745" s="189"/>
      <c r="J745" s="134" t="s">
        <v>181</v>
      </c>
      <c r="K745" s="124" t="s">
        <v>9</v>
      </c>
      <c r="L745" s="138" t="s">
        <v>9</v>
      </c>
      <c r="M745" s="132" t="str">
        <f>VLOOKUP(L745,CódigosRetorno!$A$2:$B$2080,2,FALSE)</f>
        <v>-</v>
      </c>
      <c r="N745" s="131" t="s">
        <v>9</v>
      </c>
      <c r="O745" s="210"/>
    </row>
    <row r="746" spans="1:15" ht="36" x14ac:dyDescent="0.25">
      <c r="A746" s="222"/>
      <c r="B746" s="1015"/>
      <c r="C746" s="1011"/>
      <c r="D746" s="1015"/>
      <c r="E746" s="1015"/>
      <c r="F746" s="206" t="s">
        <v>655</v>
      </c>
      <c r="G746" s="126" t="s">
        <v>1182</v>
      </c>
      <c r="H746" s="142" t="s">
        <v>2230</v>
      </c>
      <c r="I746" s="189"/>
      <c r="J746" s="134" t="s">
        <v>181</v>
      </c>
      <c r="K746" s="124" t="s">
        <v>9</v>
      </c>
      <c r="L746" s="138" t="s">
        <v>9</v>
      </c>
      <c r="M746" s="132" t="str">
        <f>VLOOKUP(L746,CódigosRetorno!$A$2:$B$2080,2,FALSE)</f>
        <v>-</v>
      </c>
      <c r="N746" s="131" t="s">
        <v>9</v>
      </c>
      <c r="O746" s="210"/>
    </row>
    <row r="747" spans="1:15" ht="24" x14ac:dyDescent="0.25">
      <c r="A747" s="222"/>
      <c r="B747" s="1015"/>
      <c r="C747" s="1011"/>
      <c r="D747" s="1015"/>
      <c r="E747" s="1015"/>
      <c r="F747" s="206" t="s">
        <v>655</v>
      </c>
      <c r="G747" s="126" t="s">
        <v>1182</v>
      </c>
      <c r="H747" s="142" t="s">
        <v>2231</v>
      </c>
      <c r="I747" s="189"/>
      <c r="J747" s="134" t="s">
        <v>181</v>
      </c>
      <c r="K747" s="124" t="s">
        <v>9</v>
      </c>
      <c r="L747" s="138" t="s">
        <v>9</v>
      </c>
      <c r="M747" s="132" t="str">
        <f>VLOOKUP(L747,CódigosRetorno!$A$2:$B$2080,2,FALSE)</f>
        <v>-</v>
      </c>
      <c r="N747" s="131" t="s">
        <v>9</v>
      </c>
      <c r="O747" s="210"/>
    </row>
    <row r="748" spans="1:15" ht="24" x14ac:dyDescent="0.25">
      <c r="A748" s="222"/>
      <c r="B748" s="1015"/>
      <c r="C748" s="1011"/>
      <c r="D748" s="1015"/>
      <c r="E748" s="1015"/>
      <c r="F748" s="206" t="s">
        <v>223</v>
      </c>
      <c r="G748" s="205"/>
      <c r="H748" s="142" t="s">
        <v>2232</v>
      </c>
      <c r="I748" s="189"/>
      <c r="J748" s="134" t="s">
        <v>181</v>
      </c>
      <c r="K748" s="124" t="s">
        <v>9</v>
      </c>
      <c r="L748" s="138" t="s">
        <v>9</v>
      </c>
      <c r="M748" s="132" t="str">
        <f>VLOOKUP(L748,CódigosRetorno!$A$2:$B$2080,2,FALSE)</f>
        <v>-</v>
      </c>
      <c r="N748" s="131" t="s">
        <v>9</v>
      </c>
      <c r="O748" s="210"/>
    </row>
    <row r="749" spans="1:15" ht="24" x14ac:dyDescent="0.25">
      <c r="A749" s="222"/>
      <c r="B749" s="1015"/>
      <c r="C749" s="1011"/>
      <c r="D749" s="1015"/>
      <c r="E749" s="1015"/>
      <c r="F749" s="206" t="s">
        <v>1777</v>
      </c>
      <c r="G749" s="126" t="s">
        <v>280</v>
      </c>
      <c r="H749" s="142" t="s">
        <v>2233</v>
      </c>
      <c r="I749" s="189"/>
      <c r="J749" s="134" t="s">
        <v>181</v>
      </c>
      <c r="K749" s="124" t="s">
        <v>9</v>
      </c>
      <c r="L749" s="138" t="s">
        <v>9</v>
      </c>
      <c r="M749" s="132" t="str">
        <f>VLOOKUP(L749,CódigosRetorno!$A$2:$B$2080,2,FALSE)</f>
        <v>-</v>
      </c>
      <c r="N749" s="131" t="s">
        <v>9</v>
      </c>
      <c r="O749" s="210"/>
    </row>
    <row r="750" spans="1:15" ht="24" x14ac:dyDescent="0.25">
      <c r="A750" s="222"/>
      <c r="B750" s="1015"/>
      <c r="C750" s="1011"/>
      <c r="D750" s="1015"/>
      <c r="E750" s="1015"/>
      <c r="F750" s="206" t="s">
        <v>286</v>
      </c>
      <c r="G750" s="126" t="s">
        <v>1182</v>
      </c>
      <c r="H750" s="142" t="s">
        <v>2234</v>
      </c>
      <c r="I750" s="189"/>
      <c r="J750" s="134" t="s">
        <v>181</v>
      </c>
      <c r="K750" s="124" t="s">
        <v>9</v>
      </c>
      <c r="L750" s="138" t="s">
        <v>9</v>
      </c>
      <c r="M750" s="132" t="str">
        <f>VLOOKUP(L750,CódigosRetorno!$A$2:$B$2080,2,FALSE)</f>
        <v>-</v>
      </c>
      <c r="N750" s="131" t="s">
        <v>9</v>
      </c>
      <c r="O750" s="210"/>
    </row>
    <row r="751" spans="1:15" ht="24" x14ac:dyDescent="0.25">
      <c r="A751" s="222"/>
      <c r="B751" s="1015"/>
      <c r="C751" s="1011"/>
      <c r="D751" s="1015"/>
      <c r="E751" s="1015"/>
      <c r="F751" s="206" t="s">
        <v>286</v>
      </c>
      <c r="G751" s="126" t="s">
        <v>1182</v>
      </c>
      <c r="H751" s="142" t="s">
        <v>2235</v>
      </c>
      <c r="I751" s="189"/>
      <c r="J751" s="134" t="s">
        <v>181</v>
      </c>
      <c r="K751" s="124" t="s">
        <v>9</v>
      </c>
      <c r="L751" s="138" t="s">
        <v>9</v>
      </c>
      <c r="M751" s="132" t="str">
        <f>VLOOKUP(L751,CódigosRetorno!$A$2:$B$2080,2,FALSE)</f>
        <v>-</v>
      </c>
      <c r="N751" s="131" t="s">
        <v>9</v>
      </c>
      <c r="O751" s="210"/>
    </row>
    <row r="752" spans="1:15" ht="24" x14ac:dyDescent="0.25">
      <c r="A752" s="222"/>
      <c r="B752" s="1015"/>
      <c r="C752" s="1011"/>
      <c r="D752" s="1015"/>
      <c r="E752" s="1015"/>
      <c r="F752" s="206" t="s">
        <v>1777</v>
      </c>
      <c r="G752" s="126" t="s">
        <v>280</v>
      </c>
      <c r="H752" s="142" t="s">
        <v>2236</v>
      </c>
      <c r="I752" s="189"/>
      <c r="J752" s="134" t="s">
        <v>181</v>
      </c>
      <c r="K752" s="124" t="s">
        <v>9</v>
      </c>
      <c r="L752" s="138" t="s">
        <v>9</v>
      </c>
      <c r="M752" s="132" t="str">
        <f>VLOOKUP(L752,CódigosRetorno!$A$2:$B$2080,2,FALSE)</f>
        <v>-</v>
      </c>
      <c r="N752" s="131" t="s">
        <v>9</v>
      </c>
      <c r="O752" s="210"/>
    </row>
    <row r="753" spans="1:15" ht="24" x14ac:dyDescent="0.25">
      <c r="A753" s="222"/>
      <c r="B753" s="1015"/>
      <c r="C753" s="1011"/>
      <c r="D753" s="1015"/>
      <c r="E753" s="1015"/>
      <c r="F753" s="206" t="s">
        <v>223</v>
      </c>
      <c r="G753" s="205"/>
      <c r="H753" s="199" t="s">
        <v>2237</v>
      </c>
      <c r="I753" s="189"/>
      <c r="J753" s="134" t="s">
        <v>181</v>
      </c>
      <c r="K753" s="124" t="s">
        <v>9</v>
      </c>
      <c r="L753" s="138" t="s">
        <v>9</v>
      </c>
      <c r="M753" s="132" t="str">
        <f>VLOOKUP(L753,CódigosRetorno!$A$2:$B$2080,2,FALSE)</f>
        <v>-</v>
      </c>
      <c r="N753" s="131" t="s">
        <v>9</v>
      </c>
      <c r="O753" s="210"/>
    </row>
    <row r="754" spans="1:15" ht="24" x14ac:dyDescent="0.25">
      <c r="A754" s="222"/>
      <c r="B754" s="1015"/>
      <c r="C754" s="1011"/>
      <c r="D754" s="1015"/>
      <c r="E754" s="1102"/>
      <c r="F754" s="206" t="s">
        <v>338</v>
      </c>
      <c r="G754" s="206"/>
      <c r="H754" s="199" t="s">
        <v>2238</v>
      </c>
      <c r="I754" s="189"/>
      <c r="J754" s="134" t="s">
        <v>181</v>
      </c>
      <c r="K754" s="124" t="s">
        <v>9</v>
      </c>
      <c r="L754" s="138" t="s">
        <v>9</v>
      </c>
      <c r="M754" s="132" t="str">
        <f>VLOOKUP(L754,CódigosRetorno!$A$2:$B$2080,2,FALSE)</f>
        <v>-</v>
      </c>
      <c r="N754" s="131" t="s">
        <v>9</v>
      </c>
      <c r="O754" s="210"/>
    </row>
    <row r="755" spans="1:15" ht="24" x14ac:dyDescent="0.25">
      <c r="A755" s="222"/>
      <c r="B755" s="1015"/>
      <c r="C755" s="1011"/>
      <c r="D755" s="1015"/>
      <c r="E755" s="1102"/>
      <c r="F755" s="271" t="s">
        <v>1777</v>
      </c>
      <c r="G755" s="271" t="s">
        <v>280</v>
      </c>
      <c r="H755" s="199" t="s">
        <v>2239</v>
      </c>
      <c r="I755" s="189"/>
      <c r="J755" s="134" t="s">
        <v>181</v>
      </c>
      <c r="K755" s="124" t="s">
        <v>9</v>
      </c>
      <c r="L755" s="138" t="s">
        <v>9</v>
      </c>
      <c r="M755" s="132" t="str">
        <f>VLOOKUP(L755,CódigosRetorno!$A$2:$B$2080,2,FALSE)</f>
        <v>-</v>
      </c>
      <c r="N755" s="131" t="s">
        <v>9</v>
      </c>
      <c r="O755" s="210"/>
    </row>
    <row r="756" spans="1:15" ht="24" x14ac:dyDescent="0.25">
      <c r="A756" s="222"/>
      <c r="B756" s="1015"/>
      <c r="C756" s="1011"/>
      <c r="D756" s="1015"/>
      <c r="E756" s="1102"/>
      <c r="F756" s="271" t="s">
        <v>1447</v>
      </c>
      <c r="G756" s="271" t="s">
        <v>2240</v>
      </c>
      <c r="H756" s="199" t="s">
        <v>2241</v>
      </c>
      <c r="I756" s="189"/>
      <c r="J756" s="134" t="s">
        <v>181</v>
      </c>
      <c r="K756" s="124" t="s">
        <v>9</v>
      </c>
      <c r="L756" s="138" t="s">
        <v>9</v>
      </c>
      <c r="M756" s="132" t="str">
        <f>VLOOKUP(L756,CódigosRetorno!$A$2:$B$2080,2,FALSE)</f>
        <v>-</v>
      </c>
      <c r="N756" s="131" t="s">
        <v>9</v>
      </c>
      <c r="O756" s="210"/>
    </row>
    <row r="757" spans="1:15" ht="24" x14ac:dyDescent="0.25">
      <c r="A757" s="222"/>
      <c r="B757" s="1015"/>
      <c r="C757" s="1011"/>
      <c r="D757" s="1015"/>
      <c r="E757" s="1102"/>
      <c r="F757" s="271" t="s">
        <v>1447</v>
      </c>
      <c r="G757" s="271" t="s">
        <v>2240</v>
      </c>
      <c r="H757" s="199" t="s">
        <v>2242</v>
      </c>
      <c r="I757" s="189"/>
      <c r="J757" s="134" t="s">
        <v>181</v>
      </c>
      <c r="K757" s="124" t="s">
        <v>9</v>
      </c>
      <c r="L757" s="138" t="s">
        <v>9</v>
      </c>
      <c r="M757" s="132" t="str">
        <f>VLOOKUP(L757,CódigosRetorno!$A$2:$B$2080,2,FALSE)</f>
        <v>-</v>
      </c>
      <c r="N757" s="131" t="s">
        <v>9</v>
      </c>
      <c r="O757" s="210"/>
    </row>
    <row r="758" spans="1:15" ht="24" x14ac:dyDescent="0.25">
      <c r="A758" s="222"/>
      <c r="B758" s="1015"/>
      <c r="C758" s="1011"/>
      <c r="D758" s="1015"/>
      <c r="E758" s="1102"/>
      <c r="F758" s="271" t="s">
        <v>1447</v>
      </c>
      <c r="G758" s="271" t="s">
        <v>2240</v>
      </c>
      <c r="H758" s="199" t="s">
        <v>2243</v>
      </c>
      <c r="I758" s="189"/>
      <c r="J758" s="134" t="s">
        <v>181</v>
      </c>
      <c r="K758" s="124" t="s">
        <v>9</v>
      </c>
      <c r="L758" s="138" t="s">
        <v>9</v>
      </c>
      <c r="M758" s="132" t="str">
        <f>VLOOKUP(L758,CódigosRetorno!$A$2:$B$2080,2,FALSE)</f>
        <v>-</v>
      </c>
      <c r="N758" s="131" t="s">
        <v>9</v>
      </c>
      <c r="O758" s="210"/>
    </row>
    <row r="759" spans="1:15" ht="24" x14ac:dyDescent="0.25">
      <c r="A759" s="222"/>
      <c r="B759" s="1015"/>
      <c r="C759" s="1011"/>
      <c r="D759" s="1015"/>
      <c r="E759" s="1102"/>
      <c r="F759" s="271" t="s">
        <v>1447</v>
      </c>
      <c r="G759" s="271" t="s">
        <v>2240</v>
      </c>
      <c r="H759" s="199" t="s">
        <v>2244</v>
      </c>
      <c r="I759" s="189"/>
      <c r="J759" s="134" t="s">
        <v>181</v>
      </c>
      <c r="K759" s="124" t="s">
        <v>9</v>
      </c>
      <c r="L759" s="138" t="s">
        <v>9</v>
      </c>
      <c r="M759" s="132" t="str">
        <f>VLOOKUP(L759,CódigosRetorno!$A$2:$B$2080,2,FALSE)</f>
        <v>-</v>
      </c>
      <c r="N759" s="131" t="s">
        <v>9</v>
      </c>
      <c r="O759" s="210"/>
    </row>
    <row r="760" spans="1:15" ht="24" x14ac:dyDescent="0.25">
      <c r="A760" s="222"/>
      <c r="B760" s="1015"/>
      <c r="C760" s="1011"/>
      <c r="D760" s="1015"/>
      <c r="E760" s="1102"/>
      <c r="F760" s="271" t="s">
        <v>1447</v>
      </c>
      <c r="G760" s="271" t="s">
        <v>2240</v>
      </c>
      <c r="H760" s="199" t="s">
        <v>2245</v>
      </c>
      <c r="I760" s="189"/>
      <c r="J760" s="134" t="s">
        <v>181</v>
      </c>
      <c r="K760" s="124" t="s">
        <v>9</v>
      </c>
      <c r="L760" s="138" t="s">
        <v>9</v>
      </c>
      <c r="M760" s="132" t="str">
        <f>VLOOKUP(L760,CódigosRetorno!$A$2:$B$2080,2,FALSE)</f>
        <v>-</v>
      </c>
      <c r="N760" s="131" t="s">
        <v>9</v>
      </c>
      <c r="O760" s="210"/>
    </row>
    <row r="761" spans="1:15" ht="24" x14ac:dyDescent="0.25">
      <c r="A761" s="222"/>
      <c r="B761" s="1015"/>
      <c r="C761" s="1011"/>
      <c r="D761" s="1015"/>
      <c r="E761" s="1102"/>
      <c r="F761" s="271" t="s">
        <v>1447</v>
      </c>
      <c r="G761" s="271" t="s">
        <v>2240</v>
      </c>
      <c r="H761" s="199" t="s">
        <v>2246</v>
      </c>
      <c r="I761" s="189"/>
      <c r="J761" s="134" t="s">
        <v>181</v>
      </c>
      <c r="K761" s="124" t="s">
        <v>9</v>
      </c>
      <c r="L761" s="138" t="s">
        <v>9</v>
      </c>
      <c r="M761" s="132" t="str">
        <f>VLOOKUP(L761,CódigosRetorno!$A$2:$B$2080,2,FALSE)</f>
        <v>-</v>
      </c>
      <c r="N761" s="131" t="s">
        <v>9</v>
      </c>
      <c r="O761" s="210"/>
    </row>
    <row r="762" spans="1:15" ht="24" x14ac:dyDescent="0.25">
      <c r="A762" s="222"/>
      <c r="B762" s="1018"/>
      <c r="C762" s="997"/>
      <c r="D762" s="1018"/>
      <c r="E762" s="1103"/>
      <c r="F762" s="130" t="s">
        <v>1447</v>
      </c>
      <c r="G762" s="130" t="s">
        <v>2240</v>
      </c>
      <c r="H762" s="200" t="s">
        <v>2247</v>
      </c>
      <c r="I762" s="132"/>
      <c r="J762" s="134" t="s">
        <v>181</v>
      </c>
      <c r="K762" s="124" t="s">
        <v>9</v>
      </c>
      <c r="L762" s="138" t="s">
        <v>9</v>
      </c>
      <c r="M762" s="132" t="str">
        <f>VLOOKUP(L762,CódigosRetorno!$A$2:$B$2080,2,FALSE)</f>
        <v>-</v>
      </c>
      <c r="N762" s="124" t="s">
        <v>9</v>
      </c>
      <c r="O762" s="210"/>
    </row>
    <row r="763" spans="1:15" x14ac:dyDescent="0.25">
      <c r="A763" s="210"/>
      <c r="B763" s="446" t="s">
        <v>2628</v>
      </c>
      <c r="C763" s="446"/>
      <c r="D763" s="446"/>
      <c r="E763" s="446"/>
      <c r="F763" s="446"/>
      <c r="G763" s="446"/>
      <c r="H763" s="446"/>
      <c r="I763" s="447"/>
      <c r="J763" s="447"/>
      <c r="K763" s="447"/>
      <c r="L763" s="447"/>
      <c r="M763" s="447"/>
      <c r="N763" s="447"/>
      <c r="O763" s="210"/>
    </row>
    <row r="764" spans="1:15" ht="36" x14ac:dyDescent="0.25">
      <c r="A764" s="210"/>
      <c r="B764" s="1000" t="s">
        <v>2629</v>
      </c>
      <c r="C764" s="1119" t="s">
        <v>2630</v>
      </c>
      <c r="D764" s="1016" t="s">
        <v>324</v>
      </c>
      <c r="E764" s="1016" t="s">
        <v>179</v>
      </c>
      <c r="F764" s="138" t="s">
        <v>218</v>
      </c>
      <c r="G764" s="131" t="s">
        <v>1327</v>
      </c>
      <c r="H764" s="132" t="s">
        <v>1859</v>
      </c>
      <c r="I764" s="132"/>
      <c r="J764" s="132" t="s">
        <v>1329</v>
      </c>
      <c r="K764" s="124" t="s">
        <v>203</v>
      </c>
      <c r="L764" s="138" t="s">
        <v>1330</v>
      </c>
      <c r="M764" s="132" t="str">
        <f>VLOOKUP(L764,CódigosRetorno!$A$2:$B$2080,2,FALSE)</f>
        <v>No existe información en el nombre del concepto.</v>
      </c>
      <c r="N764" s="124" t="s">
        <v>9</v>
      </c>
      <c r="O764" s="210"/>
    </row>
    <row r="765" spans="1:15" ht="48" x14ac:dyDescent="0.25">
      <c r="A765" s="210"/>
      <c r="B765" s="1000"/>
      <c r="C765" s="1119"/>
      <c r="D765" s="1016"/>
      <c r="E765" s="1016"/>
      <c r="F765" s="138" t="s">
        <v>655</v>
      </c>
      <c r="G765" s="124" t="s">
        <v>1327</v>
      </c>
      <c r="H765" s="134" t="s">
        <v>1860</v>
      </c>
      <c r="I765" s="132"/>
      <c r="J765" s="132" t="s">
        <v>2263</v>
      </c>
      <c r="K765" s="124" t="s">
        <v>6</v>
      </c>
      <c r="L765" s="138" t="s">
        <v>2264</v>
      </c>
      <c r="M765" s="132" t="str">
        <f>VLOOKUP(L765,CódigosRetorno!$A$2:$B$2080,2,FALSE)</f>
        <v>Para el tipo de operación 2100, 2101 y 2102 (Creditos) debe consignar Numero de contrato, Fecha de otorgamiento y Monto del crédito otorgado (capital)</v>
      </c>
      <c r="N765" s="124" t="s">
        <v>9</v>
      </c>
      <c r="O765" s="210"/>
    </row>
    <row r="766" spans="1:15" ht="24" x14ac:dyDescent="0.25">
      <c r="A766" s="210"/>
      <c r="B766" s="1000"/>
      <c r="C766" s="1119"/>
      <c r="D766" s="1016"/>
      <c r="E766" s="1016"/>
      <c r="F766" s="1070"/>
      <c r="G766" s="131" t="s">
        <v>1333</v>
      </c>
      <c r="H766" s="132" t="s">
        <v>1068</v>
      </c>
      <c r="I766" s="132"/>
      <c r="J766" s="132" t="s">
        <v>1334</v>
      </c>
      <c r="K766" s="124" t="s">
        <v>203</v>
      </c>
      <c r="L766" s="138" t="s">
        <v>1070</v>
      </c>
      <c r="M766" s="132" t="str">
        <f>VLOOKUP(L766,CódigosRetorno!$A$2:$B$2080,2,FALSE)</f>
        <v>El dato ingresado como atributo @listName es incorrecto.</v>
      </c>
      <c r="N766" s="124" t="s">
        <v>9</v>
      </c>
      <c r="O766" s="210"/>
    </row>
    <row r="767" spans="1:15" ht="24" x14ac:dyDescent="0.25">
      <c r="A767" s="210"/>
      <c r="B767" s="1000"/>
      <c r="C767" s="1119"/>
      <c r="D767" s="1016"/>
      <c r="E767" s="1016"/>
      <c r="F767" s="1070"/>
      <c r="G767" s="131" t="s">
        <v>1045</v>
      </c>
      <c r="H767" s="132" t="s">
        <v>1065</v>
      </c>
      <c r="I767" s="132"/>
      <c r="J767" s="132" t="s">
        <v>1047</v>
      </c>
      <c r="K767" s="138" t="s">
        <v>203</v>
      </c>
      <c r="L767" s="140" t="s">
        <v>1066</v>
      </c>
      <c r="M767" s="132" t="str">
        <f>VLOOKUP(L767,CódigosRetorno!$A$2:$B$2080,2,FALSE)</f>
        <v>El dato ingresado como atributo @listAgencyName es incorrecto.</v>
      </c>
      <c r="N767" s="124" t="s">
        <v>9</v>
      </c>
      <c r="O767" s="210"/>
    </row>
    <row r="768" spans="1:15" ht="48" x14ac:dyDescent="0.25">
      <c r="A768" s="210"/>
      <c r="B768" s="1000"/>
      <c r="C768" s="1119"/>
      <c r="D768" s="1016"/>
      <c r="E768" s="1016"/>
      <c r="F768" s="1071"/>
      <c r="G768" s="198" t="s">
        <v>1335</v>
      </c>
      <c r="H768" s="328" t="s">
        <v>1072</v>
      </c>
      <c r="I768" s="132"/>
      <c r="J768" s="132" t="s">
        <v>1336</v>
      </c>
      <c r="K768" s="138" t="s">
        <v>203</v>
      </c>
      <c r="L768" s="140" t="s">
        <v>1074</v>
      </c>
      <c r="M768" s="132" t="str">
        <f>VLOOKUP(L768,CódigosRetorno!$A$2:$B$2080,2,FALSE)</f>
        <v>El dato ingresado como atributo @listURI es incorrecto.</v>
      </c>
      <c r="N768" s="124" t="s">
        <v>9</v>
      </c>
      <c r="O768" s="210"/>
    </row>
    <row r="769" spans="1:15" ht="36" x14ac:dyDescent="0.25">
      <c r="A769" s="210"/>
      <c r="B769" s="1000"/>
      <c r="C769" s="1119"/>
      <c r="D769" s="1016"/>
      <c r="E769" s="1082"/>
      <c r="F769" s="348" t="s">
        <v>703</v>
      </c>
      <c r="G769" s="319"/>
      <c r="H769" s="376" t="s">
        <v>2631</v>
      </c>
      <c r="I769" s="189"/>
      <c r="J769" s="132" t="s">
        <v>2632</v>
      </c>
      <c r="K769" s="124" t="s">
        <v>6</v>
      </c>
      <c r="L769" s="138" t="s">
        <v>1339</v>
      </c>
      <c r="M769" s="132" t="str">
        <f>VLOOKUP(L769,CódigosRetorno!$A$2:$B$2080,2,FALSE)</f>
        <v>El XML no contiene tag o no existe información del valor del concepto por linea.</v>
      </c>
      <c r="N769" s="124" t="s">
        <v>9</v>
      </c>
      <c r="O769" s="210"/>
    </row>
    <row r="770" spans="1:15" ht="72" x14ac:dyDescent="0.25">
      <c r="A770" s="210"/>
      <c r="B770" s="1000"/>
      <c r="C770" s="1119"/>
      <c r="D770" s="1016"/>
      <c r="E770" s="1082"/>
      <c r="F770" s="374"/>
      <c r="G770" s="206"/>
      <c r="H770" s="377"/>
      <c r="I770" s="189"/>
      <c r="J770" s="132" t="s">
        <v>2633</v>
      </c>
      <c r="K770" s="138" t="s">
        <v>203</v>
      </c>
      <c r="L770" s="138" t="s">
        <v>1864</v>
      </c>
      <c r="M770" s="132" t="str">
        <f>VLOOKUP(L770,CódigosRetorno!$A$2:$B$2080,2,FALSE)</f>
        <v>El dato ingresado como valor del concepto de la linea no cumple con el formato establecido.</v>
      </c>
      <c r="N770" s="124"/>
      <c r="O770" s="210"/>
    </row>
    <row r="771" spans="1:15" ht="42.75" customHeight="1" x14ac:dyDescent="0.25">
      <c r="A771" s="210"/>
      <c r="B771" s="1000"/>
      <c r="C771" s="1119"/>
      <c r="D771" s="1016"/>
      <c r="E771" s="1082"/>
      <c r="F771" s="374" t="s">
        <v>174</v>
      </c>
      <c r="G771" s="206" t="s">
        <v>175</v>
      </c>
      <c r="H771" s="377" t="s">
        <v>2267</v>
      </c>
      <c r="I771" s="189"/>
      <c r="J771" s="134" t="s">
        <v>2634</v>
      </c>
      <c r="K771" s="138" t="s">
        <v>203</v>
      </c>
      <c r="L771" s="138" t="s">
        <v>1864</v>
      </c>
      <c r="M771" s="132" t="str">
        <f>VLOOKUP(L771,CódigosRetorno!$A$2:$B$2080,2,FALSE)</f>
        <v>El dato ingresado como valor del concepto de la linea no cumple con el formato establecido.</v>
      </c>
      <c r="N771" s="124" t="s">
        <v>9</v>
      </c>
      <c r="O771" s="210"/>
    </row>
    <row r="772" spans="1:15" ht="45" customHeight="1" x14ac:dyDescent="0.25">
      <c r="A772" s="210"/>
      <c r="B772" s="1000"/>
      <c r="C772" s="1119"/>
      <c r="D772" s="1016"/>
      <c r="E772" s="1082"/>
      <c r="F772" s="374" t="s">
        <v>174</v>
      </c>
      <c r="G772" s="206" t="s">
        <v>2270</v>
      </c>
      <c r="H772" s="377" t="s">
        <v>2271</v>
      </c>
      <c r="I772" s="189"/>
      <c r="J772" s="134" t="s">
        <v>181</v>
      </c>
      <c r="K772" s="124" t="s">
        <v>9</v>
      </c>
      <c r="L772" s="138" t="s">
        <v>9</v>
      </c>
      <c r="M772" s="132" t="str">
        <f>VLOOKUP(L772,CódigosRetorno!$A$2:$B$2080,2,FALSE)</f>
        <v>-</v>
      </c>
      <c r="N772" s="124" t="s">
        <v>9</v>
      </c>
      <c r="O772" s="210"/>
    </row>
    <row r="773" spans="1:15" ht="36" x14ac:dyDescent="0.25">
      <c r="A773" s="210"/>
      <c r="B773" s="1000"/>
      <c r="C773" s="1119"/>
      <c r="D773" s="1016"/>
      <c r="E773" s="1082"/>
      <c r="F773" s="374" t="s">
        <v>703</v>
      </c>
      <c r="G773" s="206"/>
      <c r="H773" s="377" t="s">
        <v>2274</v>
      </c>
      <c r="I773" s="189"/>
      <c r="J773" s="134" t="s">
        <v>181</v>
      </c>
      <c r="K773" s="124" t="s">
        <v>9</v>
      </c>
      <c r="L773" s="138" t="s">
        <v>9</v>
      </c>
      <c r="M773" s="132" t="str">
        <f>VLOOKUP(L773,CódigosRetorno!$A$2:$B$2080,2,FALSE)</f>
        <v>-</v>
      </c>
      <c r="N773" s="124" t="s">
        <v>9</v>
      </c>
      <c r="O773" s="210"/>
    </row>
    <row r="774" spans="1:15" ht="36" x14ac:dyDescent="0.25">
      <c r="A774" s="210"/>
      <c r="B774" s="1000"/>
      <c r="C774" s="1119"/>
      <c r="D774" s="1016"/>
      <c r="E774" s="1082"/>
      <c r="F774" s="374" t="s">
        <v>1213</v>
      </c>
      <c r="G774" s="206" t="s">
        <v>2276</v>
      </c>
      <c r="H774" s="377" t="s">
        <v>2277</v>
      </c>
      <c r="I774" s="189"/>
      <c r="J774" s="134" t="s">
        <v>181</v>
      </c>
      <c r="K774" s="124" t="s">
        <v>9</v>
      </c>
      <c r="L774" s="138" t="s">
        <v>9</v>
      </c>
      <c r="M774" s="132" t="str">
        <f>VLOOKUP(L774,CódigosRetorno!$A$2:$B$2080,2,FALSE)</f>
        <v>-</v>
      </c>
      <c r="N774" s="124" t="s">
        <v>9</v>
      </c>
      <c r="O774" s="210"/>
    </row>
    <row r="775" spans="1:15" ht="45" customHeight="1" x14ac:dyDescent="0.25">
      <c r="A775" s="210"/>
      <c r="B775" s="1000"/>
      <c r="C775" s="1119"/>
      <c r="D775" s="1016"/>
      <c r="E775" s="1082"/>
      <c r="F775" s="374" t="s">
        <v>211</v>
      </c>
      <c r="G775" s="206" t="s">
        <v>212</v>
      </c>
      <c r="H775" s="377" t="s">
        <v>2279</v>
      </c>
      <c r="I775" s="189"/>
      <c r="J775" s="134" t="s">
        <v>181</v>
      </c>
      <c r="K775" s="124" t="s">
        <v>9</v>
      </c>
      <c r="L775" s="138" t="s">
        <v>9</v>
      </c>
      <c r="M775" s="132" t="str">
        <f>VLOOKUP(L775,CódigosRetorno!$A$2:$B$2080,2,FALSE)</f>
        <v>-</v>
      </c>
      <c r="N775" s="124" t="s">
        <v>9</v>
      </c>
      <c r="O775" s="210"/>
    </row>
    <row r="776" spans="1:15" ht="36" x14ac:dyDescent="0.25">
      <c r="A776" s="210"/>
      <c r="B776" s="1000"/>
      <c r="C776" s="1119"/>
      <c r="D776" s="1016"/>
      <c r="E776" s="1082"/>
      <c r="F776" s="374" t="s">
        <v>1127</v>
      </c>
      <c r="G776" s="206"/>
      <c r="H776" s="377" t="s">
        <v>2281</v>
      </c>
      <c r="I776" s="189"/>
      <c r="J776" s="134" t="s">
        <v>181</v>
      </c>
      <c r="K776" s="124" t="s">
        <v>9</v>
      </c>
      <c r="L776" s="138" t="s">
        <v>9</v>
      </c>
      <c r="M776" s="132" t="str">
        <f>VLOOKUP(L776,CódigosRetorno!$A$2:$B$2080,2,FALSE)</f>
        <v>-</v>
      </c>
      <c r="N776" s="124" t="s">
        <v>9</v>
      </c>
      <c r="O776" s="210"/>
    </row>
    <row r="777" spans="1:15" ht="50.25" customHeight="1" x14ac:dyDescent="0.25">
      <c r="A777" s="210"/>
      <c r="B777" s="1000"/>
      <c r="C777" s="1119"/>
      <c r="D777" s="1016"/>
      <c r="E777" s="1082"/>
      <c r="F777" s="374" t="s">
        <v>1131</v>
      </c>
      <c r="G777" s="206"/>
      <c r="H777" s="377" t="s">
        <v>2283</v>
      </c>
      <c r="I777" s="189"/>
      <c r="J777" s="134" t="s">
        <v>181</v>
      </c>
      <c r="K777" s="124" t="s">
        <v>9</v>
      </c>
      <c r="L777" s="138" t="s">
        <v>9</v>
      </c>
      <c r="M777" s="132" t="str">
        <f>VLOOKUP(L777,CódigosRetorno!$A$2:$B$2080,2,FALSE)</f>
        <v>-</v>
      </c>
      <c r="N777" s="124" t="s">
        <v>9</v>
      </c>
      <c r="O777" s="210"/>
    </row>
    <row r="778" spans="1:15" ht="44.25" customHeight="1" x14ac:dyDescent="0.25">
      <c r="A778" s="210"/>
      <c r="B778" s="1000"/>
      <c r="C778" s="1119"/>
      <c r="D778" s="1016"/>
      <c r="E778" s="1082"/>
      <c r="F778" s="374" t="s">
        <v>223</v>
      </c>
      <c r="G778" s="206"/>
      <c r="H778" s="377" t="s">
        <v>2285</v>
      </c>
      <c r="I778" s="189"/>
      <c r="J778" s="134" t="s">
        <v>181</v>
      </c>
      <c r="K778" s="124" t="s">
        <v>9</v>
      </c>
      <c r="L778" s="138" t="s">
        <v>9</v>
      </c>
      <c r="M778" s="132" t="str">
        <f>VLOOKUP(L778,CódigosRetorno!$A$2:$B$2080,2,FALSE)</f>
        <v>-</v>
      </c>
      <c r="N778" s="124" t="s">
        <v>9</v>
      </c>
      <c r="O778" s="210"/>
    </row>
    <row r="779" spans="1:15" ht="44.25" customHeight="1" x14ac:dyDescent="0.25">
      <c r="A779" s="210"/>
      <c r="B779" s="1000"/>
      <c r="C779" s="1119"/>
      <c r="D779" s="1016"/>
      <c r="E779" s="1082"/>
      <c r="F779" s="374" t="s">
        <v>223</v>
      </c>
      <c r="G779" s="206"/>
      <c r="H779" s="377" t="s">
        <v>2286</v>
      </c>
      <c r="I779" s="189"/>
      <c r="J779" s="134" t="s">
        <v>181</v>
      </c>
      <c r="K779" s="124" t="s">
        <v>9</v>
      </c>
      <c r="L779" s="138" t="s">
        <v>9</v>
      </c>
      <c r="M779" s="132" t="str">
        <f>VLOOKUP(L779,CódigosRetorno!$A$2:$B$2080,2,FALSE)</f>
        <v>-</v>
      </c>
      <c r="N779" s="124" t="s">
        <v>9</v>
      </c>
      <c r="O779" s="210"/>
    </row>
    <row r="780" spans="1:15" ht="45" customHeight="1" x14ac:dyDescent="0.25">
      <c r="A780" s="210"/>
      <c r="B780" s="1000"/>
      <c r="C780" s="1119"/>
      <c r="D780" s="1016"/>
      <c r="E780" s="1082"/>
      <c r="F780" s="374" t="s">
        <v>223</v>
      </c>
      <c r="G780" s="206"/>
      <c r="H780" s="377" t="s">
        <v>2287</v>
      </c>
      <c r="I780" s="189"/>
      <c r="J780" s="134" t="s">
        <v>181</v>
      </c>
      <c r="K780" s="124" t="s">
        <v>9</v>
      </c>
      <c r="L780" s="138" t="s">
        <v>9</v>
      </c>
      <c r="M780" s="132" t="str">
        <f>VLOOKUP(L780,CódigosRetorno!$A$2:$B$2080,2,FALSE)</f>
        <v>-</v>
      </c>
      <c r="N780" s="124" t="s">
        <v>9</v>
      </c>
      <c r="O780" s="210"/>
    </row>
    <row r="781" spans="1:15" ht="38.25" customHeight="1" x14ac:dyDescent="0.25">
      <c r="A781" s="210"/>
      <c r="B781" s="1000"/>
      <c r="C781" s="1119"/>
      <c r="D781" s="1016"/>
      <c r="E781" s="1082"/>
      <c r="F781" s="349" t="s">
        <v>2288</v>
      </c>
      <c r="G781" s="320" t="s">
        <v>2289</v>
      </c>
      <c r="H781" s="378" t="s">
        <v>2290</v>
      </c>
      <c r="I781" s="189"/>
      <c r="J781" s="134" t="s">
        <v>2291</v>
      </c>
      <c r="K781" s="138" t="s">
        <v>203</v>
      </c>
      <c r="L781" s="138" t="s">
        <v>1864</v>
      </c>
      <c r="M781" s="132" t="str">
        <f>VLOOKUP(L781,CódigosRetorno!$A$2:$B$2080,2,FALSE)</f>
        <v>El dato ingresado como valor del concepto de la linea no cumple con el formato establecido.</v>
      </c>
      <c r="N781" s="124" t="s">
        <v>9</v>
      </c>
      <c r="O781" s="210"/>
    </row>
    <row r="782" spans="1:15" x14ac:dyDescent="0.25">
      <c r="A782" s="210"/>
      <c r="B782" s="448" t="s">
        <v>2292</v>
      </c>
      <c r="C782" s="448"/>
      <c r="D782" s="448"/>
      <c r="E782" s="448"/>
      <c r="F782" s="449"/>
      <c r="G782" s="449"/>
      <c r="H782" s="449"/>
      <c r="I782" s="447"/>
      <c r="J782" s="447"/>
      <c r="K782" s="447"/>
      <c r="L782" s="447"/>
      <c r="M782" s="447"/>
      <c r="N782" s="447"/>
      <c r="O782" s="210"/>
    </row>
    <row r="783" spans="1:15" ht="36" x14ac:dyDescent="0.25">
      <c r="A783" s="210"/>
      <c r="B783" s="1000" t="s">
        <v>2635</v>
      </c>
      <c r="C783" s="1047" t="s">
        <v>2294</v>
      </c>
      <c r="D783" s="1016" t="s">
        <v>324</v>
      </c>
      <c r="E783" s="1016" t="s">
        <v>179</v>
      </c>
      <c r="F783" s="138" t="s">
        <v>218</v>
      </c>
      <c r="G783" s="131"/>
      <c r="H783" s="132" t="s">
        <v>1859</v>
      </c>
      <c r="I783" s="132"/>
      <c r="J783" s="132" t="s">
        <v>1329</v>
      </c>
      <c r="K783" s="124" t="s">
        <v>203</v>
      </c>
      <c r="L783" s="138" t="s">
        <v>1330</v>
      </c>
      <c r="M783" s="132" t="str">
        <f>VLOOKUP(L783,CódigosRetorno!$A$2:$B$2080,2,FALSE)</f>
        <v>No existe información en el nombre del concepto.</v>
      </c>
      <c r="N783" s="124" t="s">
        <v>9</v>
      </c>
      <c r="O783" s="210"/>
    </row>
    <row r="784" spans="1:15" ht="36" x14ac:dyDescent="0.25">
      <c r="A784" s="210"/>
      <c r="B784" s="1016"/>
      <c r="C784" s="1066"/>
      <c r="D784" s="1016"/>
      <c r="E784" s="1016"/>
      <c r="F784" s="138" t="s">
        <v>655</v>
      </c>
      <c r="G784" s="124" t="s">
        <v>1327</v>
      </c>
      <c r="H784" s="134" t="s">
        <v>1860</v>
      </c>
      <c r="I784" s="132"/>
      <c r="J784" s="132" t="s">
        <v>2295</v>
      </c>
      <c r="K784" s="124" t="s">
        <v>6</v>
      </c>
      <c r="L784" s="138" t="s">
        <v>2296</v>
      </c>
      <c r="M784" s="132" t="str">
        <f>VLOOKUP(L784,CódigosRetorno!$A$2:$B$2080,2,FALSE)</f>
        <v>Para el tipo de operación 2104 - Empresas del sistema de seguros, debe consignar Información adicional  a nivel de ítem</v>
      </c>
      <c r="N784" s="124" t="s">
        <v>9</v>
      </c>
      <c r="O784" s="210"/>
    </row>
    <row r="785" spans="1:15" ht="24" x14ac:dyDescent="0.25">
      <c r="A785" s="210"/>
      <c r="B785" s="1016"/>
      <c r="C785" s="1066"/>
      <c r="D785" s="1016"/>
      <c r="E785" s="1016"/>
      <c r="F785" s="1070"/>
      <c r="G785" s="131" t="s">
        <v>1333</v>
      </c>
      <c r="H785" s="132" t="s">
        <v>1068</v>
      </c>
      <c r="I785" s="132"/>
      <c r="J785" s="132" t="s">
        <v>1334</v>
      </c>
      <c r="K785" s="124" t="s">
        <v>203</v>
      </c>
      <c r="L785" s="138" t="s">
        <v>1070</v>
      </c>
      <c r="M785" s="132" t="str">
        <f>VLOOKUP(L785,CódigosRetorno!$A$2:$B$2080,2,FALSE)</f>
        <v>El dato ingresado como atributo @listName es incorrecto.</v>
      </c>
      <c r="N785" s="124" t="s">
        <v>9</v>
      </c>
      <c r="O785" s="210"/>
    </row>
    <row r="786" spans="1:15" ht="24" x14ac:dyDescent="0.25">
      <c r="A786" s="210"/>
      <c r="B786" s="1016"/>
      <c r="C786" s="1066"/>
      <c r="D786" s="1016"/>
      <c r="E786" s="1016"/>
      <c r="F786" s="1070"/>
      <c r="G786" s="131" t="s">
        <v>1045</v>
      </c>
      <c r="H786" s="132" t="s">
        <v>1065</v>
      </c>
      <c r="I786" s="132"/>
      <c r="J786" s="132" t="s">
        <v>1047</v>
      </c>
      <c r="K786" s="138" t="s">
        <v>203</v>
      </c>
      <c r="L786" s="140" t="s">
        <v>1066</v>
      </c>
      <c r="M786" s="132" t="str">
        <f>VLOOKUP(L786,CódigosRetorno!$A$2:$B$2080,2,FALSE)</f>
        <v>El dato ingresado como atributo @listAgencyName es incorrecto.</v>
      </c>
      <c r="N786" s="124" t="s">
        <v>9</v>
      </c>
      <c r="O786" s="210"/>
    </row>
    <row r="787" spans="1:15" ht="48" x14ac:dyDescent="0.25">
      <c r="A787" s="210"/>
      <c r="B787" s="1016"/>
      <c r="C787" s="1066"/>
      <c r="D787" s="1016"/>
      <c r="E787" s="1016"/>
      <c r="F787" s="1071"/>
      <c r="G787" s="198" t="s">
        <v>1335</v>
      </c>
      <c r="H787" s="328" t="s">
        <v>1072</v>
      </c>
      <c r="I787" s="132"/>
      <c r="J787" s="132" t="s">
        <v>1336</v>
      </c>
      <c r="K787" s="138" t="s">
        <v>203</v>
      </c>
      <c r="L787" s="140" t="s">
        <v>1074</v>
      </c>
      <c r="M787" s="132" t="str">
        <f>VLOOKUP(L787,CódigosRetorno!$A$2:$B$2080,2,FALSE)</f>
        <v>El dato ingresado como atributo @listURI es incorrecto.</v>
      </c>
      <c r="N787" s="124" t="s">
        <v>9</v>
      </c>
      <c r="O787" s="210"/>
    </row>
    <row r="788" spans="1:15" ht="24" customHeight="1" x14ac:dyDescent="0.25">
      <c r="A788" s="210"/>
      <c r="B788" s="1016"/>
      <c r="C788" s="1066"/>
      <c r="D788" s="1016"/>
      <c r="E788" s="1082"/>
      <c r="F788" s="1071" t="s">
        <v>703</v>
      </c>
      <c r="G788" s="1125"/>
      <c r="H788" s="996" t="s">
        <v>2297</v>
      </c>
      <c r="I788" s="189"/>
      <c r="J788" s="132" t="s">
        <v>2298</v>
      </c>
      <c r="K788" s="138" t="s">
        <v>6</v>
      </c>
      <c r="L788" s="138" t="s">
        <v>1339</v>
      </c>
      <c r="M788" s="132" t="str">
        <f>VLOOKUP(L788,CódigosRetorno!$A$2:$B$2080,2,FALSE)</f>
        <v>El XML no contiene tag o no existe información del valor del concepto por linea.</v>
      </c>
      <c r="N788" s="124" t="s">
        <v>9</v>
      </c>
      <c r="O788" s="210"/>
    </row>
    <row r="789" spans="1:15" ht="72" x14ac:dyDescent="0.25">
      <c r="A789" s="210"/>
      <c r="B789" s="1016"/>
      <c r="C789" s="1066"/>
      <c r="D789" s="1016"/>
      <c r="E789" s="1082"/>
      <c r="F789" s="1072"/>
      <c r="G789" s="1124"/>
      <c r="H789" s="1011"/>
      <c r="I789" s="189"/>
      <c r="J789" s="132" t="s">
        <v>2299</v>
      </c>
      <c r="K789" s="138" t="s">
        <v>203</v>
      </c>
      <c r="L789" s="138" t="s">
        <v>1864</v>
      </c>
      <c r="M789" s="132" t="str">
        <f>VLOOKUP(L789,CódigosRetorno!$A$2:$B$2080,2,FALSE)</f>
        <v>El dato ingresado como valor del concepto de la linea no cumple con el formato establecido.</v>
      </c>
      <c r="N789" s="124"/>
      <c r="O789" s="210"/>
    </row>
    <row r="790" spans="1:15" ht="36" customHeight="1" x14ac:dyDescent="0.25">
      <c r="A790" s="210"/>
      <c r="B790" s="1016"/>
      <c r="C790" s="1066"/>
      <c r="D790" s="1016"/>
      <c r="E790" s="1082"/>
      <c r="F790" s="1072" t="s">
        <v>192</v>
      </c>
      <c r="G790" s="1124"/>
      <c r="H790" s="1011" t="s">
        <v>2300</v>
      </c>
      <c r="I790" s="189"/>
      <c r="J790" s="132" t="s">
        <v>2301</v>
      </c>
      <c r="K790" s="138" t="s">
        <v>203</v>
      </c>
      <c r="L790" s="138" t="s">
        <v>1864</v>
      </c>
      <c r="M790" s="132" t="str">
        <f>VLOOKUP(L790,CódigosRetorno!$A$2:$B$2080,2,FALSE)</f>
        <v>El dato ingresado como valor del concepto de la linea no cumple con el formato establecido.</v>
      </c>
      <c r="N790" s="124" t="s">
        <v>9</v>
      </c>
      <c r="O790" s="210"/>
    </row>
    <row r="791" spans="1:15" ht="51.75" customHeight="1" x14ac:dyDescent="0.25">
      <c r="A791" s="210"/>
      <c r="B791" s="1016"/>
      <c r="C791" s="1066"/>
      <c r="D791" s="1016"/>
      <c r="E791" s="1082"/>
      <c r="F791" s="1072"/>
      <c r="G791" s="1124"/>
      <c r="H791" s="1011"/>
      <c r="I791" s="189"/>
      <c r="J791" s="132" t="s">
        <v>2302</v>
      </c>
      <c r="K791" s="138" t="s">
        <v>6</v>
      </c>
      <c r="L791" s="138" t="s">
        <v>2303</v>
      </c>
      <c r="M791" s="132" t="str">
        <f>VLOOKUP(L791,CódigosRetorno!$A$2:$B$2080,2,FALSE)</f>
        <v>Para los tipos de seguro 1 y 2, debe consignar el numero de poliza, la fecha de cobertura y el monto asegurado</v>
      </c>
      <c r="N791" s="124"/>
      <c r="O791" s="210"/>
    </row>
    <row r="792" spans="1:15" ht="57" customHeight="1" x14ac:dyDescent="0.25">
      <c r="A792" s="210"/>
      <c r="B792" s="1016"/>
      <c r="C792" s="1066"/>
      <c r="D792" s="1016"/>
      <c r="E792" s="1082"/>
      <c r="F792" s="1072"/>
      <c r="G792" s="1124"/>
      <c r="H792" s="1011"/>
      <c r="I792" s="189"/>
      <c r="J792" s="132" t="s">
        <v>2304</v>
      </c>
      <c r="K792" s="138" t="s">
        <v>6</v>
      </c>
      <c r="L792" s="138" t="s">
        <v>2305</v>
      </c>
      <c r="M792" s="132" t="str">
        <f>VLOOKUP(L792,CódigosRetorno!$A$2:$B$2080,2,FALSE)</f>
        <v>Para el tipo de seguro 3 - Otros debe consignar el numero de poliza</v>
      </c>
      <c r="N792" s="124"/>
      <c r="O792" s="210"/>
    </row>
    <row r="793" spans="1:15" ht="36" x14ac:dyDescent="0.25">
      <c r="A793" s="210"/>
      <c r="B793" s="1016"/>
      <c r="C793" s="1066"/>
      <c r="D793" s="1016"/>
      <c r="E793" s="1082"/>
      <c r="F793" s="320" t="s">
        <v>2288</v>
      </c>
      <c r="G793" s="320" t="s">
        <v>2289</v>
      </c>
      <c r="H793" s="315" t="s">
        <v>2306</v>
      </c>
      <c r="I793" s="189"/>
      <c r="J793" s="132" t="s">
        <v>2307</v>
      </c>
      <c r="K793" s="138" t="s">
        <v>203</v>
      </c>
      <c r="L793" s="138" t="s">
        <v>1864</v>
      </c>
      <c r="M793" s="132" t="str">
        <f>VLOOKUP(L793,CódigosRetorno!$A$2:$B$2080,2,FALSE)</f>
        <v>El dato ingresado como valor del concepto de la linea no cumple con el formato establecido.</v>
      </c>
      <c r="N793" s="124" t="s">
        <v>9</v>
      </c>
      <c r="O793" s="210"/>
    </row>
    <row r="794" spans="1:15" ht="36" x14ac:dyDescent="0.25">
      <c r="A794" s="210"/>
      <c r="B794" s="1000" t="s">
        <v>2636</v>
      </c>
      <c r="C794" s="1047" t="s">
        <v>2308</v>
      </c>
      <c r="D794" s="1016" t="s">
        <v>324</v>
      </c>
      <c r="E794" s="1016" t="s">
        <v>179</v>
      </c>
      <c r="F794" s="320" t="s">
        <v>218</v>
      </c>
      <c r="G794" s="127"/>
      <c r="H794" s="315" t="s">
        <v>1859</v>
      </c>
      <c r="I794" s="132"/>
      <c r="J794" s="132" t="s">
        <v>1329</v>
      </c>
      <c r="K794" s="124" t="s">
        <v>203</v>
      </c>
      <c r="L794" s="138" t="s">
        <v>1330</v>
      </c>
      <c r="M794" s="132" t="str">
        <f>VLOOKUP(L794,CódigosRetorno!$A$2:$B$2080,2,FALSE)</f>
        <v>No existe información en el nombre del concepto.</v>
      </c>
      <c r="N794" s="124" t="s">
        <v>9</v>
      </c>
      <c r="O794" s="210"/>
    </row>
    <row r="795" spans="1:15" ht="36" x14ac:dyDescent="0.25">
      <c r="A795" s="210"/>
      <c r="B795" s="1016"/>
      <c r="C795" s="1047"/>
      <c r="D795" s="1016"/>
      <c r="E795" s="1016"/>
      <c r="F795" s="138" t="s">
        <v>655</v>
      </c>
      <c r="G795" s="124" t="s">
        <v>1327</v>
      </c>
      <c r="H795" s="134" t="s">
        <v>1860</v>
      </c>
      <c r="I795" s="132"/>
      <c r="J795" s="132" t="s">
        <v>2295</v>
      </c>
      <c r="K795" s="124" t="s">
        <v>6</v>
      </c>
      <c r="L795" s="138" t="s">
        <v>2296</v>
      </c>
      <c r="M795" s="132" t="str">
        <f>VLOOKUP(L795,CódigosRetorno!$A$2:$B$2080,2,FALSE)</f>
        <v>Para el tipo de operación 2104 - Empresas del sistema de seguros, debe consignar Información adicional  a nivel de ítem</v>
      </c>
      <c r="N795" s="124" t="s">
        <v>9</v>
      </c>
      <c r="O795" s="210"/>
    </row>
    <row r="796" spans="1:15" ht="24" x14ac:dyDescent="0.25">
      <c r="A796" s="210"/>
      <c r="B796" s="1016"/>
      <c r="C796" s="1047"/>
      <c r="D796" s="1016"/>
      <c r="E796" s="1016"/>
      <c r="F796" s="1016"/>
      <c r="G796" s="131" t="s">
        <v>1333</v>
      </c>
      <c r="H796" s="132" t="s">
        <v>1068</v>
      </c>
      <c r="I796" s="132"/>
      <c r="J796" s="132" t="s">
        <v>1334</v>
      </c>
      <c r="K796" s="124" t="s">
        <v>203</v>
      </c>
      <c r="L796" s="138" t="s">
        <v>1070</v>
      </c>
      <c r="M796" s="132" t="str">
        <f>VLOOKUP(L796,CódigosRetorno!$A$2:$B$2080,2,FALSE)</f>
        <v>El dato ingresado como atributo @listName es incorrecto.</v>
      </c>
      <c r="N796" s="124" t="s">
        <v>9</v>
      </c>
      <c r="O796" s="210"/>
    </row>
    <row r="797" spans="1:15" ht="24" x14ac:dyDescent="0.25">
      <c r="A797" s="210"/>
      <c r="B797" s="1016"/>
      <c r="C797" s="1047"/>
      <c r="D797" s="1016"/>
      <c r="E797" s="1016"/>
      <c r="F797" s="1016"/>
      <c r="G797" s="131" t="s">
        <v>1045</v>
      </c>
      <c r="H797" s="132" t="s">
        <v>1065</v>
      </c>
      <c r="I797" s="132"/>
      <c r="J797" s="132" t="s">
        <v>1047</v>
      </c>
      <c r="K797" s="138" t="s">
        <v>203</v>
      </c>
      <c r="L797" s="140" t="s">
        <v>1066</v>
      </c>
      <c r="M797" s="132" t="str">
        <f>VLOOKUP(L797,CódigosRetorno!$A$2:$B$2080,2,FALSE)</f>
        <v>El dato ingresado como atributo @listAgencyName es incorrecto.</v>
      </c>
      <c r="N797" s="124" t="s">
        <v>9</v>
      </c>
      <c r="O797" s="210"/>
    </row>
    <row r="798" spans="1:15" ht="48" x14ac:dyDescent="0.25">
      <c r="A798" s="210"/>
      <c r="B798" s="1016"/>
      <c r="C798" s="1047"/>
      <c r="D798" s="1016"/>
      <c r="E798" s="1016"/>
      <c r="F798" s="1016"/>
      <c r="G798" s="141" t="s">
        <v>1335</v>
      </c>
      <c r="H798" s="91" t="s">
        <v>1072</v>
      </c>
      <c r="I798" s="132"/>
      <c r="J798" s="132" t="s">
        <v>1336</v>
      </c>
      <c r="K798" s="138" t="s">
        <v>203</v>
      </c>
      <c r="L798" s="140" t="s">
        <v>1074</v>
      </c>
      <c r="M798" s="132" t="str">
        <f>VLOOKUP(L798,CódigosRetorno!$A$2:$B$2080,2,FALSE)</f>
        <v>El dato ingresado como atributo @listURI es incorrecto.</v>
      </c>
      <c r="N798" s="124" t="s">
        <v>9</v>
      </c>
      <c r="O798" s="210"/>
    </row>
    <row r="799" spans="1:15" ht="36" customHeight="1" x14ac:dyDescent="0.25">
      <c r="A799" s="210"/>
      <c r="B799" s="1016"/>
      <c r="C799" s="1047"/>
      <c r="D799" s="1016"/>
      <c r="E799" s="1016"/>
      <c r="F799" s="1071" t="s">
        <v>174</v>
      </c>
      <c r="G799" s="1071" t="s">
        <v>175</v>
      </c>
      <c r="H799" s="996" t="s">
        <v>2309</v>
      </c>
      <c r="I799" s="132"/>
      <c r="J799" s="132" t="s">
        <v>2310</v>
      </c>
      <c r="K799" s="124" t="s">
        <v>6</v>
      </c>
      <c r="L799" s="138" t="s">
        <v>2311</v>
      </c>
      <c r="M799" s="132" t="str">
        <f>VLOOKUP(L799,CódigosRetorno!$A$2:$B$2080,2,FALSE)</f>
        <v>El XML no contiene tag o no existe información de la fecha del concepto por linea</v>
      </c>
      <c r="N799" s="124" t="s">
        <v>9</v>
      </c>
      <c r="O799" s="210"/>
    </row>
    <row r="800" spans="1:15" ht="24" x14ac:dyDescent="0.25">
      <c r="A800" s="210"/>
      <c r="B800" s="1016"/>
      <c r="C800" s="1047"/>
      <c r="D800" s="1016"/>
      <c r="E800" s="1016"/>
      <c r="F800" s="1073"/>
      <c r="G800" s="1073"/>
      <c r="H800" s="997"/>
      <c r="I800" s="132"/>
      <c r="J800" s="132" t="s">
        <v>2312</v>
      </c>
      <c r="K800" s="138" t="s">
        <v>203</v>
      </c>
      <c r="L800" s="138" t="s">
        <v>1864</v>
      </c>
      <c r="M800" s="132" t="str">
        <f>VLOOKUP(L800,CódigosRetorno!$A$2:$B$2080,2,FALSE)</f>
        <v>El dato ingresado como valor del concepto de la linea no cumple con el formato establecido.</v>
      </c>
      <c r="N800" s="124"/>
      <c r="O800" s="210"/>
    </row>
    <row r="801" spans="1:15" ht="24" x14ac:dyDescent="0.25">
      <c r="A801" s="210"/>
      <c r="B801" s="1016"/>
      <c r="C801" s="1047"/>
      <c r="D801" s="1016"/>
      <c r="E801" s="1016"/>
      <c r="F801" s="1071" t="s">
        <v>174</v>
      </c>
      <c r="G801" s="1071" t="s">
        <v>175</v>
      </c>
      <c r="H801" s="996" t="s">
        <v>2313</v>
      </c>
      <c r="I801" s="132"/>
      <c r="J801" s="132" t="s">
        <v>2310</v>
      </c>
      <c r="K801" s="124" t="s">
        <v>203</v>
      </c>
      <c r="L801" s="138" t="s">
        <v>2314</v>
      </c>
      <c r="M801" s="132" t="str">
        <f>VLOOKUP(L801,CódigosRetorno!$A$2:$B$2080,2,FALSE)</f>
        <v>El XML no contiene tag o no existe información de la fecha del concepto por linea</v>
      </c>
      <c r="N801" s="124" t="s">
        <v>9</v>
      </c>
      <c r="O801" s="210"/>
    </row>
    <row r="802" spans="1:15" ht="24" x14ac:dyDescent="0.25">
      <c r="A802" s="210"/>
      <c r="B802" s="1016"/>
      <c r="C802" s="1047"/>
      <c r="D802" s="1016"/>
      <c r="E802" s="1016"/>
      <c r="F802" s="1073" t="s">
        <v>174</v>
      </c>
      <c r="G802" s="1073" t="s">
        <v>175</v>
      </c>
      <c r="H802" s="997" t="s">
        <v>2313</v>
      </c>
      <c r="I802" s="132"/>
      <c r="J802" s="132" t="s">
        <v>2315</v>
      </c>
      <c r="K802" s="138" t="s">
        <v>203</v>
      </c>
      <c r="L802" s="138" t="s">
        <v>1864</v>
      </c>
      <c r="M802" s="132" t="str">
        <f>VLOOKUP(L802,CódigosRetorno!$A$2:$B$2080,2,FALSE)</f>
        <v>El dato ingresado como valor del concepto de la linea no cumple con el formato establecido.</v>
      </c>
      <c r="N802" s="124" t="s">
        <v>9</v>
      </c>
      <c r="O802" s="210"/>
    </row>
    <row r="803" spans="1:15" x14ac:dyDescent="0.25">
      <c r="A803" s="210"/>
      <c r="B803" s="448" t="s">
        <v>2637</v>
      </c>
      <c r="C803" s="447"/>
      <c r="D803" s="447"/>
      <c r="E803" s="447"/>
      <c r="F803" s="447"/>
      <c r="G803" s="447"/>
      <c r="H803" s="447"/>
      <c r="I803" s="450"/>
      <c r="J803" s="447"/>
      <c r="K803" s="447"/>
      <c r="L803" s="447"/>
      <c r="M803" s="447"/>
      <c r="N803" s="447"/>
      <c r="O803" s="210"/>
    </row>
    <row r="804" spans="1:15" ht="36" x14ac:dyDescent="0.25">
      <c r="A804" s="210"/>
      <c r="B804" s="1112" t="s">
        <v>2638</v>
      </c>
      <c r="C804" s="1115" t="s">
        <v>2639</v>
      </c>
      <c r="D804" s="1109" t="s">
        <v>2640</v>
      </c>
      <c r="E804" s="1109" t="s">
        <v>179</v>
      </c>
      <c r="F804" s="320" t="s">
        <v>218</v>
      </c>
      <c r="G804" s="127"/>
      <c r="H804" s="315" t="s">
        <v>1859</v>
      </c>
      <c r="I804" s="373"/>
      <c r="J804" s="132" t="s">
        <v>1329</v>
      </c>
      <c r="K804" s="124" t="s">
        <v>203</v>
      </c>
      <c r="L804" s="138" t="s">
        <v>1330</v>
      </c>
      <c r="M804" s="132" t="str">
        <f>VLOOKUP(L804,CódigosRetorno!$A$2:$B$2080,2,FALSE)</f>
        <v>No existe información en el nombre del concepto.</v>
      </c>
      <c r="N804" s="124" t="s">
        <v>9</v>
      </c>
      <c r="O804" s="210"/>
    </row>
    <row r="805" spans="1:15" ht="24" x14ac:dyDescent="0.25">
      <c r="A805" s="210"/>
      <c r="B805" s="1113"/>
      <c r="C805" s="1116"/>
      <c r="D805" s="1110"/>
      <c r="E805" s="1110"/>
      <c r="F805" s="1071" t="s">
        <v>655</v>
      </c>
      <c r="G805" s="1014" t="s">
        <v>1327</v>
      </c>
      <c r="H805" s="996" t="s">
        <v>1860</v>
      </c>
      <c r="I805" s="373"/>
      <c r="J805" s="134" t="s">
        <v>2641</v>
      </c>
      <c r="K805" s="124" t="s">
        <v>6</v>
      </c>
      <c r="L805" s="138" t="s">
        <v>2642</v>
      </c>
      <c r="M805" s="132" t="str">
        <f>VLOOKUP(L805,CódigosRetorno!$A$2:$B$2080,2,FALSE)</f>
        <v>Falta consignar informacion del CUSPP</v>
      </c>
      <c r="N805" s="124" t="s">
        <v>9</v>
      </c>
      <c r="O805" s="210"/>
    </row>
    <row r="806" spans="1:15" ht="24" x14ac:dyDescent="0.25">
      <c r="A806" s="210"/>
      <c r="B806" s="1113"/>
      <c r="C806" s="1116"/>
      <c r="D806" s="1110"/>
      <c r="E806" s="1110"/>
      <c r="F806" s="1073"/>
      <c r="G806" s="1018"/>
      <c r="H806" s="997"/>
      <c r="I806" s="373"/>
      <c r="J806" s="134" t="s">
        <v>2643</v>
      </c>
      <c r="K806" s="124" t="s">
        <v>6</v>
      </c>
      <c r="L806" s="138" t="s">
        <v>2644</v>
      </c>
      <c r="M806" s="132" t="str">
        <f>VLOOKUP(L806,CódigosRetorno!$A$2:$B$2080,2,FALSE)</f>
        <v>Falta consignar informacion del Periodo</v>
      </c>
      <c r="N806" s="124" t="s">
        <v>9</v>
      </c>
      <c r="O806" s="210"/>
    </row>
    <row r="807" spans="1:15" ht="24" x14ac:dyDescent="0.25">
      <c r="A807" s="210"/>
      <c r="B807" s="1113"/>
      <c r="C807" s="1116"/>
      <c r="D807" s="1110"/>
      <c r="E807" s="1110"/>
      <c r="F807" s="1016"/>
      <c r="G807" s="131" t="s">
        <v>1333</v>
      </c>
      <c r="H807" s="132" t="s">
        <v>1068</v>
      </c>
      <c r="I807" s="373"/>
      <c r="J807" s="132" t="s">
        <v>1334</v>
      </c>
      <c r="K807" s="124" t="s">
        <v>203</v>
      </c>
      <c r="L807" s="138" t="s">
        <v>1070</v>
      </c>
      <c r="M807" s="132" t="str">
        <f>VLOOKUP(L807,CódigosRetorno!$A$2:$B$2080,2,FALSE)</f>
        <v>El dato ingresado como atributo @listName es incorrecto.</v>
      </c>
      <c r="N807" s="124" t="s">
        <v>9</v>
      </c>
      <c r="O807" s="210"/>
    </row>
    <row r="808" spans="1:15" ht="24" x14ac:dyDescent="0.25">
      <c r="A808" s="210"/>
      <c r="B808" s="1113"/>
      <c r="C808" s="1116"/>
      <c r="D808" s="1110"/>
      <c r="E808" s="1110"/>
      <c r="F808" s="1016"/>
      <c r="G808" s="131" t="s">
        <v>1045</v>
      </c>
      <c r="H808" s="132" t="s">
        <v>1065</v>
      </c>
      <c r="I808" s="373"/>
      <c r="J808" s="132" t="s">
        <v>1047</v>
      </c>
      <c r="K808" s="138" t="s">
        <v>203</v>
      </c>
      <c r="L808" s="140" t="s">
        <v>1066</v>
      </c>
      <c r="M808" s="132" t="str">
        <f>VLOOKUP(L808,CódigosRetorno!$A$2:$B$2080,2,FALSE)</f>
        <v>El dato ingresado como atributo @listAgencyName es incorrecto.</v>
      </c>
      <c r="N808" s="124" t="s">
        <v>9</v>
      </c>
      <c r="O808" s="210"/>
    </row>
    <row r="809" spans="1:15" ht="48" x14ac:dyDescent="0.25">
      <c r="A809" s="210"/>
      <c r="B809" s="1113"/>
      <c r="C809" s="1116"/>
      <c r="D809" s="1110"/>
      <c r="E809" s="1110"/>
      <c r="F809" s="1016"/>
      <c r="G809" s="141" t="s">
        <v>1335</v>
      </c>
      <c r="H809" s="91" t="s">
        <v>1072</v>
      </c>
      <c r="I809" s="373"/>
      <c r="J809" s="132" t="s">
        <v>1336</v>
      </c>
      <c r="K809" s="138" t="s">
        <v>203</v>
      </c>
      <c r="L809" s="140" t="s">
        <v>1074</v>
      </c>
      <c r="M809" s="132" t="str">
        <f>VLOOKUP(L809,CódigosRetorno!$A$2:$B$2080,2,FALSE)</f>
        <v>El dato ingresado como atributo @listURI es incorrecto.</v>
      </c>
      <c r="N809" s="124" t="s">
        <v>9</v>
      </c>
      <c r="O809" s="210"/>
    </row>
    <row r="810" spans="1:15" ht="24" x14ac:dyDescent="0.25">
      <c r="A810" s="210"/>
      <c r="B810" s="1113"/>
      <c r="C810" s="1116"/>
      <c r="D810" s="1110"/>
      <c r="E810" s="1110"/>
      <c r="F810" s="1071" t="s">
        <v>8050</v>
      </c>
      <c r="G810" s="1071" t="s">
        <v>2645</v>
      </c>
      <c r="H810" s="996" t="s">
        <v>2646</v>
      </c>
      <c r="I810" s="373"/>
      <c r="J810" s="132" t="s">
        <v>2647</v>
      </c>
      <c r="K810" s="124" t="s">
        <v>6</v>
      </c>
      <c r="L810" s="138" t="s">
        <v>1339</v>
      </c>
      <c r="M810" s="132" t="str">
        <f>VLOOKUP(L810,CódigosRetorno!$A$2:$B$2080,2,FALSE)</f>
        <v>El XML no contiene tag o no existe información del valor del concepto por linea.</v>
      </c>
      <c r="N810" s="124" t="s">
        <v>9</v>
      </c>
      <c r="O810" s="210"/>
    </row>
    <row r="811" spans="1:15" ht="36" x14ac:dyDescent="0.25">
      <c r="A811" s="210"/>
      <c r="B811" s="1113"/>
      <c r="C811" s="1116"/>
      <c r="D811" s="1110"/>
      <c r="E811" s="1110"/>
      <c r="F811" s="1072"/>
      <c r="G811" s="1072"/>
      <c r="H811" s="1011"/>
      <c r="I811" s="373"/>
      <c r="J811" s="132" t="s">
        <v>2648</v>
      </c>
      <c r="K811" s="124" t="s">
        <v>203</v>
      </c>
      <c r="L811" s="138" t="s">
        <v>1864</v>
      </c>
      <c r="M811" s="132" t="str">
        <f>VLOOKUP(L811,CódigosRetorno!$A$2:$B$2080,2,FALSE)</f>
        <v>El dato ingresado como valor del concepto de la linea no cumple con el formato establecido.</v>
      </c>
      <c r="N811" s="124" t="s">
        <v>9</v>
      </c>
      <c r="O811" s="210"/>
    </row>
    <row r="812" spans="1:15" ht="24" x14ac:dyDescent="0.25">
      <c r="A812" s="210"/>
      <c r="B812" s="1114"/>
      <c r="C812" s="1117"/>
      <c r="D812" s="1111"/>
      <c r="E812" s="1111"/>
      <c r="F812" s="1073"/>
      <c r="G812" s="1073"/>
      <c r="H812" s="997"/>
      <c r="I812" s="373"/>
      <c r="J812" s="132" t="s">
        <v>2649</v>
      </c>
      <c r="K812" s="124" t="s">
        <v>203</v>
      </c>
      <c r="L812" s="138" t="s">
        <v>1864</v>
      </c>
      <c r="M812" s="132" t="str">
        <f>VLOOKUP(L812,CódigosRetorno!$A$2:$B$2080,2,FALSE)</f>
        <v>El dato ingresado como valor del concepto de la linea no cumple con el formato establecido.</v>
      </c>
      <c r="N812" s="124" t="s">
        <v>9</v>
      </c>
      <c r="O812" s="210"/>
    </row>
    <row r="813" spans="1:15" ht="36" x14ac:dyDescent="0.25">
      <c r="A813" s="210"/>
      <c r="B813" s="1118">
        <v>134</v>
      </c>
      <c r="C813" s="1115" t="s">
        <v>2650</v>
      </c>
      <c r="D813" s="1109" t="s">
        <v>639</v>
      </c>
      <c r="E813" s="1109" t="s">
        <v>179</v>
      </c>
      <c r="F813" s="320" t="s">
        <v>218</v>
      </c>
      <c r="G813" s="127"/>
      <c r="H813" s="315" t="s">
        <v>1859</v>
      </c>
      <c r="I813" s="373"/>
      <c r="J813" s="132" t="s">
        <v>1329</v>
      </c>
      <c r="K813" s="124" t="s">
        <v>203</v>
      </c>
      <c r="L813" s="138" t="s">
        <v>1330</v>
      </c>
      <c r="M813" s="132" t="str">
        <f>VLOOKUP(L813,CódigosRetorno!$A$2:$B$2080,2,FALSE)</f>
        <v>No existe información en el nombre del concepto.</v>
      </c>
      <c r="N813" s="124" t="s">
        <v>9</v>
      </c>
      <c r="O813" s="210"/>
    </row>
    <row r="814" spans="1:15" ht="36" x14ac:dyDescent="0.25">
      <c r="A814" s="210"/>
      <c r="B814" s="1113"/>
      <c r="C814" s="1116"/>
      <c r="D814" s="1110"/>
      <c r="E814" s="1110"/>
      <c r="F814" s="138" t="s">
        <v>655</v>
      </c>
      <c r="G814" s="124" t="s">
        <v>1327</v>
      </c>
      <c r="H814" s="134" t="s">
        <v>1860</v>
      </c>
      <c r="I814" s="373"/>
      <c r="J814" s="134" t="s">
        <v>2651</v>
      </c>
      <c r="K814" s="124" t="s">
        <v>6</v>
      </c>
      <c r="L814" s="138" t="s">
        <v>2652</v>
      </c>
      <c r="M814" s="132" t="str">
        <f>VLOOKUP(L814,CódigosRetorno!$A$2:$B$2080,2,FALSE)</f>
        <v>Falta consignar información del monto de interes moratorio</v>
      </c>
      <c r="N814" s="124" t="s">
        <v>9</v>
      </c>
      <c r="O814" s="210"/>
    </row>
    <row r="815" spans="1:15" ht="24" x14ac:dyDescent="0.25">
      <c r="A815" s="210"/>
      <c r="B815" s="1113"/>
      <c r="C815" s="1116"/>
      <c r="D815" s="1110"/>
      <c r="E815" s="1110"/>
      <c r="F815" s="1016"/>
      <c r="G815" s="131" t="s">
        <v>1333</v>
      </c>
      <c r="H815" s="132" t="s">
        <v>1068</v>
      </c>
      <c r="I815" s="373"/>
      <c r="J815" s="132" t="s">
        <v>1334</v>
      </c>
      <c r="K815" s="124" t="s">
        <v>203</v>
      </c>
      <c r="L815" s="138" t="s">
        <v>1070</v>
      </c>
      <c r="M815" s="132" t="str">
        <f>VLOOKUP(L815,CódigosRetorno!$A$2:$B$2080,2,FALSE)</f>
        <v>El dato ingresado como atributo @listName es incorrecto.</v>
      </c>
      <c r="N815" s="124" t="s">
        <v>9</v>
      </c>
      <c r="O815" s="210"/>
    </row>
    <row r="816" spans="1:15" ht="24" x14ac:dyDescent="0.25">
      <c r="A816" s="210"/>
      <c r="B816" s="1113"/>
      <c r="C816" s="1116"/>
      <c r="D816" s="1110"/>
      <c r="E816" s="1110"/>
      <c r="F816" s="1016"/>
      <c r="G816" s="131" t="s">
        <v>1045</v>
      </c>
      <c r="H816" s="132" t="s">
        <v>1065</v>
      </c>
      <c r="I816" s="373"/>
      <c r="J816" s="132" t="s">
        <v>1047</v>
      </c>
      <c r="K816" s="138" t="s">
        <v>203</v>
      </c>
      <c r="L816" s="140" t="s">
        <v>1066</v>
      </c>
      <c r="M816" s="132" t="str">
        <f>VLOOKUP(L816,CódigosRetorno!$A$2:$B$2080,2,FALSE)</f>
        <v>El dato ingresado como atributo @listAgencyName es incorrecto.</v>
      </c>
      <c r="N816" s="124" t="s">
        <v>9</v>
      </c>
      <c r="O816" s="210"/>
    </row>
    <row r="817" spans="1:15" ht="48" x14ac:dyDescent="0.25">
      <c r="A817" s="210"/>
      <c r="B817" s="1113"/>
      <c r="C817" s="1116"/>
      <c r="D817" s="1110"/>
      <c r="E817" s="1110"/>
      <c r="F817" s="1016"/>
      <c r="G817" s="141" t="s">
        <v>1335</v>
      </c>
      <c r="H817" s="91" t="s">
        <v>1072</v>
      </c>
      <c r="I817" s="373"/>
      <c r="J817" s="132" t="s">
        <v>1336</v>
      </c>
      <c r="K817" s="138" t="s">
        <v>203</v>
      </c>
      <c r="L817" s="140" t="s">
        <v>1074</v>
      </c>
      <c r="M817" s="132" t="str">
        <f>VLOOKUP(L817,CódigosRetorno!$A$2:$B$2080,2,FALSE)</f>
        <v>El dato ingresado como atributo @listURI es incorrecto.</v>
      </c>
      <c r="N817" s="124" t="s">
        <v>9</v>
      </c>
      <c r="O817" s="210"/>
    </row>
    <row r="818" spans="1:15" ht="24" x14ac:dyDescent="0.25">
      <c r="A818" s="210"/>
      <c r="B818" s="1113"/>
      <c r="C818" s="1116"/>
      <c r="D818" s="1110"/>
      <c r="E818" s="1110"/>
      <c r="F818" s="1071" t="s">
        <v>295</v>
      </c>
      <c r="G818" s="1071" t="s">
        <v>296</v>
      </c>
      <c r="H818" s="996" t="s">
        <v>2653</v>
      </c>
      <c r="I818" s="373"/>
      <c r="J818" s="132" t="s">
        <v>2654</v>
      </c>
      <c r="K818" s="124" t="s">
        <v>6</v>
      </c>
      <c r="L818" s="138" t="s">
        <v>1339</v>
      </c>
      <c r="M818" s="132" t="str">
        <f>VLOOKUP(L818,CódigosRetorno!$A$2:$B$2080,2,FALSE)</f>
        <v>El XML no contiene tag o no existe información del valor del concepto por linea.</v>
      </c>
      <c r="N818" s="124" t="s">
        <v>9</v>
      </c>
      <c r="O818" s="210"/>
    </row>
    <row r="819" spans="1:15" ht="36" x14ac:dyDescent="0.25">
      <c r="A819" s="210"/>
      <c r="B819" s="1114"/>
      <c r="C819" s="1117"/>
      <c r="D819" s="1111"/>
      <c r="E819" s="1111"/>
      <c r="F819" s="1073"/>
      <c r="G819" s="1073"/>
      <c r="H819" s="997"/>
      <c r="I819" s="373"/>
      <c r="J819" s="132" t="s">
        <v>2655</v>
      </c>
      <c r="K819" s="124" t="s">
        <v>203</v>
      </c>
      <c r="L819" s="138" t="s">
        <v>1961</v>
      </c>
      <c r="M819" s="132" t="str">
        <f>VLOOKUP(L819,CódigosRetorno!$A$2:$B$2080,2,FALSE)</f>
        <v>El dato ingresado como cantidad del concepto de la linea no cumple con el formato establecido.</v>
      </c>
      <c r="N819" s="124" t="s">
        <v>9</v>
      </c>
      <c r="O819" s="210"/>
    </row>
    <row r="820" spans="1:15" ht="23.45" customHeight="1" x14ac:dyDescent="0.25">
      <c r="A820" s="210"/>
      <c r="B820" s="1104" t="s">
        <v>8298</v>
      </c>
      <c r="C820" s="1105"/>
      <c r="D820" s="1105"/>
      <c r="E820" s="1105"/>
      <c r="F820" s="1105"/>
      <c r="G820" s="1105"/>
      <c r="H820" s="1105"/>
      <c r="I820" s="739"/>
      <c r="J820" s="739"/>
      <c r="K820" s="739"/>
      <c r="L820" s="739"/>
      <c r="M820" s="739"/>
      <c r="N820" s="739"/>
      <c r="O820" s="210"/>
    </row>
    <row r="821" spans="1:15" ht="13.5" customHeight="1" x14ac:dyDescent="0.25">
      <c r="A821" s="210"/>
      <c r="B821" s="741" t="s">
        <v>8299</v>
      </c>
      <c r="C821" s="742"/>
      <c r="D821" s="743"/>
      <c r="E821" s="743"/>
      <c r="F821" s="743"/>
      <c r="G821" s="742"/>
      <c r="H821" s="742"/>
      <c r="I821" s="736"/>
      <c r="J821" s="736"/>
      <c r="K821" s="736"/>
      <c r="L821" s="736"/>
      <c r="M821" s="736"/>
      <c r="N821" s="736"/>
      <c r="O821" s="210"/>
    </row>
    <row r="822" spans="1:15" ht="24" customHeight="1" x14ac:dyDescent="0.25">
      <c r="A822" s="210"/>
      <c r="B822" s="1029">
        <f>B813+1</f>
        <v>135</v>
      </c>
      <c r="C822" s="1035" t="s">
        <v>8301</v>
      </c>
      <c r="D822" s="1032" t="s">
        <v>60</v>
      </c>
      <c r="E822" s="1032" t="s">
        <v>179</v>
      </c>
      <c r="F822" s="1029" t="s">
        <v>192</v>
      </c>
      <c r="G822" s="1029" t="s">
        <v>8278</v>
      </c>
      <c r="H822" s="1035" t="s">
        <v>8279</v>
      </c>
      <c r="I822" s="1106">
        <v>1</v>
      </c>
      <c r="J822" s="651" t="s">
        <v>8280</v>
      </c>
      <c r="K822" s="654" t="s">
        <v>6</v>
      </c>
      <c r="L822" s="660" t="s">
        <v>8281</v>
      </c>
      <c r="M822" s="677" t="str">
        <f>VLOOKUP(L822,CódigosRetorno!$A$2:$B$2080,2,FALSE)</f>
        <v>El tipo de contrato debe ser 1-ventas o 2-adquisiciones</v>
      </c>
      <c r="N822" s="678"/>
      <c r="O822" s="210"/>
    </row>
    <row r="823" spans="1:15" ht="36" x14ac:dyDescent="0.25">
      <c r="A823" s="210"/>
      <c r="B823" s="1030"/>
      <c r="C823" s="1036"/>
      <c r="D823" s="1033"/>
      <c r="E823" s="1033"/>
      <c r="F823" s="1031"/>
      <c r="G823" s="1031"/>
      <c r="H823" s="1037"/>
      <c r="I823" s="1107"/>
      <c r="J823" s="677" t="s">
        <v>8282</v>
      </c>
      <c r="K823" s="658" t="s">
        <v>6</v>
      </c>
      <c r="L823" s="679" t="s">
        <v>8283</v>
      </c>
      <c r="M823" s="677" t="str">
        <f>VLOOKUP(L823,CódigosRetorno!$A$2:$B$2080,2,FALSE)</f>
        <v>No se permite mas de un numero de contrato de colaboracion empresarial</v>
      </c>
      <c r="N823" s="680"/>
      <c r="O823" s="210"/>
    </row>
    <row r="824" spans="1:15" ht="72" x14ac:dyDescent="0.25">
      <c r="A824" s="210"/>
      <c r="B824" s="1030"/>
      <c r="C824" s="1036"/>
      <c r="D824" s="1033"/>
      <c r="E824" s="1033"/>
      <c r="F824" s="1029" t="s">
        <v>703</v>
      </c>
      <c r="G824" s="1029"/>
      <c r="H824" s="1035" t="s">
        <v>8284</v>
      </c>
      <c r="I824" s="1107"/>
      <c r="J824" s="677" t="s">
        <v>8285</v>
      </c>
      <c r="K824" s="658" t="s">
        <v>6</v>
      </c>
      <c r="L824" s="679" t="s">
        <v>8286</v>
      </c>
      <c r="M824" s="677" t="str">
        <f>VLOOKUP(L824,CódigosRetorno!$A$2:$B$2080,2,FALSE)</f>
        <v>El Numero del contrato de colaboracion empresarial no cumple el formato o longitud establecida</v>
      </c>
      <c r="N824" s="680"/>
      <c r="O824" s="210"/>
    </row>
    <row r="825" spans="1:15" ht="36" x14ac:dyDescent="0.25">
      <c r="A825" s="210"/>
      <c r="B825" s="1031"/>
      <c r="C825" s="1037"/>
      <c r="D825" s="1034"/>
      <c r="E825" s="1034"/>
      <c r="F825" s="1031"/>
      <c r="G825" s="1031"/>
      <c r="H825" s="1037"/>
      <c r="I825" s="1108"/>
      <c r="J825" s="677" t="s">
        <v>8287</v>
      </c>
      <c r="K825" s="658" t="s">
        <v>6</v>
      </c>
      <c r="L825" s="679" t="s">
        <v>8288</v>
      </c>
      <c r="M825" s="651" t="str">
        <f>VLOOKUP(L825,CódigosRetorno!$A$2:$B$2080,2,FALSE)</f>
        <v>Si informa Numero de contrato, debe consignar el Tipo de contrato, la Descripcion de contrato y el Porcentaje de participacion</v>
      </c>
      <c r="N825" s="681"/>
      <c r="O825" s="210"/>
    </row>
    <row r="826" spans="1:15" ht="72" x14ac:dyDescent="0.25">
      <c r="A826" s="210"/>
      <c r="B826" s="659">
        <f>B822+1</f>
        <v>136</v>
      </c>
      <c r="C826" s="677" t="s">
        <v>8582</v>
      </c>
      <c r="D826" s="658" t="s">
        <v>60</v>
      </c>
      <c r="E826" s="667" t="s">
        <v>179</v>
      </c>
      <c r="F826" s="658" t="s">
        <v>292</v>
      </c>
      <c r="G826" s="667"/>
      <c r="H826" s="677" t="s">
        <v>8289</v>
      </c>
      <c r="I826" s="682"/>
      <c r="J826" s="677" t="s">
        <v>8290</v>
      </c>
      <c r="K826" s="658" t="s">
        <v>6</v>
      </c>
      <c r="L826" s="679" t="s">
        <v>8291</v>
      </c>
      <c r="M826" s="683" t="str">
        <f>VLOOKUP(L826,CódigosRetorno!$A$2:$B$2080,2,FALSE)</f>
        <v>La Descripcion del contrato de colaboracion empresarial no cumple el formato o longitud establecida</v>
      </c>
      <c r="N826" s="684"/>
      <c r="O826" s="210"/>
    </row>
    <row r="827" spans="1:15" ht="36" x14ac:dyDescent="0.25">
      <c r="A827" s="210"/>
      <c r="B827" s="659">
        <f>B826+1</f>
        <v>137</v>
      </c>
      <c r="C827" s="677" t="s">
        <v>8303</v>
      </c>
      <c r="D827" s="658" t="s">
        <v>60</v>
      </c>
      <c r="E827" s="658" t="s">
        <v>179</v>
      </c>
      <c r="F827" s="658" t="s">
        <v>967</v>
      </c>
      <c r="G827" s="659" t="s">
        <v>8292</v>
      </c>
      <c r="H827" s="677" t="s">
        <v>8293</v>
      </c>
      <c r="I827" s="686">
        <v>1</v>
      </c>
      <c r="J827" s="677" t="s">
        <v>8294</v>
      </c>
      <c r="K827" s="658" t="s">
        <v>6</v>
      </c>
      <c r="L827" s="679" t="s">
        <v>8295</v>
      </c>
      <c r="M827" s="677" t="str">
        <f>VLOOKUP(L827,CódigosRetorno!$A$2:$B$2080,2,FALSE)</f>
        <v>El Porcentaje de participacion no cumple con el formato o longitud especificada</v>
      </c>
      <c r="N827" s="680"/>
      <c r="O827" s="210"/>
    </row>
    <row r="828" spans="1:15" x14ac:dyDescent="0.25">
      <c r="A828" s="210"/>
      <c r="B828" s="733" t="s">
        <v>8300</v>
      </c>
      <c r="C828" s="734"/>
      <c r="D828" s="735"/>
      <c r="E828" s="735"/>
      <c r="F828" s="735"/>
      <c r="G828" s="734"/>
      <c r="H828" s="734"/>
      <c r="I828" s="736"/>
      <c r="J828" s="737"/>
      <c r="K828" s="737"/>
      <c r="L828" s="737"/>
      <c r="M828" s="737"/>
      <c r="N828" s="736"/>
      <c r="O828" s="210"/>
    </row>
    <row r="829" spans="1:15" ht="24" customHeight="1" x14ac:dyDescent="0.25">
      <c r="A829" s="210"/>
      <c r="B829" s="1029">
        <f>B827+1</f>
        <v>138</v>
      </c>
      <c r="C829" s="1035" t="s">
        <v>8301</v>
      </c>
      <c r="D829" s="1032" t="s">
        <v>60</v>
      </c>
      <c r="E829" s="1032" t="s">
        <v>179</v>
      </c>
      <c r="F829" s="1029" t="s">
        <v>192</v>
      </c>
      <c r="G829" s="1029" t="s">
        <v>8296</v>
      </c>
      <c r="H829" s="1035" t="s">
        <v>8297</v>
      </c>
      <c r="I829" s="1106">
        <v>1</v>
      </c>
      <c r="J829" s="651" t="s">
        <v>8280</v>
      </c>
      <c r="K829" s="654" t="s">
        <v>6</v>
      </c>
      <c r="L829" s="660" t="s">
        <v>8281</v>
      </c>
      <c r="M829" s="677" t="str">
        <f>VLOOKUP(L829,CódigosRetorno!$A$2:$B$2080,2,FALSE)</f>
        <v>El tipo de contrato debe ser 1-ventas o 2-adquisiciones</v>
      </c>
      <c r="N829" s="678"/>
      <c r="O829" s="210"/>
    </row>
    <row r="830" spans="1:15" ht="36" x14ac:dyDescent="0.25">
      <c r="A830" s="210"/>
      <c r="B830" s="1030"/>
      <c r="C830" s="1036"/>
      <c r="D830" s="1033"/>
      <c r="E830" s="1033"/>
      <c r="F830" s="1031"/>
      <c r="G830" s="1031"/>
      <c r="H830" s="1037"/>
      <c r="I830" s="1107"/>
      <c r="J830" s="677" t="s">
        <v>8282</v>
      </c>
      <c r="K830" s="654" t="s">
        <v>6</v>
      </c>
      <c r="L830" s="679" t="s">
        <v>8283</v>
      </c>
      <c r="M830" s="677" t="str">
        <f>VLOOKUP(L830,CódigosRetorno!$A$2:$B$2080,2,FALSE)</f>
        <v>No se permite mas de un numero de contrato de colaboracion empresarial</v>
      </c>
      <c r="N830" s="680"/>
      <c r="O830" s="210"/>
    </row>
    <row r="831" spans="1:15" ht="72" x14ac:dyDescent="0.25">
      <c r="A831" s="210"/>
      <c r="B831" s="1030"/>
      <c r="C831" s="1036"/>
      <c r="D831" s="1033"/>
      <c r="E831" s="1033"/>
      <c r="F831" s="1029" t="s">
        <v>703</v>
      </c>
      <c r="G831" s="1029"/>
      <c r="H831" s="1036" t="s">
        <v>8284</v>
      </c>
      <c r="I831" s="1107"/>
      <c r="J831" s="677" t="s">
        <v>8285</v>
      </c>
      <c r="K831" s="658" t="s">
        <v>6</v>
      </c>
      <c r="L831" s="679" t="s">
        <v>8286</v>
      </c>
      <c r="M831" s="677" t="str">
        <f>VLOOKUP(L831,CódigosRetorno!$A$2:$B$2080,2,FALSE)</f>
        <v>El Numero del contrato de colaboracion empresarial no cumple el formato o longitud establecida</v>
      </c>
      <c r="N831" s="680"/>
      <c r="O831" s="210"/>
    </row>
    <row r="832" spans="1:15" ht="36" x14ac:dyDescent="0.25">
      <c r="A832" s="210"/>
      <c r="B832" s="1031"/>
      <c r="C832" s="1037"/>
      <c r="D832" s="1034"/>
      <c r="E832" s="1034"/>
      <c r="F832" s="1031"/>
      <c r="G832" s="1031"/>
      <c r="H832" s="1037"/>
      <c r="I832" s="1108"/>
      <c r="J832" s="651" t="s">
        <v>8287</v>
      </c>
      <c r="K832" s="654" t="s">
        <v>6</v>
      </c>
      <c r="L832" s="660" t="s">
        <v>8288</v>
      </c>
      <c r="M832" s="677" t="str">
        <f>VLOOKUP(L832,CódigosRetorno!$A$2:$B$2080,2,FALSE)</f>
        <v>Si informa Numero de contrato, debe consignar el Tipo de contrato, la Descripcion de contrato y el Porcentaje de participacion</v>
      </c>
      <c r="N832" s="681"/>
      <c r="O832" s="210"/>
    </row>
    <row r="833" spans="1:15" ht="72" x14ac:dyDescent="0.25">
      <c r="A833" s="210"/>
      <c r="B833" s="659">
        <f>B829+1</f>
        <v>139</v>
      </c>
      <c r="C833" s="677" t="s">
        <v>8582</v>
      </c>
      <c r="D833" s="658" t="s">
        <v>60</v>
      </c>
      <c r="E833" s="658" t="s">
        <v>179</v>
      </c>
      <c r="F833" s="658" t="s">
        <v>292</v>
      </c>
      <c r="G833" s="659"/>
      <c r="H833" s="677" t="s">
        <v>8289</v>
      </c>
      <c r="I833" s="676">
        <v>1</v>
      </c>
      <c r="J833" s="677" t="s">
        <v>8290</v>
      </c>
      <c r="K833" s="658" t="s">
        <v>6</v>
      </c>
      <c r="L833" s="679" t="s">
        <v>8291</v>
      </c>
      <c r="M833" s="677" t="str">
        <f>VLOOKUP(L833,CódigosRetorno!$A$2:$B$2080,2,FALSE)</f>
        <v>La Descripcion del contrato de colaboracion empresarial no cumple el formato o longitud establecida</v>
      </c>
      <c r="N833" s="684"/>
      <c r="O833" s="210"/>
    </row>
    <row r="834" spans="1:15" ht="36" x14ac:dyDescent="0.25">
      <c r="A834" s="210"/>
      <c r="B834" s="652">
        <f>B833+1</f>
        <v>140</v>
      </c>
      <c r="C834" s="651" t="s">
        <v>8583</v>
      </c>
      <c r="D834" s="654" t="s">
        <v>60</v>
      </c>
      <c r="E834" s="654" t="s">
        <v>179</v>
      </c>
      <c r="F834" s="654" t="s">
        <v>967</v>
      </c>
      <c r="G834" s="652" t="s">
        <v>8292</v>
      </c>
      <c r="H834" s="651" t="s">
        <v>8293</v>
      </c>
      <c r="I834" s="661">
        <v>1</v>
      </c>
      <c r="J834" s="664" t="s">
        <v>8294</v>
      </c>
      <c r="K834" s="654" t="s">
        <v>6</v>
      </c>
      <c r="L834" s="660" t="s">
        <v>8295</v>
      </c>
      <c r="M834" s="677" t="str">
        <f>VLOOKUP(L834,CódigosRetorno!$A$2:$B$2080,2,FALSE)</f>
        <v>El Porcentaje de participacion no cumple con el formato o longitud especificada</v>
      </c>
      <c r="N834" s="661"/>
      <c r="O834" s="210"/>
    </row>
    <row r="835" spans="1:15" x14ac:dyDescent="0.25">
      <c r="A835" s="210"/>
      <c r="B835" s="210"/>
      <c r="C835" s="210"/>
      <c r="D835" s="210"/>
      <c r="E835" s="210"/>
      <c r="F835" s="210"/>
      <c r="G835" s="210"/>
      <c r="H835" s="210"/>
      <c r="I835" s="210"/>
      <c r="J835" s="210"/>
      <c r="K835" s="210"/>
      <c r="L835" s="210"/>
      <c r="M835" s="210"/>
      <c r="N835" s="210"/>
      <c r="O835" s="210"/>
    </row>
  </sheetData>
  <mergeCells count="961">
    <mergeCell ref="B829:B832"/>
    <mergeCell ref="C829:C832"/>
    <mergeCell ref="D829:D832"/>
    <mergeCell ref="E829:E832"/>
    <mergeCell ref="F829:F830"/>
    <mergeCell ref="G829:G830"/>
    <mergeCell ref="H829:H830"/>
    <mergeCell ref="I829:I832"/>
    <mergeCell ref="F831:F832"/>
    <mergeCell ref="G831:G832"/>
    <mergeCell ref="H831:H832"/>
    <mergeCell ref="B820:H820"/>
    <mergeCell ref="B822:B825"/>
    <mergeCell ref="C822:C825"/>
    <mergeCell ref="D822:D825"/>
    <mergeCell ref="E822:E825"/>
    <mergeCell ref="F822:F823"/>
    <mergeCell ref="G822:G823"/>
    <mergeCell ref="H822:H823"/>
    <mergeCell ref="I822:I825"/>
    <mergeCell ref="F824:F825"/>
    <mergeCell ref="G824:G825"/>
    <mergeCell ref="H824:H825"/>
    <mergeCell ref="F799:F800"/>
    <mergeCell ref="F801:F802"/>
    <mergeCell ref="G799:G800"/>
    <mergeCell ref="H799:H800"/>
    <mergeCell ref="G801:G802"/>
    <mergeCell ref="H801:H802"/>
    <mergeCell ref="B720:B721"/>
    <mergeCell ref="C720:C721"/>
    <mergeCell ref="D720:D721"/>
    <mergeCell ref="E720:E721"/>
    <mergeCell ref="B794:B802"/>
    <mergeCell ref="E724:E730"/>
    <mergeCell ref="B731:B762"/>
    <mergeCell ref="C731:C762"/>
    <mergeCell ref="D731:D762"/>
    <mergeCell ref="E731:E762"/>
    <mergeCell ref="B723:E723"/>
    <mergeCell ref="B724:B730"/>
    <mergeCell ref="C724:C730"/>
    <mergeCell ref="D724:D730"/>
    <mergeCell ref="B783:B793"/>
    <mergeCell ref="C783:C793"/>
    <mergeCell ref="D783:D793"/>
    <mergeCell ref="E783:E793"/>
    <mergeCell ref="G790:G792"/>
    <mergeCell ref="F788:F789"/>
    <mergeCell ref="H788:H789"/>
    <mergeCell ref="G788:G789"/>
    <mergeCell ref="F733:F735"/>
    <mergeCell ref="I566:I573"/>
    <mergeCell ref="F726:F728"/>
    <mergeCell ref="F766:F768"/>
    <mergeCell ref="F785:F787"/>
    <mergeCell ref="I711:I712"/>
    <mergeCell ref="F715:F716"/>
    <mergeCell ref="G715:G716"/>
    <mergeCell ref="H715:H716"/>
    <mergeCell ref="I715:I716"/>
    <mergeCell ref="F711:F712"/>
    <mergeCell ref="G711:G712"/>
    <mergeCell ref="H711:H712"/>
    <mergeCell ref="H687:H688"/>
    <mergeCell ref="I687:I688"/>
    <mergeCell ref="G687:G688"/>
    <mergeCell ref="F700:F701"/>
    <mergeCell ref="F678:F679"/>
    <mergeCell ref="G678:G679"/>
    <mergeCell ref="H678:H679"/>
    <mergeCell ref="B714:B717"/>
    <mergeCell ref="B699:B701"/>
    <mergeCell ref="C699:C701"/>
    <mergeCell ref="D699:D701"/>
    <mergeCell ref="E699:E701"/>
    <mergeCell ref="B764:B781"/>
    <mergeCell ref="C764:C781"/>
    <mergeCell ref="D764:D781"/>
    <mergeCell ref="E764:E781"/>
    <mergeCell ref="B718:B719"/>
    <mergeCell ref="C718:C719"/>
    <mergeCell ref="D718:D719"/>
    <mergeCell ref="E718:E719"/>
    <mergeCell ref="C714:C717"/>
    <mergeCell ref="D714:D717"/>
    <mergeCell ref="E714:E717"/>
    <mergeCell ref="B710:B713"/>
    <mergeCell ref="C710:C713"/>
    <mergeCell ref="B702:B703"/>
    <mergeCell ref="C702:C703"/>
    <mergeCell ref="D702:D703"/>
    <mergeCell ref="E702:E703"/>
    <mergeCell ref="D710:D713"/>
    <mergeCell ref="E710:E713"/>
    <mergeCell ref="B707:B709"/>
    <mergeCell ref="C707:C709"/>
    <mergeCell ref="D707:D709"/>
    <mergeCell ref="E707:E709"/>
    <mergeCell ref="F708:F709"/>
    <mergeCell ref="B704:B705"/>
    <mergeCell ref="C704:C705"/>
    <mergeCell ref="D704:D705"/>
    <mergeCell ref="E704:E705"/>
    <mergeCell ref="B695:B698"/>
    <mergeCell ref="C695:C698"/>
    <mergeCell ref="D695:D698"/>
    <mergeCell ref="E695:E698"/>
    <mergeCell ref="F696:F697"/>
    <mergeCell ref="G691:G692"/>
    <mergeCell ref="H691:H692"/>
    <mergeCell ref="B690:B693"/>
    <mergeCell ref="C690:C693"/>
    <mergeCell ref="D690:D693"/>
    <mergeCell ref="E690:E693"/>
    <mergeCell ref="F691:F692"/>
    <mergeCell ref="B686:B689"/>
    <mergeCell ref="C686:C689"/>
    <mergeCell ref="D686:D689"/>
    <mergeCell ref="E686:E689"/>
    <mergeCell ref="F687:F688"/>
    <mergeCell ref="I691:I692"/>
    <mergeCell ref="I674:I675"/>
    <mergeCell ref="H680:H681"/>
    <mergeCell ref="I680:I681"/>
    <mergeCell ref="B682:B685"/>
    <mergeCell ref="C682:C685"/>
    <mergeCell ref="D682:D685"/>
    <mergeCell ref="E682:E685"/>
    <mergeCell ref="F683:F684"/>
    <mergeCell ref="B680:B681"/>
    <mergeCell ref="C680:C681"/>
    <mergeCell ref="D680:D681"/>
    <mergeCell ref="E680:E681"/>
    <mergeCell ref="F680:F681"/>
    <mergeCell ref="G680:G681"/>
    <mergeCell ref="H683:H684"/>
    <mergeCell ref="I683:I684"/>
    <mergeCell ref="G683:G684"/>
    <mergeCell ref="F676:F677"/>
    <mergeCell ref="B674:B679"/>
    <mergeCell ref="C674:C679"/>
    <mergeCell ref="D674:D679"/>
    <mergeCell ref="E674:E679"/>
    <mergeCell ref="F674:F675"/>
    <mergeCell ref="G674:G675"/>
    <mergeCell ref="H674:H675"/>
    <mergeCell ref="F670:F671"/>
    <mergeCell ref="F672:F673"/>
    <mergeCell ref="G672:G673"/>
    <mergeCell ref="H672:H673"/>
    <mergeCell ref="I672:I673"/>
    <mergeCell ref="F663:F665"/>
    <mergeCell ref="B668:B673"/>
    <mergeCell ref="C668:C673"/>
    <mergeCell ref="D668:D673"/>
    <mergeCell ref="E668:E673"/>
    <mergeCell ref="F668:F669"/>
    <mergeCell ref="G668:G669"/>
    <mergeCell ref="H668:H669"/>
    <mergeCell ref="B661:B666"/>
    <mergeCell ref="C661:C666"/>
    <mergeCell ref="D661:D666"/>
    <mergeCell ref="E661:E666"/>
    <mergeCell ref="I668:I669"/>
    <mergeCell ref="B640:B652"/>
    <mergeCell ref="C640:C652"/>
    <mergeCell ref="D640:D647"/>
    <mergeCell ref="E640:E647"/>
    <mergeCell ref="F658:F659"/>
    <mergeCell ref="G658:G659"/>
    <mergeCell ref="H658:H659"/>
    <mergeCell ref="I658:I659"/>
    <mergeCell ref="F655:F657"/>
    <mergeCell ref="B653:B660"/>
    <mergeCell ref="C653:C660"/>
    <mergeCell ref="D653:D660"/>
    <mergeCell ref="E653:E660"/>
    <mergeCell ref="I648:I652"/>
    <mergeCell ref="F641:F644"/>
    <mergeCell ref="G641:G644"/>
    <mergeCell ref="H641:H644"/>
    <mergeCell ref="I641:I644"/>
    <mergeCell ref="F645:F647"/>
    <mergeCell ref="D648:D652"/>
    <mergeCell ref="E648:E652"/>
    <mergeCell ref="F648:F652"/>
    <mergeCell ref="G648:G652"/>
    <mergeCell ref="H648:H652"/>
    <mergeCell ref="F621:F625"/>
    <mergeCell ref="G621:G625"/>
    <mergeCell ref="H621:H625"/>
    <mergeCell ref="F626:F628"/>
    <mergeCell ref="B619:B628"/>
    <mergeCell ref="C619:C628"/>
    <mergeCell ref="D619:D628"/>
    <mergeCell ref="E619:E628"/>
    <mergeCell ref="F619:F620"/>
    <mergeCell ref="G619:G620"/>
    <mergeCell ref="H619:H620"/>
    <mergeCell ref="F632:F634"/>
    <mergeCell ref="B635:B638"/>
    <mergeCell ref="C635:C638"/>
    <mergeCell ref="D635:D638"/>
    <mergeCell ref="E635:E638"/>
    <mergeCell ref="F635:F636"/>
    <mergeCell ref="G635:G636"/>
    <mergeCell ref="H635:H636"/>
    <mergeCell ref="I635:I636"/>
    <mergeCell ref="B629:B634"/>
    <mergeCell ref="C629:C634"/>
    <mergeCell ref="D629:D634"/>
    <mergeCell ref="E629:E634"/>
    <mergeCell ref="H598:H599"/>
    <mergeCell ref="I598:I599"/>
    <mergeCell ref="F600:F602"/>
    <mergeCell ref="B598:B602"/>
    <mergeCell ref="C598:C602"/>
    <mergeCell ref="D598:D602"/>
    <mergeCell ref="E598:E602"/>
    <mergeCell ref="F598:F599"/>
    <mergeCell ref="G598:G599"/>
    <mergeCell ref="I619:I625"/>
    <mergeCell ref="F594:F596"/>
    <mergeCell ref="F588:F590"/>
    <mergeCell ref="B592:B597"/>
    <mergeCell ref="C592:C597"/>
    <mergeCell ref="D592:D597"/>
    <mergeCell ref="E592:E597"/>
    <mergeCell ref="B586:B591"/>
    <mergeCell ref="C586:C591"/>
    <mergeCell ref="D586:D591"/>
    <mergeCell ref="E586:E591"/>
    <mergeCell ref="F606:F609"/>
    <mergeCell ref="G606:G609"/>
    <mergeCell ref="H606:H609"/>
    <mergeCell ref="I606:I609"/>
    <mergeCell ref="F610:F612"/>
    <mergeCell ref="B605:B617"/>
    <mergeCell ref="C605:C617"/>
    <mergeCell ref="D605:D617"/>
    <mergeCell ref="E605:E617"/>
    <mergeCell ref="F613:F617"/>
    <mergeCell ref="G613:G617"/>
    <mergeCell ref="H613:H617"/>
    <mergeCell ref="I613:I617"/>
    <mergeCell ref="F566:F573"/>
    <mergeCell ref="G566:G573"/>
    <mergeCell ref="H566:H573"/>
    <mergeCell ref="F574:F576"/>
    <mergeCell ref="I560:I561"/>
    <mergeCell ref="F562:F564"/>
    <mergeCell ref="B565:B585"/>
    <mergeCell ref="C565:C585"/>
    <mergeCell ref="D565:D585"/>
    <mergeCell ref="E565:E585"/>
    <mergeCell ref="F577:F585"/>
    <mergeCell ref="G577:G585"/>
    <mergeCell ref="H577:H585"/>
    <mergeCell ref="I577:I585"/>
    <mergeCell ref="B560:B564"/>
    <mergeCell ref="C560:C564"/>
    <mergeCell ref="D560:D564"/>
    <mergeCell ref="E560:E564"/>
    <mergeCell ref="F560:F561"/>
    <mergeCell ref="G560:G561"/>
    <mergeCell ref="H560:H561"/>
    <mergeCell ref="B532:B537"/>
    <mergeCell ref="C532:C537"/>
    <mergeCell ref="D532:D537"/>
    <mergeCell ref="E532:E537"/>
    <mergeCell ref="F519:F521"/>
    <mergeCell ref="F522:F523"/>
    <mergeCell ref="F505:F506"/>
    <mergeCell ref="I546:I549"/>
    <mergeCell ref="F550:F552"/>
    <mergeCell ref="B545:B557"/>
    <mergeCell ref="C545:C557"/>
    <mergeCell ref="D545:D557"/>
    <mergeCell ref="E545:E557"/>
    <mergeCell ref="F553:F557"/>
    <mergeCell ref="G553:G557"/>
    <mergeCell ref="H553:H557"/>
    <mergeCell ref="I553:I557"/>
    <mergeCell ref="F546:F549"/>
    <mergeCell ref="G546:G549"/>
    <mergeCell ref="H546:H549"/>
    <mergeCell ref="B538:B543"/>
    <mergeCell ref="I472:I474"/>
    <mergeCell ref="F513:F515"/>
    <mergeCell ref="B517:B531"/>
    <mergeCell ref="C517:C531"/>
    <mergeCell ref="D517:D531"/>
    <mergeCell ref="E517:E531"/>
    <mergeCell ref="B500:B502"/>
    <mergeCell ref="C500:C502"/>
    <mergeCell ref="D500:D502"/>
    <mergeCell ref="E500:E502"/>
    <mergeCell ref="B504:B515"/>
    <mergeCell ref="C504:C515"/>
    <mergeCell ref="D504:D515"/>
    <mergeCell ref="E504:E515"/>
    <mergeCell ref="F492:F495"/>
    <mergeCell ref="G492:G495"/>
    <mergeCell ref="H492:H495"/>
    <mergeCell ref="I492:I495"/>
    <mergeCell ref="F497:F499"/>
    <mergeCell ref="G522:G523"/>
    <mergeCell ref="H522:H523"/>
    <mergeCell ref="I522:I531"/>
    <mergeCell ref="F500:F501"/>
    <mergeCell ref="G500:G501"/>
    <mergeCell ref="I486:I487"/>
    <mergeCell ref="F489:F491"/>
    <mergeCell ref="F481:F483"/>
    <mergeCell ref="G481:G483"/>
    <mergeCell ref="H481:H483"/>
    <mergeCell ref="I481:I483"/>
    <mergeCell ref="F484:F485"/>
    <mergeCell ref="F475:F476"/>
    <mergeCell ref="F477:F478"/>
    <mergeCell ref="G477:G478"/>
    <mergeCell ref="H477:H478"/>
    <mergeCell ref="I477:I478"/>
    <mergeCell ref="B446:B447"/>
    <mergeCell ref="C446:C447"/>
    <mergeCell ref="D446:D447"/>
    <mergeCell ref="E446:E447"/>
    <mergeCell ref="B466:B470"/>
    <mergeCell ref="C466:C470"/>
    <mergeCell ref="D466:D470"/>
    <mergeCell ref="E466:E470"/>
    <mergeCell ref="B472:B499"/>
    <mergeCell ref="C472:C499"/>
    <mergeCell ref="D472:D499"/>
    <mergeCell ref="E472:E499"/>
    <mergeCell ref="F451:F454"/>
    <mergeCell ref="G451:G454"/>
    <mergeCell ref="H451:H454"/>
    <mergeCell ref="I451:I454"/>
    <mergeCell ref="F455:F457"/>
    <mergeCell ref="B450:B465"/>
    <mergeCell ref="C450:C465"/>
    <mergeCell ref="D450:D465"/>
    <mergeCell ref="E450:E465"/>
    <mergeCell ref="F459:F460"/>
    <mergeCell ref="G459:G460"/>
    <mergeCell ref="H459:H460"/>
    <mergeCell ref="I459:I460"/>
    <mergeCell ref="F462:F464"/>
    <mergeCell ref="G462:G464"/>
    <mergeCell ref="H462:H464"/>
    <mergeCell ref="I462:I464"/>
    <mergeCell ref="I431:I433"/>
    <mergeCell ref="E434:E435"/>
    <mergeCell ref="F434:F435"/>
    <mergeCell ref="B431:B435"/>
    <mergeCell ref="C431:C435"/>
    <mergeCell ref="D431:D435"/>
    <mergeCell ref="E431:E433"/>
    <mergeCell ref="F431:F433"/>
    <mergeCell ref="G431:G433"/>
    <mergeCell ref="H431:H433"/>
    <mergeCell ref="F437:F438"/>
    <mergeCell ref="G437:G438"/>
    <mergeCell ref="H437:H438"/>
    <mergeCell ref="I437:I438"/>
    <mergeCell ref="F439:F441"/>
    <mergeCell ref="B436:B445"/>
    <mergeCell ref="C436:C445"/>
    <mergeCell ref="D436:D445"/>
    <mergeCell ref="E436:E445"/>
    <mergeCell ref="F443:F444"/>
    <mergeCell ref="G443:G444"/>
    <mergeCell ref="H443:H444"/>
    <mergeCell ref="I443:I444"/>
    <mergeCell ref="B422:B430"/>
    <mergeCell ref="C422:C430"/>
    <mergeCell ref="D422:D430"/>
    <mergeCell ref="E422:E430"/>
    <mergeCell ref="F422:F429"/>
    <mergeCell ref="G422:G429"/>
    <mergeCell ref="H422:H429"/>
    <mergeCell ref="H414:H417"/>
    <mergeCell ref="I414:I417"/>
    <mergeCell ref="B419:B420"/>
    <mergeCell ref="C419:C420"/>
    <mergeCell ref="D419:D420"/>
    <mergeCell ref="E419:E420"/>
    <mergeCell ref="B414:B418"/>
    <mergeCell ref="C414:C418"/>
    <mergeCell ref="D414:D418"/>
    <mergeCell ref="E414:E418"/>
    <mergeCell ref="F414:F417"/>
    <mergeCell ref="G414:G417"/>
    <mergeCell ref="I422:I429"/>
    <mergeCell ref="H407:H408"/>
    <mergeCell ref="I407:I408"/>
    <mergeCell ref="B410:B413"/>
    <mergeCell ref="C410:C413"/>
    <mergeCell ref="D410:D413"/>
    <mergeCell ref="E410:E413"/>
    <mergeCell ref="F410:F412"/>
    <mergeCell ref="B407:B409"/>
    <mergeCell ref="C407:C409"/>
    <mergeCell ref="D407:D409"/>
    <mergeCell ref="E407:E409"/>
    <mergeCell ref="F407:F408"/>
    <mergeCell ref="G407:G408"/>
    <mergeCell ref="G410:G412"/>
    <mergeCell ref="H410:H412"/>
    <mergeCell ref="I410:I412"/>
    <mergeCell ref="H401:H402"/>
    <mergeCell ref="I401:I402"/>
    <mergeCell ref="B404:B406"/>
    <mergeCell ref="C404:C406"/>
    <mergeCell ref="D404:D406"/>
    <mergeCell ref="E404:E406"/>
    <mergeCell ref="F404:F405"/>
    <mergeCell ref="B401:B403"/>
    <mergeCell ref="C401:C403"/>
    <mergeCell ref="D401:D403"/>
    <mergeCell ref="E401:E403"/>
    <mergeCell ref="F401:F402"/>
    <mergeCell ref="G401:G402"/>
    <mergeCell ref="G404:G405"/>
    <mergeCell ref="H404:H405"/>
    <mergeCell ref="I404:I405"/>
    <mergeCell ref="H386:H387"/>
    <mergeCell ref="I386:I387"/>
    <mergeCell ref="F388:F390"/>
    <mergeCell ref="G388:G390"/>
    <mergeCell ref="H388:H390"/>
    <mergeCell ref="I388:I390"/>
    <mergeCell ref="B386:B400"/>
    <mergeCell ref="C386:C400"/>
    <mergeCell ref="D386:D400"/>
    <mergeCell ref="E386:E400"/>
    <mergeCell ref="F386:F387"/>
    <mergeCell ref="G386:G387"/>
    <mergeCell ref="F395:F397"/>
    <mergeCell ref="G395:G397"/>
    <mergeCell ref="H395:H397"/>
    <mergeCell ref="I395:I397"/>
    <mergeCell ref="F391:F393"/>
    <mergeCell ref="B363:B385"/>
    <mergeCell ref="C363:C385"/>
    <mergeCell ref="D363:D385"/>
    <mergeCell ref="E363:E385"/>
    <mergeCell ref="F363:F366"/>
    <mergeCell ref="G363:G366"/>
    <mergeCell ref="F382:F383"/>
    <mergeCell ref="G382:G383"/>
    <mergeCell ref="F379:F381"/>
    <mergeCell ref="F384:F385"/>
    <mergeCell ref="H352:H355"/>
    <mergeCell ref="I352:I355"/>
    <mergeCell ref="G384:G385"/>
    <mergeCell ref="H384:H385"/>
    <mergeCell ref="I384:I385"/>
    <mergeCell ref="F374:F378"/>
    <mergeCell ref="G374:G378"/>
    <mergeCell ref="H374:H378"/>
    <mergeCell ref="H363:H366"/>
    <mergeCell ref="I363:I366"/>
    <mergeCell ref="F368:F372"/>
    <mergeCell ref="G368:G372"/>
    <mergeCell ref="H368:H372"/>
    <mergeCell ref="I368:I372"/>
    <mergeCell ref="I374:I378"/>
    <mergeCell ref="H382:H383"/>
    <mergeCell ref="I382:I383"/>
    <mergeCell ref="I340:I342"/>
    <mergeCell ref="F345:F350"/>
    <mergeCell ref="G345:G350"/>
    <mergeCell ref="H345:H350"/>
    <mergeCell ref="I345:I350"/>
    <mergeCell ref="B340:B362"/>
    <mergeCell ref="C340:C362"/>
    <mergeCell ref="D340:D362"/>
    <mergeCell ref="E340:E355"/>
    <mergeCell ref="F340:F343"/>
    <mergeCell ref="G340:G343"/>
    <mergeCell ref="E356:E358"/>
    <mergeCell ref="F356:F358"/>
    <mergeCell ref="E359:E362"/>
    <mergeCell ref="F359:F360"/>
    <mergeCell ref="G359:G360"/>
    <mergeCell ref="H359:H360"/>
    <mergeCell ref="I359:I360"/>
    <mergeCell ref="F361:F362"/>
    <mergeCell ref="G361:G362"/>
    <mergeCell ref="H361:H362"/>
    <mergeCell ref="I361:I362"/>
    <mergeCell ref="F352:F355"/>
    <mergeCell ref="G352:G355"/>
    <mergeCell ref="I338:I339"/>
    <mergeCell ref="F330:F332"/>
    <mergeCell ref="G330:G332"/>
    <mergeCell ref="H330:H332"/>
    <mergeCell ref="I330:I332"/>
    <mergeCell ref="F333:F335"/>
    <mergeCell ref="H321:H324"/>
    <mergeCell ref="I321:I324"/>
    <mergeCell ref="F326:F328"/>
    <mergeCell ref="G326:G328"/>
    <mergeCell ref="H326:H328"/>
    <mergeCell ref="I326:I328"/>
    <mergeCell ref="G321:G324"/>
    <mergeCell ref="F338:F339"/>
    <mergeCell ref="G338:G339"/>
    <mergeCell ref="H338:H339"/>
    <mergeCell ref="I291:I295"/>
    <mergeCell ref="F291:F295"/>
    <mergeCell ref="G291:G295"/>
    <mergeCell ref="H291:H295"/>
    <mergeCell ref="F310:F313"/>
    <mergeCell ref="G310:G313"/>
    <mergeCell ref="H310:H313"/>
    <mergeCell ref="I310:I313"/>
    <mergeCell ref="F314:F316"/>
    <mergeCell ref="H297:H305"/>
    <mergeCell ref="I297:I305"/>
    <mergeCell ref="F307:F308"/>
    <mergeCell ref="G307:G308"/>
    <mergeCell ref="H307:H308"/>
    <mergeCell ref="I307:I308"/>
    <mergeCell ref="E225:E227"/>
    <mergeCell ref="F225:F227"/>
    <mergeCell ref="E228:E230"/>
    <mergeCell ref="F228:F229"/>
    <mergeCell ref="F266:F268"/>
    <mergeCell ref="F269:F270"/>
    <mergeCell ref="B252:B271"/>
    <mergeCell ref="C252:C271"/>
    <mergeCell ref="D252:D271"/>
    <mergeCell ref="E252:E271"/>
    <mergeCell ref="F263:F265"/>
    <mergeCell ref="F256:F258"/>
    <mergeCell ref="F252:F254"/>
    <mergeCell ref="F260:F262"/>
    <mergeCell ref="F237:F239"/>
    <mergeCell ref="I252:I253"/>
    <mergeCell ref="G256:G258"/>
    <mergeCell ref="H256:H258"/>
    <mergeCell ref="G252:G254"/>
    <mergeCell ref="G260:G262"/>
    <mergeCell ref="B272:B275"/>
    <mergeCell ref="C272:C275"/>
    <mergeCell ref="D272:D275"/>
    <mergeCell ref="E272:E275"/>
    <mergeCell ref="F272:F274"/>
    <mergeCell ref="C276:C289"/>
    <mergeCell ref="D276:D289"/>
    <mergeCell ref="E276:E289"/>
    <mergeCell ref="F276:F277"/>
    <mergeCell ref="G272:G274"/>
    <mergeCell ref="G269:G270"/>
    <mergeCell ref="H269:H270"/>
    <mergeCell ref="I269:I270"/>
    <mergeCell ref="G263:G265"/>
    <mergeCell ref="H263:H265"/>
    <mergeCell ref="I263:I265"/>
    <mergeCell ref="F281:F283"/>
    <mergeCell ref="F285:F286"/>
    <mergeCell ref="G285:G286"/>
    <mergeCell ref="F278:F280"/>
    <mergeCell ref="G278:G280"/>
    <mergeCell ref="H278:H280"/>
    <mergeCell ref="I278:I280"/>
    <mergeCell ref="G276:G277"/>
    <mergeCell ref="H276:H277"/>
    <mergeCell ref="I276:I277"/>
    <mergeCell ref="H208:H211"/>
    <mergeCell ref="H212:H216"/>
    <mergeCell ref="I212:I216"/>
    <mergeCell ref="F197:F199"/>
    <mergeCell ref="F183:F185"/>
    <mergeCell ref="G183:G185"/>
    <mergeCell ref="H183:H185"/>
    <mergeCell ref="I183:I185"/>
    <mergeCell ref="F192:F195"/>
    <mergeCell ref="H187:H188"/>
    <mergeCell ref="I187:I188"/>
    <mergeCell ref="F208:F211"/>
    <mergeCell ref="I208:I211"/>
    <mergeCell ref="F201:F206"/>
    <mergeCell ref="G201:G206"/>
    <mergeCell ref="H201:H206"/>
    <mergeCell ref="I201:I206"/>
    <mergeCell ref="G197:G199"/>
    <mergeCell ref="H197:H199"/>
    <mergeCell ref="I197:I199"/>
    <mergeCell ref="H192:H195"/>
    <mergeCell ref="I192:I195"/>
    <mergeCell ref="G192:G195"/>
    <mergeCell ref="F174:F176"/>
    <mergeCell ref="I168:I169"/>
    <mergeCell ref="E180:E182"/>
    <mergeCell ref="F180:F182"/>
    <mergeCell ref="G174:G176"/>
    <mergeCell ref="H174:H176"/>
    <mergeCell ref="I174:I176"/>
    <mergeCell ref="H170:H172"/>
    <mergeCell ref="I170:I172"/>
    <mergeCell ref="E170:E173"/>
    <mergeCell ref="F170:F172"/>
    <mergeCell ref="G170:G172"/>
    <mergeCell ref="E168:E169"/>
    <mergeCell ref="F168:F169"/>
    <mergeCell ref="H168:H169"/>
    <mergeCell ref="F178:F179"/>
    <mergeCell ref="G178:G179"/>
    <mergeCell ref="H178:H179"/>
    <mergeCell ref="I178:I179"/>
    <mergeCell ref="G168:G169"/>
    <mergeCell ref="I132:I133"/>
    <mergeCell ref="G154:G158"/>
    <mergeCell ref="H154:H158"/>
    <mergeCell ref="B162:B167"/>
    <mergeCell ref="C162:C167"/>
    <mergeCell ref="E162:E167"/>
    <mergeCell ref="H151:H152"/>
    <mergeCell ref="I151:I152"/>
    <mergeCell ref="B154:B161"/>
    <mergeCell ref="C154:C161"/>
    <mergeCell ref="D154:D161"/>
    <mergeCell ref="E154:E161"/>
    <mergeCell ref="F154:F161"/>
    <mergeCell ref="B151:B152"/>
    <mergeCell ref="C151:C152"/>
    <mergeCell ref="D151:D152"/>
    <mergeCell ref="E151:E152"/>
    <mergeCell ref="F151:F152"/>
    <mergeCell ref="G151:G152"/>
    <mergeCell ref="D162:D167"/>
    <mergeCell ref="F162:F167"/>
    <mergeCell ref="G162:G166"/>
    <mergeCell ref="H162:H166"/>
    <mergeCell ref="I162:I166"/>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G138:G139"/>
    <mergeCell ref="H138:H139"/>
    <mergeCell ref="I138:I139"/>
    <mergeCell ref="F135:F137"/>
    <mergeCell ref="B138:B143"/>
    <mergeCell ref="C138:C143"/>
    <mergeCell ref="D138:D143"/>
    <mergeCell ref="E138:E143"/>
    <mergeCell ref="F138:F139"/>
    <mergeCell ref="F141:F143"/>
    <mergeCell ref="B117:B128"/>
    <mergeCell ref="C117:C128"/>
    <mergeCell ref="D117:D128"/>
    <mergeCell ref="E117:E128"/>
    <mergeCell ref="F121:F122"/>
    <mergeCell ref="F126:F128"/>
    <mergeCell ref="B111:B116"/>
    <mergeCell ref="C111:C116"/>
    <mergeCell ref="D111:D116"/>
    <mergeCell ref="E111:E116"/>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F41:F42"/>
    <mergeCell ref="G41:G42"/>
    <mergeCell ref="B35:B45"/>
    <mergeCell ref="C35:C45"/>
    <mergeCell ref="B26:B31"/>
    <mergeCell ref="C26:C31"/>
    <mergeCell ref="B321:B339"/>
    <mergeCell ref="C321:C339"/>
    <mergeCell ref="D321:D339"/>
    <mergeCell ref="E321:E339"/>
    <mergeCell ref="F321:F324"/>
    <mergeCell ref="B231:B251"/>
    <mergeCell ref="C231:C251"/>
    <mergeCell ref="D231:D251"/>
    <mergeCell ref="G208:G211"/>
    <mergeCell ref="G212:G216"/>
    <mergeCell ref="D297:D320"/>
    <mergeCell ref="E297:E320"/>
    <mergeCell ref="B291:B296"/>
    <mergeCell ref="C291:C296"/>
    <mergeCell ref="D291:D296"/>
    <mergeCell ref="E291:E296"/>
    <mergeCell ref="B183:B191"/>
    <mergeCell ref="C183:C191"/>
    <mergeCell ref="H340:H343"/>
    <mergeCell ref="F297:F305"/>
    <mergeCell ref="H243:H245"/>
    <mergeCell ref="F240:F242"/>
    <mergeCell ref="G240:G242"/>
    <mergeCell ref="H240:H242"/>
    <mergeCell ref="H252:H254"/>
    <mergeCell ref="H233:H235"/>
    <mergeCell ref="F336:F337"/>
    <mergeCell ref="G336:G337"/>
    <mergeCell ref="F317:F318"/>
    <mergeCell ref="G317:G318"/>
    <mergeCell ref="H317:H318"/>
    <mergeCell ref="F319:F320"/>
    <mergeCell ref="G319:G320"/>
    <mergeCell ref="H319:H320"/>
    <mergeCell ref="H336:H337"/>
    <mergeCell ref="G237:G239"/>
    <mergeCell ref="H237:H239"/>
    <mergeCell ref="I233:I235"/>
    <mergeCell ref="H272:H274"/>
    <mergeCell ref="I272:I274"/>
    <mergeCell ref="H285:H286"/>
    <mergeCell ref="I285:I286"/>
    <mergeCell ref="I317:I318"/>
    <mergeCell ref="I319:I320"/>
    <mergeCell ref="I336:I337"/>
    <mergeCell ref="G220:G224"/>
    <mergeCell ref="H220:H224"/>
    <mergeCell ref="I220:I224"/>
    <mergeCell ref="I237:I239"/>
    <mergeCell ref="G233:G235"/>
    <mergeCell ref="G249:G250"/>
    <mergeCell ref="H249:H250"/>
    <mergeCell ref="I249:I250"/>
    <mergeCell ref="G297:G305"/>
    <mergeCell ref="G228:G229"/>
    <mergeCell ref="H228:H229"/>
    <mergeCell ref="I228:I229"/>
    <mergeCell ref="I243:I245"/>
    <mergeCell ref="I240:I242"/>
    <mergeCell ref="H260:H262"/>
    <mergeCell ref="I260:I262"/>
    <mergeCell ref="H132:H133"/>
    <mergeCell ref="F132:F133"/>
    <mergeCell ref="G132:G133"/>
    <mergeCell ref="B297:B320"/>
    <mergeCell ref="C297:C320"/>
    <mergeCell ref="F187:F191"/>
    <mergeCell ref="G187:G188"/>
    <mergeCell ref="F212:F216"/>
    <mergeCell ref="E231:E251"/>
    <mergeCell ref="F233:F235"/>
    <mergeCell ref="F246:F248"/>
    <mergeCell ref="F249:F250"/>
    <mergeCell ref="F243:F245"/>
    <mergeCell ref="G243:G245"/>
    <mergeCell ref="B276:B289"/>
    <mergeCell ref="E217:E219"/>
    <mergeCell ref="F217:F219"/>
    <mergeCell ref="E220:E224"/>
    <mergeCell ref="F220:F224"/>
    <mergeCell ref="B197:B230"/>
    <mergeCell ref="C197:C230"/>
    <mergeCell ref="D197:D230"/>
    <mergeCell ref="E197:E216"/>
    <mergeCell ref="B192:B196"/>
    <mergeCell ref="B129:B130"/>
    <mergeCell ref="C129:C130"/>
    <mergeCell ref="D129:D130"/>
    <mergeCell ref="E129:E130"/>
    <mergeCell ref="B132:B137"/>
    <mergeCell ref="C132:C137"/>
    <mergeCell ref="D132:D137"/>
    <mergeCell ref="E132:E137"/>
    <mergeCell ref="C192:C196"/>
    <mergeCell ref="D192:D196"/>
    <mergeCell ref="E192:E196"/>
    <mergeCell ref="B174:B182"/>
    <mergeCell ref="C174:C182"/>
    <mergeCell ref="D174:D182"/>
    <mergeCell ref="E174:E179"/>
    <mergeCell ref="B170:B173"/>
    <mergeCell ref="C170:C173"/>
    <mergeCell ref="D170:D173"/>
    <mergeCell ref="B168:B169"/>
    <mergeCell ref="C168:C169"/>
    <mergeCell ref="D168:D169"/>
    <mergeCell ref="D183:D191"/>
    <mergeCell ref="E183:E191"/>
    <mergeCell ref="F466:F467"/>
    <mergeCell ref="G466:G467"/>
    <mergeCell ref="H466:H467"/>
    <mergeCell ref="F468:F469"/>
    <mergeCell ref="G468:G469"/>
    <mergeCell ref="H468:H469"/>
    <mergeCell ref="C794:C802"/>
    <mergeCell ref="D794:D802"/>
    <mergeCell ref="E794:E802"/>
    <mergeCell ref="F796:F798"/>
    <mergeCell ref="F486:F487"/>
    <mergeCell ref="G486:G487"/>
    <mergeCell ref="H486:H487"/>
    <mergeCell ref="F472:F474"/>
    <mergeCell ref="G472:G474"/>
    <mergeCell ref="H472:H474"/>
    <mergeCell ref="F534:F536"/>
    <mergeCell ref="F790:F792"/>
    <mergeCell ref="H790:H792"/>
    <mergeCell ref="H500:H501"/>
    <mergeCell ref="C538:C543"/>
    <mergeCell ref="D538:D543"/>
    <mergeCell ref="E538:E543"/>
    <mergeCell ref="F540:F542"/>
    <mergeCell ref="E813:E819"/>
    <mergeCell ref="D813:D819"/>
    <mergeCell ref="B804:B812"/>
    <mergeCell ref="C804:C812"/>
    <mergeCell ref="D804:D812"/>
    <mergeCell ref="E804:E812"/>
    <mergeCell ref="F805:F806"/>
    <mergeCell ref="G805:G806"/>
    <mergeCell ref="H805:H806"/>
    <mergeCell ref="F807:F809"/>
    <mergeCell ref="F810:F812"/>
    <mergeCell ref="G810:G812"/>
    <mergeCell ref="H810:H812"/>
    <mergeCell ref="B813:B819"/>
    <mergeCell ref="C813:C819"/>
    <mergeCell ref="F815:F817"/>
    <mergeCell ref="F818:F819"/>
    <mergeCell ref="G818:G819"/>
    <mergeCell ref="H818:H81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90DBB3-C62A-4DFE-9A02-5D673A365BB4}">
  <ds:schemaRefs>
    <ds:schemaRef ds:uri="http://purl.org/dc/terms/"/>
    <ds:schemaRef ds:uri="4ae2c088-bf30-4286-bd44-f60559b5ae82"/>
    <ds:schemaRef ds:uri="http://schemas.microsoft.com/office/2006/metadata/properties"/>
    <ds:schemaRef ds:uri="http://www.w3.org/XML/1998/namespace"/>
    <ds:schemaRef ds:uri="http://schemas.microsoft.com/office/2006/documentManagement/types"/>
    <ds:schemaRef ds:uri="http://purl.org/dc/dcmitype/"/>
    <ds:schemaRef ds:uri="fcaa00df-669a-46d0-b90d-51fcc45908ed"/>
    <ds:schemaRef ds:uri="http://schemas.openxmlformats.org/package/2006/metadata/core-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3.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27</vt:i4>
      </vt:variant>
    </vt:vector>
  </HeadingPairs>
  <TitlesOfParts>
    <vt:vector size="50"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DAE-SEAE</vt:lpstr>
      <vt:lpstr>DOAE-Atribución</vt:lpstr>
      <vt:lpstr>CDR-OSE-Resumen</vt:lpstr>
      <vt:lpstr>CDR-OSE-Comprobante</vt:lpstr>
      <vt:lpstr>CódigosRetorno</vt:lpstr>
      <vt:lpstr>Catálogos</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Ohashi Yusa Jaime</cp:lastModifiedBy>
  <cp:revision/>
  <dcterms:created xsi:type="dcterms:W3CDTF">2011-02-25T15:54:04Z</dcterms:created>
  <dcterms:modified xsi:type="dcterms:W3CDTF">2026-04-24T16:16:00Z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